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inland/Projects/TAARs/Symrise - New Odors/Odor Database/"/>
    </mc:Choice>
  </mc:AlternateContent>
  <bookViews>
    <workbookView xWindow="1760" yWindow="780" windowWidth="45460" windowHeight="27240" tabRatio="500" activeTab="1"/>
  </bookViews>
  <sheets>
    <sheet name="odorDatabase_noDensityInfo" sheetId="3" r:id="rId1"/>
    <sheet name="odorDatabase_all_Info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5" i="2" l="1"/>
  <c r="T75" i="2"/>
  <c r="Q75" i="2"/>
  <c r="R75" i="2"/>
  <c r="U75" i="2"/>
  <c r="S59" i="2"/>
  <c r="T59" i="2"/>
  <c r="Q59" i="2"/>
  <c r="R59" i="2"/>
  <c r="U59" i="2"/>
  <c r="S60" i="2"/>
  <c r="T60" i="2"/>
  <c r="Q60" i="2"/>
  <c r="R60" i="2"/>
  <c r="U60" i="2"/>
  <c r="S128" i="2"/>
  <c r="T128" i="2"/>
  <c r="Q128" i="2"/>
  <c r="R128" i="2"/>
  <c r="U128" i="2"/>
  <c r="S103" i="2"/>
  <c r="T103" i="2"/>
  <c r="Q103" i="2"/>
  <c r="R103" i="2"/>
  <c r="U103" i="2"/>
  <c r="S83" i="2"/>
  <c r="T83" i="2"/>
  <c r="Q83" i="2"/>
  <c r="R83" i="2"/>
  <c r="U83" i="2"/>
  <c r="S119" i="2"/>
  <c r="T119" i="2"/>
  <c r="Q119" i="2"/>
  <c r="R119" i="2"/>
  <c r="U119" i="2"/>
  <c r="S118" i="2"/>
  <c r="T118" i="2"/>
  <c r="Q118" i="2"/>
  <c r="R118" i="2"/>
  <c r="U118" i="2"/>
  <c r="S113" i="2"/>
  <c r="T113" i="2"/>
  <c r="Q113" i="2"/>
  <c r="R113" i="2"/>
  <c r="U113" i="2"/>
  <c r="S126" i="2"/>
  <c r="T126" i="2"/>
  <c r="Q126" i="2"/>
  <c r="R126" i="2"/>
  <c r="U126" i="2"/>
  <c r="S91" i="2"/>
  <c r="T91" i="2"/>
  <c r="Q91" i="2"/>
  <c r="R91" i="2"/>
  <c r="U91" i="2"/>
  <c r="S66" i="2"/>
  <c r="T66" i="2"/>
  <c r="Q66" i="2"/>
  <c r="R66" i="2"/>
  <c r="U66" i="2"/>
  <c r="S101" i="2"/>
  <c r="T101" i="2"/>
  <c r="Q101" i="2"/>
  <c r="R101" i="2"/>
  <c r="U101" i="2"/>
  <c r="S79" i="2"/>
  <c r="T79" i="2"/>
  <c r="Q79" i="2"/>
  <c r="R79" i="2"/>
  <c r="U79" i="2"/>
  <c r="S141" i="2"/>
  <c r="T141" i="2"/>
  <c r="Q141" i="2"/>
  <c r="R141" i="2"/>
  <c r="U141" i="2"/>
  <c r="S139" i="2"/>
  <c r="T139" i="2"/>
  <c r="Q139" i="2"/>
  <c r="R139" i="2"/>
  <c r="U139" i="2"/>
  <c r="S71" i="2"/>
  <c r="T71" i="2"/>
  <c r="Q71" i="2"/>
  <c r="R71" i="2"/>
  <c r="U71" i="2"/>
  <c r="S84" i="2"/>
  <c r="T84" i="2"/>
  <c r="Q84" i="2"/>
  <c r="R84" i="2"/>
  <c r="U84" i="2"/>
  <c r="S85" i="2"/>
  <c r="T85" i="2"/>
  <c r="Q85" i="2"/>
  <c r="R85" i="2"/>
  <c r="U85" i="2"/>
  <c r="S98" i="2"/>
  <c r="T98" i="2"/>
  <c r="Q98" i="2"/>
  <c r="R98" i="2"/>
  <c r="U98" i="2"/>
  <c r="S78" i="2"/>
  <c r="T78" i="2"/>
  <c r="Q78" i="2"/>
  <c r="R78" i="2"/>
  <c r="U78" i="2"/>
  <c r="S86" i="2"/>
  <c r="T86" i="2"/>
  <c r="Q86" i="2"/>
  <c r="R86" i="2"/>
  <c r="U86" i="2"/>
  <c r="S89" i="2"/>
  <c r="T89" i="2"/>
  <c r="Q89" i="2"/>
  <c r="R89" i="2"/>
  <c r="U89" i="2"/>
  <c r="S108" i="2"/>
  <c r="T108" i="2"/>
  <c r="Q108" i="2"/>
  <c r="R108" i="2"/>
  <c r="U108" i="2"/>
  <c r="S106" i="2"/>
  <c r="T106" i="2"/>
  <c r="Q106" i="2"/>
  <c r="R106" i="2"/>
  <c r="U106" i="2"/>
  <c r="S74" i="2"/>
  <c r="T74" i="2"/>
  <c r="Q74" i="2"/>
  <c r="R74" i="2"/>
  <c r="U74" i="2"/>
  <c r="S117" i="2"/>
  <c r="T117" i="2"/>
  <c r="Q117" i="2"/>
  <c r="R117" i="2"/>
  <c r="U117" i="2"/>
  <c r="S95" i="2"/>
  <c r="T95" i="2"/>
  <c r="Q95" i="2"/>
  <c r="R95" i="2"/>
  <c r="U95" i="2"/>
  <c r="S82" i="2"/>
  <c r="T82" i="2"/>
  <c r="Q82" i="2"/>
  <c r="R82" i="2"/>
  <c r="U82" i="2"/>
  <c r="S133" i="2"/>
  <c r="T133" i="2"/>
  <c r="Q133" i="2"/>
  <c r="R133" i="2"/>
  <c r="U133" i="2"/>
  <c r="S111" i="2"/>
  <c r="T111" i="2"/>
  <c r="Q111" i="2"/>
  <c r="R111" i="2"/>
  <c r="U111" i="2"/>
  <c r="S110" i="2"/>
  <c r="T110" i="2"/>
  <c r="Q110" i="2"/>
  <c r="R110" i="2"/>
  <c r="U110" i="2"/>
  <c r="S120" i="2"/>
  <c r="T120" i="2"/>
  <c r="Q120" i="2"/>
  <c r="R120" i="2"/>
  <c r="U120" i="2"/>
  <c r="S134" i="2"/>
  <c r="T134" i="2"/>
  <c r="Q134" i="2"/>
  <c r="R134" i="2"/>
  <c r="U134" i="2"/>
  <c r="S125" i="2"/>
  <c r="T125" i="2"/>
  <c r="Q125" i="2"/>
  <c r="R125" i="2"/>
  <c r="U125" i="2"/>
  <c r="S109" i="2"/>
  <c r="T109" i="2"/>
  <c r="Q109" i="2"/>
  <c r="R109" i="2"/>
  <c r="U109" i="2"/>
  <c r="S92" i="2"/>
  <c r="T92" i="2"/>
  <c r="Q92" i="2"/>
  <c r="R92" i="2"/>
  <c r="U92" i="2"/>
  <c r="S58" i="2"/>
  <c r="T58" i="2"/>
  <c r="Q58" i="2"/>
  <c r="R58" i="2"/>
  <c r="U58" i="2"/>
  <c r="S94" i="2"/>
  <c r="T94" i="2"/>
  <c r="Q94" i="2"/>
  <c r="R94" i="2"/>
  <c r="U94" i="2"/>
  <c r="S69" i="2"/>
  <c r="T69" i="2"/>
  <c r="Q69" i="2"/>
  <c r="R69" i="2"/>
  <c r="U69" i="2"/>
  <c r="S81" i="2"/>
  <c r="T81" i="2"/>
  <c r="Q81" i="2"/>
  <c r="R81" i="2"/>
  <c r="U81" i="2"/>
  <c r="S121" i="2"/>
  <c r="T121" i="2"/>
  <c r="Q121" i="2"/>
  <c r="R121" i="2"/>
  <c r="U121" i="2"/>
  <c r="S136" i="2"/>
  <c r="T136" i="2"/>
  <c r="Q136" i="2"/>
  <c r="R136" i="2"/>
  <c r="U136" i="2"/>
  <c r="S76" i="2"/>
  <c r="T76" i="2"/>
  <c r="Q76" i="2"/>
  <c r="R76" i="2"/>
  <c r="U76" i="2"/>
  <c r="S99" i="2"/>
  <c r="T99" i="2"/>
  <c r="Q99" i="2"/>
  <c r="R99" i="2"/>
  <c r="U99" i="2"/>
  <c r="S80" i="2"/>
  <c r="T80" i="2"/>
  <c r="Q80" i="2"/>
  <c r="R80" i="2"/>
  <c r="U80" i="2"/>
  <c r="S122" i="2"/>
  <c r="T122" i="2"/>
  <c r="Q122" i="2"/>
  <c r="R122" i="2"/>
  <c r="U122" i="2"/>
  <c r="S68" i="2"/>
  <c r="T68" i="2"/>
  <c r="Q68" i="2"/>
  <c r="R68" i="2"/>
  <c r="U68" i="2"/>
  <c r="S63" i="2"/>
  <c r="T63" i="2"/>
  <c r="Q63" i="2"/>
  <c r="R63" i="2"/>
  <c r="U63" i="2"/>
  <c r="S61" i="2"/>
  <c r="T61" i="2"/>
  <c r="Q61" i="2"/>
  <c r="R61" i="2"/>
  <c r="U61" i="2"/>
  <c r="S87" i="2"/>
  <c r="T87" i="2"/>
  <c r="Q87" i="2"/>
  <c r="R87" i="2"/>
  <c r="U87" i="2"/>
  <c r="S104" i="2"/>
  <c r="T104" i="2"/>
  <c r="Q104" i="2"/>
  <c r="R104" i="2"/>
  <c r="U104" i="2"/>
  <c r="S65" i="2"/>
  <c r="T65" i="2"/>
  <c r="Q65" i="2"/>
  <c r="R65" i="2"/>
  <c r="U65" i="2"/>
  <c r="S64" i="2"/>
  <c r="T64" i="2"/>
  <c r="Q64" i="2"/>
  <c r="R64" i="2"/>
  <c r="U64" i="2"/>
  <c r="S62" i="2"/>
  <c r="T62" i="2"/>
  <c r="Q62" i="2"/>
  <c r="R62" i="2"/>
  <c r="U62" i="2"/>
  <c r="S116" i="2"/>
  <c r="T116" i="2"/>
  <c r="Q116" i="2"/>
  <c r="R116" i="2"/>
  <c r="U116" i="2"/>
  <c r="S112" i="2"/>
  <c r="T112" i="2"/>
  <c r="Q112" i="2"/>
  <c r="R112" i="2"/>
  <c r="U112" i="2"/>
  <c r="S70" i="2"/>
  <c r="T70" i="2"/>
  <c r="Q70" i="2"/>
  <c r="R70" i="2"/>
  <c r="U70" i="2"/>
  <c r="S129" i="2"/>
  <c r="T129" i="2"/>
  <c r="Q129" i="2"/>
  <c r="R129" i="2"/>
  <c r="U129" i="2"/>
  <c r="S130" i="2"/>
  <c r="T130" i="2"/>
  <c r="Q130" i="2"/>
  <c r="R130" i="2"/>
  <c r="U130" i="2"/>
  <c r="S96" i="2"/>
  <c r="T96" i="2"/>
  <c r="Q96" i="2"/>
  <c r="R96" i="2"/>
  <c r="U96" i="2"/>
  <c r="S73" i="2"/>
  <c r="T73" i="2"/>
  <c r="Q73" i="2"/>
  <c r="R73" i="2"/>
  <c r="U73" i="2"/>
  <c r="S131" i="2"/>
  <c r="T131" i="2"/>
  <c r="Q131" i="2"/>
  <c r="R131" i="2"/>
  <c r="U131" i="2"/>
  <c r="S132" i="2"/>
  <c r="T132" i="2"/>
  <c r="Q132" i="2"/>
  <c r="R132" i="2"/>
  <c r="U132" i="2"/>
  <c r="S127" i="2"/>
  <c r="T127" i="2"/>
  <c r="Q127" i="2"/>
  <c r="R127" i="2"/>
  <c r="U127" i="2"/>
  <c r="S115" i="2"/>
  <c r="T115" i="2"/>
  <c r="Q115" i="2"/>
  <c r="R115" i="2"/>
  <c r="U115" i="2"/>
  <c r="S137" i="2"/>
  <c r="T137" i="2"/>
  <c r="Q137" i="2"/>
  <c r="R137" i="2"/>
  <c r="U137" i="2"/>
  <c r="S88" i="2"/>
  <c r="T88" i="2"/>
  <c r="Q88" i="2"/>
  <c r="R88" i="2"/>
  <c r="U88" i="2"/>
  <c r="S135" i="2"/>
  <c r="T135" i="2"/>
  <c r="Q135" i="2"/>
  <c r="R135" i="2"/>
  <c r="U135" i="2"/>
  <c r="S72" i="2"/>
  <c r="T72" i="2"/>
  <c r="Q72" i="2"/>
  <c r="R72" i="2"/>
  <c r="U72" i="2"/>
  <c r="S138" i="2"/>
  <c r="T138" i="2"/>
  <c r="Q138" i="2"/>
  <c r="R138" i="2"/>
  <c r="U138" i="2"/>
  <c r="S93" i="2"/>
  <c r="T93" i="2"/>
  <c r="Q93" i="2"/>
  <c r="R93" i="2"/>
  <c r="U93" i="2"/>
  <c r="S102" i="2"/>
  <c r="T102" i="2"/>
  <c r="Q102" i="2"/>
  <c r="R102" i="2"/>
  <c r="U102" i="2"/>
  <c r="S143" i="2"/>
  <c r="T143" i="2"/>
  <c r="Q143" i="2"/>
  <c r="R143" i="2"/>
  <c r="U143" i="2"/>
  <c r="S145" i="2"/>
  <c r="T145" i="2"/>
  <c r="Q145" i="2"/>
  <c r="R145" i="2"/>
  <c r="U145" i="2"/>
  <c r="S146" i="2"/>
  <c r="T146" i="2"/>
  <c r="Q146" i="2"/>
  <c r="R146" i="2"/>
  <c r="U146" i="2"/>
  <c r="S144" i="2"/>
  <c r="T144" i="2"/>
  <c r="Q144" i="2"/>
  <c r="R144" i="2"/>
  <c r="U144" i="2"/>
  <c r="S142" i="2"/>
  <c r="T142" i="2"/>
  <c r="Q142" i="2"/>
  <c r="R142" i="2"/>
  <c r="U142" i="2"/>
  <c r="S140" i="2"/>
  <c r="T140" i="2"/>
  <c r="Q140" i="2"/>
  <c r="R140" i="2"/>
  <c r="U140" i="2"/>
  <c r="S105" i="2"/>
  <c r="T105" i="2"/>
  <c r="Q105" i="2"/>
  <c r="R105" i="2"/>
  <c r="U105" i="2"/>
  <c r="S90" i="2"/>
  <c r="T90" i="2"/>
  <c r="Q90" i="2"/>
  <c r="R90" i="2"/>
  <c r="U90" i="2"/>
  <c r="S100" i="2"/>
  <c r="T100" i="2"/>
  <c r="Q100" i="2"/>
  <c r="R100" i="2"/>
  <c r="U100" i="2"/>
  <c r="S198" i="2"/>
  <c r="T198" i="2"/>
  <c r="Q198" i="2"/>
  <c r="R198" i="2"/>
  <c r="U198" i="2"/>
  <c r="S161" i="2"/>
  <c r="T161" i="2"/>
  <c r="Q161" i="2"/>
  <c r="R161" i="2"/>
  <c r="U161" i="2"/>
  <c r="S162" i="2"/>
  <c r="T162" i="2"/>
  <c r="Q162" i="2"/>
  <c r="R162" i="2"/>
  <c r="U162" i="2"/>
  <c r="S148" i="2"/>
  <c r="T148" i="2"/>
  <c r="Q148" i="2"/>
  <c r="R148" i="2"/>
  <c r="U148" i="2"/>
  <c r="S151" i="2"/>
  <c r="T151" i="2"/>
  <c r="Q151" i="2"/>
  <c r="R151" i="2"/>
  <c r="U151" i="2"/>
  <c r="S157" i="2"/>
  <c r="T157" i="2"/>
  <c r="Q157" i="2"/>
  <c r="R157" i="2"/>
  <c r="U157" i="2"/>
  <c r="S156" i="2"/>
  <c r="T156" i="2"/>
  <c r="Q156" i="2"/>
  <c r="R156" i="2"/>
  <c r="U156" i="2"/>
  <c r="S171" i="2"/>
  <c r="T171" i="2"/>
  <c r="Q171" i="2"/>
  <c r="R171" i="2"/>
  <c r="U171" i="2"/>
  <c r="S173" i="2"/>
  <c r="T173" i="2"/>
  <c r="Q173" i="2"/>
  <c r="R173" i="2"/>
  <c r="U173" i="2"/>
  <c r="S172" i="2"/>
  <c r="T172" i="2"/>
  <c r="Q172" i="2"/>
  <c r="R172" i="2"/>
  <c r="U172" i="2"/>
  <c r="S189" i="2"/>
  <c r="T189" i="2"/>
  <c r="Q189" i="2"/>
  <c r="R189" i="2"/>
  <c r="U189" i="2"/>
  <c r="S175" i="2"/>
  <c r="T175" i="2"/>
  <c r="Q175" i="2"/>
  <c r="R175" i="2"/>
  <c r="U175" i="2"/>
  <c r="S178" i="2"/>
  <c r="T178" i="2"/>
  <c r="Q178" i="2"/>
  <c r="R178" i="2"/>
  <c r="U178" i="2"/>
  <c r="S166" i="2"/>
  <c r="T166" i="2"/>
  <c r="Q166" i="2"/>
  <c r="R166" i="2"/>
  <c r="U166" i="2"/>
  <c r="S167" i="2"/>
  <c r="T167" i="2"/>
  <c r="Q167" i="2"/>
  <c r="R167" i="2"/>
  <c r="U167" i="2"/>
  <c r="S185" i="2"/>
  <c r="T185" i="2"/>
  <c r="Q185" i="2"/>
  <c r="R185" i="2"/>
  <c r="U185" i="2"/>
  <c r="S196" i="2"/>
  <c r="T196" i="2"/>
  <c r="Q196" i="2"/>
  <c r="R196" i="2"/>
  <c r="U196" i="2"/>
  <c r="S199" i="2"/>
  <c r="T199" i="2"/>
  <c r="Q199" i="2"/>
  <c r="R199" i="2"/>
  <c r="U199" i="2"/>
  <c r="S147" i="2"/>
  <c r="T147" i="2"/>
  <c r="Q147" i="2"/>
  <c r="R147" i="2"/>
  <c r="U147" i="2"/>
  <c r="S190" i="2"/>
  <c r="T190" i="2"/>
  <c r="Q190" i="2"/>
  <c r="R190" i="2"/>
  <c r="U190" i="2"/>
  <c r="S176" i="2"/>
  <c r="T176" i="2"/>
  <c r="Q176" i="2"/>
  <c r="R176" i="2"/>
  <c r="U176" i="2"/>
  <c r="S186" i="2"/>
  <c r="T186" i="2"/>
  <c r="Q186" i="2"/>
  <c r="R186" i="2"/>
  <c r="U186" i="2"/>
  <c r="S181" i="2"/>
  <c r="T181" i="2"/>
  <c r="Q181" i="2"/>
  <c r="R181" i="2"/>
  <c r="U181" i="2"/>
  <c r="S184" i="2"/>
  <c r="T184" i="2"/>
  <c r="Q184" i="2"/>
  <c r="R184" i="2"/>
  <c r="U184" i="2"/>
  <c r="S182" i="2"/>
  <c r="T182" i="2"/>
  <c r="Q182" i="2"/>
  <c r="R182" i="2"/>
  <c r="U182" i="2"/>
  <c r="S179" i="2"/>
  <c r="T179" i="2"/>
  <c r="Q179" i="2"/>
  <c r="R179" i="2"/>
  <c r="U179" i="2"/>
  <c r="S192" i="2"/>
  <c r="T192" i="2"/>
  <c r="Q192" i="2"/>
  <c r="R192" i="2"/>
  <c r="U192" i="2"/>
  <c r="S180" i="2"/>
  <c r="T180" i="2"/>
  <c r="Q180" i="2"/>
  <c r="R180" i="2"/>
  <c r="U180" i="2"/>
  <c r="S187" i="2"/>
  <c r="T187" i="2"/>
  <c r="Q187" i="2"/>
  <c r="R187" i="2"/>
  <c r="U187" i="2"/>
  <c r="S193" i="2"/>
  <c r="T193" i="2"/>
  <c r="Q193" i="2"/>
  <c r="R193" i="2"/>
  <c r="U193" i="2"/>
  <c r="S188" i="2"/>
  <c r="T188" i="2"/>
  <c r="Q188" i="2"/>
  <c r="R188" i="2"/>
  <c r="U188" i="2"/>
  <c r="S177" i="2"/>
  <c r="T177" i="2"/>
  <c r="Q177" i="2"/>
  <c r="R177" i="2"/>
  <c r="U177" i="2"/>
  <c r="S183" i="2"/>
  <c r="T183" i="2"/>
  <c r="Q183" i="2"/>
  <c r="R183" i="2"/>
  <c r="U183" i="2"/>
  <c r="S168" i="2"/>
  <c r="T168" i="2"/>
  <c r="Q168" i="2"/>
  <c r="R168" i="2"/>
  <c r="U168" i="2"/>
  <c r="S169" i="2"/>
  <c r="T169" i="2"/>
  <c r="Q169" i="2"/>
  <c r="R169" i="2"/>
  <c r="U169" i="2"/>
  <c r="S197" i="2"/>
  <c r="T197" i="2"/>
  <c r="Q197" i="2"/>
  <c r="R197" i="2"/>
  <c r="U197" i="2"/>
  <c r="S191" i="2"/>
  <c r="T191" i="2"/>
  <c r="Q191" i="2"/>
  <c r="R191" i="2"/>
  <c r="U191" i="2"/>
  <c r="S194" i="2"/>
  <c r="T194" i="2"/>
  <c r="Q194" i="2"/>
  <c r="R194" i="2"/>
  <c r="U194" i="2"/>
  <c r="S174" i="2"/>
  <c r="T174" i="2"/>
  <c r="Q174" i="2"/>
  <c r="R174" i="2"/>
  <c r="U174" i="2"/>
  <c r="S195" i="2"/>
  <c r="T195" i="2"/>
  <c r="Q195" i="2"/>
  <c r="R195" i="2"/>
  <c r="U195" i="2"/>
  <c r="S158" i="2"/>
  <c r="T158" i="2"/>
  <c r="Q158" i="2"/>
  <c r="R158" i="2"/>
  <c r="U158" i="2"/>
  <c r="S149" i="2"/>
  <c r="T149" i="2"/>
  <c r="Q149" i="2"/>
  <c r="R149" i="2"/>
  <c r="U149" i="2"/>
  <c r="S164" i="2"/>
  <c r="T164" i="2"/>
  <c r="Q164" i="2"/>
  <c r="R164" i="2"/>
  <c r="U164" i="2"/>
  <c r="S154" i="2"/>
  <c r="T154" i="2"/>
  <c r="Q154" i="2"/>
  <c r="R154" i="2"/>
  <c r="U154" i="2"/>
  <c r="S170" i="2"/>
  <c r="T170" i="2"/>
  <c r="Q170" i="2"/>
  <c r="R170" i="2"/>
  <c r="U170" i="2"/>
  <c r="S153" i="2"/>
  <c r="T153" i="2"/>
  <c r="Q153" i="2"/>
  <c r="R153" i="2"/>
  <c r="U153" i="2"/>
  <c r="S155" i="2"/>
  <c r="T155" i="2"/>
  <c r="Q155" i="2"/>
  <c r="R155" i="2"/>
  <c r="U155" i="2"/>
  <c r="S165" i="2"/>
  <c r="T165" i="2"/>
  <c r="Q165" i="2"/>
  <c r="R165" i="2"/>
  <c r="U165" i="2"/>
  <c r="S159" i="2"/>
  <c r="T159" i="2"/>
  <c r="Q159" i="2"/>
  <c r="R159" i="2"/>
  <c r="U159" i="2"/>
  <c r="S163" i="2"/>
  <c r="T163" i="2"/>
  <c r="Q163" i="2"/>
  <c r="R163" i="2"/>
  <c r="U163" i="2"/>
  <c r="S160" i="2"/>
  <c r="T160" i="2"/>
  <c r="Q160" i="2"/>
  <c r="R160" i="2"/>
  <c r="U160" i="2"/>
  <c r="S150" i="2"/>
  <c r="T150" i="2"/>
  <c r="Q150" i="2"/>
  <c r="R150" i="2"/>
  <c r="U150" i="2"/>
  <c r="S152" i="2"/>
  <c r="T152" i="2"/>
  <c r="Q152" i="2"/>
  <c r="R152" i="2"/>
  <c r="U152" i="2"/>
  <c r="S31" i="2"/>
  <c r="T31" i="2"/>
  <c r="Q31" i="2"/>
  <c r="R31" i="2"/>
  <c r="U31" i="2"/>
  <c r="S47" i="2"/>
  <c r="T47" i="2"/>
  <c r="Q47" i="2"/>
  <c r="R47" i="2"/>
  <c r="U47" i="2"/>
  <c r="S33" i="2"/>
  <c r="T33" i="2"/>
  <c r="Q33" i="2"/>
  <c r="R33" i="2"/>
  <c r="U33" i="2"/>
  <c r="S3" i="2"/>
  <c r="T3" i="2"/>
  <c r="Q3" i="2"/>
  <c r="R3" i="2"/>
  <c r="U3" i="2"/>
  <c r="S14" i="2"/>
  <c r="T14" i="2"/>
  <c r="Q14" i="2"/>
  <c r="R14" i="2"/>
  <c r="U14" i="2"/>
  <c r="S4" i="2"/>
  <c r="T4" i="2"/>
  <c r="Q4" i="2"/>
  <c r="R4" i="2"/>
  <c r="U4" i="2"/>
  <c r="S2" i="2"/>
  <c r="T2" i="2"/>
  <c r="Q2" i="2"/>
  <c r="R2" i="2"/>
  <c r="U2" i="2"/>
  <c r="S30" i="2"/>
  <c r="T30" i="2"/>
  <c r="Q30" i="2"/>
  <c r="R30" i="2"/>
  <c r="U30" i="2"/>
  <c r="S13" i="2"/>
  <c r="T13" i="2"/>
  <c r="Q13" i="2"/>
  <c r="R13" i="2"/>
  <c r="U13" i="2"/>
  <c r="S7" i="2"/>
  <c r="T7" i="2"/>
  <c r="Q7" i="2"/>
  <c r="R7" i="2"/>
  <c r="U7" i="2"/>
  <c r="S35" i="2"/>
  <c r="T35" i="2"/>
  <c r="Q35" i="2"/>
  <c r="R35" i="2"/>
  <c r="U35" i="2"/>
  <c r="S42" i="2"/>
  <c r="T42" i="2"/>
  <c r="Q42" i="2"/>
  <c r="R42" i="2"/>
  <c r="U42" i="2"/>
  <c r="S38" i="2"/>
  <c r="T38" i="2"/>
  <c r="Q38" i="2"/>
  <c r="R38" i="2"/>
  <c r="U38" i="2"/>
  <c r="S6" i="2"/>
  <c r="T6" i="2"/>
  <c r="Q6" i="2"/>
  <c r="R6" i="2"/>
  <c r="U6" i="2"/>
  <c r="S5" i="2"/>
  <c r="T5" i="2"/>
  <c r="Q5" i="2"/>
  <c r="R5" i="2"/>
  <c r="U5" i="2"/>
  <c r="S53" i="2"/>
  <c r="T53" i="2"/>
  <c r="Q53" i="2"/>
  <c r="R53" i="2"/>
  <c r="U53" i="2"/>
  <c r="S56" i="2"/>
  <c r="T56" i="2"/>
  <c r="Q56" i="2"/>
  <c r="R56" i="2"/>
  <c r="U56" i="2"/>
  <c r="S52" i="2"/>
  <c r="T52" i="2"/>
  <c r="Q52" i="2"/>
  <c r="R52" i="2"/>
  <c r="U52" i="2"/>
  <c r="S10" i="2"/>
  <c r="T10" i="2"/>
  <c r="Q10" i="2"/>
  <c r="R10" i="2"/>
  <c r="U10" i="2"/>
  <c r="S11" i="2"/>
  <c r="T11" i="2"/>
  <c r="Q11" i="2"/>
  <c r="R11" i="2"/>
  <c r="U11" i="2"/>
  <c r="S17" i="2"/>
  <c r="T17" i="2"/>
  <c r="Q17" i="2"/>
  <c r="R17" i="2"/>
  <c r="U17" i="2"/>
  <c r="S12" i="2"/>
  <c r="T12" i="2"/>
  <c r="Q12" i="2"/>
  <c r="R12" i="2"/>
  <c r="U12" i="2"/>
  <c r="S29" i="2"/>
  <c r="T29" i="2"/>
  <c r="Q29" i="2"/>
  <c r="R29" i="2"/>
  <c r="U29" i="2"/>
  <c r="S40" i="2"/>
  <c r="T40" i="2"/>
  <c r="Q40" i="2"/>
  <c r="R40" i="2"/>
  <c r="U40" i="2"/>
  <c r="S19" i="2"/>
  <c r="T19" i="2"/>
  <c r="Q19" i="2"/>
  <c r="R19" i="2"/>
  <c r="U19" i="2"/>
  <c r="S20" i="2"/>
  <c r="T20" i="2"/>
  <c r="Q20" i="2"/>
  <c r="R20" i="2"/>
  <c r="U20" i="2"/>
  <c r="S45" i="2"/>
  <c r="T45" i="2"/>
  <c r="Q45" i="2"/>
  <c r="R45" i="2"/>
  <c r="U45" i="2"/>
  <c r="S18" i="2"/>
  <c r="T18" i="2"/>
  <c r="Q18" i="2"/>
  <c r="R18" i="2"/>
  <c r="U18" i="2"/>
  <c r="S26" i="2"/>
  <c r="T26" i="2"/>
  <c r="Q26" i="2"/>
  <c r="R26" i="2"/>
  <c r="U26" i="2"/>
  <c r="S48" i="2"/>
  <c r="T48" i="2"/>
  <c r="Q48" i="2"/>
  <c r="R48" i="2"/>
  <c r="U48" i="2"/>
  <c r="S41" i="2"/>
  <c r="T41" i="2"/>
  <c r="Q41" i="2"/>
  <c r="R41" i="2"/>
  <c r="U41" i="2"/>
  <c r="S46" i="2"/>
  <c r="T46" i="2"/>
  <c r="Q46" i="2"/>
  <c r="R46" i="2"/>
  <c r="U46" i="2"/>
  <c r="S8" i="2"/>
  <c r="T8" i="2"/>
  <c r="Q8" i="2"/>
  <c r="R8" i="2"/>
  <c r="U8" i="2"/>
  <c r="S27" i="2"/>
  <c r="T27" i="2"/>
  <c r="Q27" i="2"/>
  <c r="R27" i="2"/>
  <c r="U27" i="2"/>
  <c r="S43" i="2"/>
  <c r="T43" i="2"/>
  <c r="Q43" i="2"/>
  <c r="R43" i="2"/>
  <c r="U43" i="2"/>
  <c r="S51" i="2"/>
  <c r="T51" i="2"/>
  <c r="Q51" i="2"/>
  <c r="R51" i="2"/>
  <c r="U51" i="2"/>
  <c r="S34" i="2"/>
  <c r="T34" i="2"/>
  <c r="Q34" i="2"/>
  <c r="R34" i="2"/>
  <c r="U34" i="2"/>
  <c r="S21" i="2"/>
  <c r="T21" i="2"/>
  <c r="Q21" i="2"/>
  <c r="R21" i="2"/>
  <c r="U21" i="2"/>
  <c r="S49" i="2"/>
  <c r="T49" i="2"/>
  <c r="Q49" i="2"/>
  <c r="R49" i="2"/>
  <c r="U49" i="2"/>
  <c r="S50" i="2"/>
  <c r="T50" i="2"/>
  <c r="Q50" i="2"/>
  <c r="R50" i="2"/>
  <c r="U50" i="2"/>
  <c r="S37" i="2"/>
  <c r="T37" i="2"/>
  <c r="Q37" i="2"/>
  <c r="R37" i="2"/>
  <c r="U37" i="2"/>
  <c r="S44" i="2"/>
  <c r="T44" i="2"/>
  <c r="Q44" i="2"/>
  <c r="R44" i="2"/>
  <c r="U44" i="2"/>
  <c r="S39" i="2"/>
  <c r="T39" i="2"/>
  <c r="Q39" i="2"/>
  <c r="R39" i="2"/>
  <c r="U39" i="2"/>
  <c r="S55" i="2"/>
  <c r="T55" i="2"/>
  <c r="Q55" i="2"/>
  <c r="R55" i="2"/>
  <c r="U55" i="2"/>
  <c r="S54" i="2"/>
  <c r="T54" i="2"/>
  <c r="Q54" i="2"/>
  <c r="R54" i="2"/>
  <c r="U54" i="2"/>
  <c r="S57" i="2"/>
  <c r="T57" i="2"/>
  <c r="Q57" i="2"/>
  <c r="R57" i="2"/>
  <c r="U57" i="2"/>
  <c r="S25" i="2"/>
  <c r="T25" i="2"/>
  <c r="Q25" i="2"/>
  <c r="R25" i="2"/>
  <c r="U25" i="2"/>
  <c r="S36" i="2"/>
  <c r="T36" i="2"/>
  <c r="Q36" i="2"/>
  <c r="R36" i="2"/>
  <c r="U36" i="2"/>
  <c r="S28" i="2"/>
  <c r="T28" i="2"/>
  <c r="Q28" i="2"/>
  <c r="R28" i="2"/>
  <c r="U28" i="2"/>
  <c r="S32" i="2"/>
  <c r="T32" i="2"/>
  <c r="Q32" i="2"/>
  <c r="R32" i="2"/>
  <c r="U32" i="2"/>
  <c r="S23" i="2"/>
  <c r="T23" i="2"/>
  <c r="Q23" i="2"/>
  <c r="R23" i="2"/>
  <c r="U23" i="2"/>
  <c r="S22" i="2"/>
  <c r="T22" i="2"/>
  <c r="Q22" i="2"/>
  <c r="R22" i="2"/>
  <c r="U22" i="2"/>
  <c r="S15" i="2"/>
  <c r="T15" i="2"/>
  <c r="Q15" i="2"/>
  <c r="R15" i="2"/>
  <c r="U15" i="2"/>
  <c r="S16" i="2"/>
  <c r="T16" i="2"/>
  <c r="Q16" i="2"/>
  <c r="R16" i="2"/>
  <c r="U16" i="2"/>
  <c r="S24" i="2"/>
  <c r="T24" i="2"/>
  <c r="Q24" i="2"/>
  <c r="R24" i="2"/>
  <c r="U24" i="2"/>
  <c r="S97" i="2"/>
  <c r="T97" i="2"/>
  <c r="Q97" i="2"/>
  <c r="R97" i="2"/>
  <c r="U97" i="2"/>
  <c r="S114" i="2"/>
  <c r="T114" i="2"/>
  <c r="Q114" i="2"/>
  <c r="R114" i="2"/>
  <c r="U114" i="2"/>
  <c r="S67" i="2"/>
  <c r="T67" i="2"/>
  <c r="Q67" i="2"/>
  <c r="R67" i="2"/>
  <c r="U67" i="2"/>
  <c r="S107" i="2"/>
  <c r="T107" i="2"/>
  <c r="Q107" i="2"/>
  <c r="R107" i="2"/>
  <c r="U107" i="2"/>
  <c r="S77" i="2"/>
  <c r="T77" i="2"/>
  <c r="Q77" i="2"/>
  <c r="R77" i="2"/>
  <c r="U77" i="2"/>
  <c r="S123" i="2"/>
  <c r="T123" i="2"/>
  <c r="Q123" i="2"/>
  <c r="R123" i="2"/>
  <c r="U123" i="2"/>
  <c r="S124" i="2"/>
  <c r="T124" i="2"/>
  <c r="Q124" i="2"/>
  <c r="R124" i="2"/>
  <c r="U124" i="2"/>
  <c r="Q9" i="2"/>
  <c r="R9" i="2"/>
  <c r="S9" i="2"/>
  <c r="U9" i="2"/>
  <c r="T9" i="2"/>
  <c r="N199" i="3"/>
  <c r="O199" i="3"/>
  <c r="N198" i="3"/>
  <c r="O198" i="3"/>
  <c r="N197" i="3"/>
  <c r="O197" i="3"/>
  <c r="N196" i="3"/>
  <c r="O196" i="3"/>
  <c r="N195" i="3"/>
  <c r="O195" i="3"/>
  <c r="N194" i="3"/>
  <c r="O194" i="3"/>
  <c r="N193" i="3"/>
  <c r="O193" i="3"/>
  <c r="N192" i="3"/>
  <c r="O192" i="3"/>
  <c r="N191" i="3"/>
  <c r="O191" i="3"/>
  <c r="N190" i="3"/>
  <c r="O190" i="3"/>
  <c r="N189" i="3"/>
  <c r="O189" i="3"/>
  <c r="N188" i="3"/>
  <c r="O188" i="3"/>
  <c r="N187" i="3"/>
  <c r="O187" i="3"/>
  <c r="N186" i="3"/>
  <c r="O186" i="3"/>
  <c r="N185" i="3"/>
  <c r="O185" i="3"/>
  <c r="N184" i="3"/>
  <c r="O184" i="3"/>
  <c r="N183" i="3"/>
  <c r="O183" i="3"/>
  <c r="N182" i="3"/>
  <c r="O182" i="3"/>
  <c r="N181" i="3"/>
  <c r="O181" i="3"/>
  <c r="N180" i="3"/>
  <c r="O180" i="3"/>
  <c r="N179" i="3"/>
  <c r="O179" i="3"/>
  <c r="N178" i="3"/>
  <c r="O178" i="3"/>
  <c r="N177" i="3"/>
  <c r="O177" i="3"/>
  <c r="N176" i="3"/>
  <c r="O176" i="3"/>
  <c r="N175" i="3"/>
  <c r="O175" i="3"/>
  <c r="N174" i="3"/>
  <c r="O174" i="3"/>
  <c r="N173" i="3"/>
  <c r="O173" i="3"/>
  <c r="N172" i="3"/>
  <c r="O172" i="3"/>
  <c r="N171" i="3"/>
  <c r="O171" i="3"/>
  <c r="N170" i="3"/>
  <c r="O170" i="3"/>
  <c r="N169" i="3"/>
  <c r="O169" i="3"/>
  <c r="N168" i="3"/>
  <c r="O168" i="3"/>
  <c r="N167" i="3"/>
  <c r="O167" i="3"/>
  <c r="N166" i="3"/>
  <c r="O166" i="3"/>
  <c r="N165" i="3"/>
  <c r="O165" i="3"/>
  <c r="N164" i="3"/>
  <c r="O164" i="3"/>
  <c r="N163" i="3"/>
  <c r="O163" i="3"/>
  <c r="N162" i="3"/>
  <c r="O162" i="3"/>
  <c r="N161" i="3"/>
  <c r="O161" i="3"/>
  <c r="N160" i="3"/>
  <c r="O160" i="3"/>
  <c r="N159" i="3"/>
  <c r="O159" i="3"/>
  <c r="N158" i="3"/>
  <c r="O158" i="3"/>
  <c r="N157" i="3"/>
  <c r="O157" i="3"/>
  <c r="N156" i="3"/>
  <c r="O156" i="3"/>
  <c r="N155" i="3"/>
  <c r="O155" i="3"/>
  <c r="N154" i="3"/>
  <c r="O154" i="3"/>
  <c r="N153" i="3"/>
  <c r="O153" i="3"/>
  <c r="N152" i="3"/>
  <c r="O152" i="3"/>
  <c r="N151" i="3"/>
  <c r="O151" i="3"/>
  <c r="N150" i="3"/>
  <c r="O150" i="3"/>
  <c r="N149" i="3"/>
  <c r="O149" i="3"/>
  <c r="N148" i="3"/>
  <c r="O148" i="3"/>
  <c r="N147" i="3"/>
  <c r="O147" i="3"/>
  <c r="N146" i="3"/>
  <c r="O146" i="3"/>
  <c r="N145" i="3"/>
  <c r="O145" i="3"/>
  <c r="N144" i="3"/>
  <c r="O144" i="3"/>
  <c r="N143" i="3"/>
  <c r="O143" i="3"/>
  <c r="N142" i="3"/>
  <c r="O142" i="3"/>
  <c r="N141" i="3"/>
  <c r="O141" i="3"/>
  <c r="N140" i="3"/>
  <c r="O140" i="3"/>
  <c r="N139" i="3"/>
  <c r="O139" i="3"/>
  <c r="N138" i="3"/>
  <c r="O138" i="3"/>
  <c r="N137" i="3"/>
  <c r="O137" i="3"/>
  <c r="N136" i="3"/>
  <c r="O136" i="3"/>
  <c r="N135" i="3"/>
  <c r="O135" i="3"/>
  <c r="N134" i="3"/>
  <c r="O134" i="3"/>
  <c r="N133" i="3"/>
  <c r="O133" i="3"/>
  <c r="N132" i="3"/>
  <c r="O132" i="3"/>
  <c r="N131" i="3"/>
  <c r="O131" i="3"/>
  <c r="N130" i="3"/>
  <c r="O130" i="3"/>
  <c r="N129" i="3"/>
  <c r="O129" i="3"/>
  <c r="N128" i="3"/>
  <c r="O128" i="3"/>
  <c r="N127" i="3"/>
  <c r="O127" i="3"/>
  <c r="N126" i="3"/>
  <c r="O126" i="3"/>
  <c r="N125" i="3"/>
  <c r="O125" i="3"/>
  <c r="N124" i="3"/>
  <c r="O124" i="3"/>
  <c r="N123" i="3"/>
  <c r="O123" i="3"/>
  <c r="N122" i="3"/>
  <c r="O122" i="3"/>
  <c r="N121" i="3"/>
  <c r="O121" i="3"/>
  <c r="N120" i="3"/>
  <c r="O120" i="3"/>
  <c r="N119" i="3"/>
  <c r="O119" i="3"/>
  <c r="N118" i="3"/>
  <c r="O118" i="3"/>
  <c r="N117" i="3"/>
  <c r="O117" i="3"/>
  <c r="N116" i="3"/>
  <c r="O116" i="3"/>
  <c r="N115" i="3"/>
  <c r="O115" i="3"/>
  <c r="N114" i="3"/>
  <c r="O114" i="3"/>
  <c r="N113" i="3"/>
  <c r="O113" i="3"/>
  <c r="N112" i="3"/>
  <c r="O112" i="3"/>
  <c r="N111" i="3"/>
  <c r="O111" i="3"/>
  <c r="N110" i="3"/>
  <c r="O110" i="3"/>
  <c r="N109" i="3"/>
  <c r="O109" i="3"/>
  <c r="N108" i="3"/>
  <c r="O108" i="3"/>
  <c r="N107" i="3"/>
  <c r="O107" i="3"/>
  <c r="N106" i="3"/>
  <c r="O106" i="3"/>
  <c r="N105" i="3"/>
  <c r="O105" i="3"/>
  <c r="N104" i="3"/>
  <c r="O104" i="3"/>
  <c r="N103" i="3"/>
  <c r="O103" i="3"/>
  <c r="N102" i="3"/>
  <c r="O102" i="3"/>
  <c r="N101" i="3"/>
  <c r="O101" i="3"/>
  <c r="N100" i="3"/>
  <c r="O100" i="3"/>
  <c r="N99" i="3"/>
  <c r="O99" i="3"/>
  <c r="N98" i="3"/>
  <c r="O98" i="3"/>
  <c r="N97" i="3"/>
  <c r="O97" i="3"/>
  <c r="N96" i="3"/>
  <c r="O96" i="3"/>
  <c r="N95" i="3"/>
  <c r="O95" i="3"/>
  <c r="N94" i="3"/>
  <c r="O94" i="3"/>
  <c r="N93" i="3"/>
  <c r="O93" i="3"/>
  <c r="N92" i="3"/>
  <c r="O92" i="3"/>
  <c r="N91" i="3"/>
  <c r="O91" i="3"/>
  <c r="N90" i="3"/>
  <c r="O90" i="3"/>
  <c r="N89" i="3"/>
  <c r="O89" i="3"/>
  <c r="N88" i="3"/>
  <c r="O88" i="3"/>
  <c r="N87" i="3"/>
  <c r="O87" i="3"/>
  <c r="N86" i="3"/>
  <c r="O86" i="3"/>
  <c r="N85" i="3"/>
  <c r="O85" i="3"/>
  <c r="N84" i="3"/>
  <c r="O84" i="3"/>
  <c r="N83" i="3"/>
  <c r="O83" i="3"/>
  <c r="N82" i="3"/>
  <c r="O82" i="3"/>
  <c r="N81" i="3"/>
  <c r="O81" i="3"/>
  <c r="N80" i="3"/>
  <c r="O80" i="3"/>
  <c r="N79" i="3"/>
  <c r="O79" i="3"/>
  <c r="N78" i="3"/>
  <c r="O78" i="3"/>
  <c r="N77" i="3"/>
  <c r="O77" i="3"/>
  <c r="N76" i="3"/>
  <c r="O76" i="3"/>
  <c r="N75" i="3"/>
  <c r="O75" i="3"/>
  <c r="N74" i="3"/>
  <c r="O74" i="3"/>
  <c r="N73" i="3"/>
  <c r="O73" i="3"/>
  <c r="N72" i="3"/>
  <c r="O72" i="3"/>
  <c r="N71" i="3"/>
  <c r="O71" i="3"/>
  <c r="N70" i="3"/>
  <c r="O70" i="3"/>
  <c r="N69" i="3"/>
  <c r="O69" i="3"/>
  <c r="N68" i="3"/>
  <c r="O68" i="3"/>
  <c r="N67" i="3"/>
  <c r="O67" i="3"/>
  <c r="N66" i="3"/>
  <c r="O66" i="3"/>
  <c r="N65" i="3"/>
  <c r="O65" i="3"/>
  <c r="N64" i="3"/>
  <c r="O64" i="3"/>
  <c r="N63" i="3"/>
  <c r="O63" i="3"/>
  <c r="N62" i="3"/>
  <c r="O62" i="3"/>
  <c r="N61" i="3"/>
  <c r="O61" i="3"/>
  <c r="N60" i="3"/>
  <c r="O60" i="3"/>
  <c r="N59" i="3"/>
  <c r="O59" i="3"/>
  <c r="N58" i="3"/>
  <c r="O58" i="3"/>
  <c r="N57" i="3"/>
  <c r="O57" i="3"/>
  <c r="N56" i="3"/>
  <c r="O56" i="3"/>
  <c r="N55" i="3"/>
  <c r="O55" i="3"/>
  <c r="N54" i="3"/>
  <c r="O54" i="3"/>
  <c r="N53" i="3"/>
  <c r="O53" i="3"/>
  <c r="N52" i="3"/>
  <c r="O52" i="3"/>
  <c r="N51" i="3"/>
  <c r="O51" i="3"/>
  <c r="N50" i="3"/>
  <c r="O50" i="3"/>
  <c r="N49" i="3"/>
  <c r="O49" i="3"/>
  <c r="N48" i="3"/>
  <c r="O48" i="3"/>
  <c r="N47" i="3"/>
  <c r="O47" i="3"/>
  <c r="N46" i="3"/>
  <c r="O46" i="3"/>
  <c r="N45" i="3"/>
  <c r="O45" i="3"/>
  <c r="N44" i="3"/>
  <c r="O44" i="3"/>
  <c r="N43" i="3"/>
  <c r="O43" i="3"/>
  <c r="N42" i="3"/>
  <c r="O42" i="3"/>
  <c r="N41" i="3"/>
  <c r="O41" i="3"/>
  <c r="N40" i="3"/>
  <c r="O40" i="3"/>
  <c r="N39" i="3"/>
  <c r="O39" i="3"/>
  <c r="N38" i="3"/>
  <c r="O38" i="3"/>
  <c r="N37" i="3"/>
  <c r="O37" i="3"/>
  <c r="N36" i="3"/>
  <c r="O36" i="3"/>
  <c r="N35" i="3"/>
  <c r="O35" i="3"/>
  <c r="N34" i="3"/>
  <c r="O34" i="3"/>
  <c r="N33" i="3"/>
  <c r="O33" i="3"/>
  <c r="N32" i="3"/>
  <c r="O32" i="3"/>
  <c r="N31" i="3"/>
  <c r="O31" i="3"/>
  <c r="N30" i="3"/>
  <c r="O30" i="3"/>
  <c r="N29" i="3"/>
  <c r="O29" i="3"/>
  <c r="N28" i="3"/>
  <c r="O28" i="3"/>
  <c r="N27" i="3"/>
  <c r="O27" i="3"/>
  <c r="N26" i="3"/>
  <c r="O26" i="3"/>
  <c r="N25" i="3"/>
  <c r="O25" i="3"/>
  <c r="N24" i="3"/>
  <c r="O24" i="3"/>
  <c r="N23" i="3"/>
  <c r="O23" i="3"/>
  <c r="N22" i="3"/>
  <c r="O22" i="3"/>
  <c r="N21" i="3"/>
  <c r="O21" i="3"/>
  <c r="N20" i="3"/>
  <c r="O20" i="3"/>
  <c r="N19" i="3"/>
  <c r="O19" i="3"/>
  <c r="N18" i="3"/>
  <c r="O18" i="3"/>
  <c r="N17" i="3"/>
  <c r="O17" i="3"/>
  <c r="N16" i="3"/>
  <c r="O16" i="3"/>
  <c r="N15" i="3"/>
  <c r="O15" i="3"/>
  <c r="N14" i="3"/>
  <c r="O14" i="3"/>
  <c r="N13" i="3"/>
  <c r="O13" i="3"/>
  <c r="N12" i="3"/>
  <c r="O12" i="3"/>
  <c r="N11" i="3"/>
  <c r="O11" i="3"/>
  <c r="N10" i="3"/>
  <c r="O10" i="3"/>
  <c r="N9" i="3"/>
  <c r="O9" i="3"/>
  <c r="N8" i="3"/>
  <c r="O8" i="3"/>
  <c r="N7" i="3"/>
  <c r="O7" i="3"/>
  <c r="N6" i="3"/>
  <c r="O6" i="3"/>
  <c r="N5" i="3"/>
  <c r="O5" i="3"/>
  <c r="N4" i="3"/>
  <c r="O4" i="3"/>
  <c r="N3" i="3"/>
  <c r="O3" i="3"/>
  <c r="N2" i="3"/>
  <c r="O2" i="3"/>
</calcChain>
</file>

<file path=xl/sharedStrings.xml><?xml version="1.0" encoding="utf-8"?>
<sst xmlns="http://schemas.openxmlformats.org/spreadsheetml/2006/main" count="1775" uniqueCount="471">
  <si>
    <t>AKOS.smile</t>
  </si>
  <si>
    <t>CID</t>
  </si>
  <si>
    <t>CanonicalSMILES</t>
  </si>
  <si>
    <t>density.g.cm3</t>
  </si>
  <si>
    <t>MW</t>
  </si>
  <si>
    <t>AKOS</t>
  </si>
  <si>
    <t>quantity (g)</t>
  </si>
  <si>
    <t>OC(=O)CCCCCCC(=O)O</t>
  </si>
  <si>
    <t>C(CCCC(=O)O)CCC(=O)O</t>
  </si>
  <si>
    <t>CC1CCC(C(C1)O)C(C)C</t>
  </si>
  <si>
    <t>OC(=O)CCCCCCCCC(=O)O</t>
  </si>
  <si>
    <t>C(CCCCC(=O)O)CCCC(=O)O</t>
  </si>
  <si>
    <t>OC1CCC(CC1)C(C)(C)C</t>
  </si>
  <si>
    <t>CC(C)(C)C1CCC(CC1)O</t>
  </si>
  <si>
    <t>O=C1OCc2c1cccc2</t>
  </si>
  <si>
    <t>C1C2=CC=CC=C2C(=O)O1</t>
  </si>
  <si>
    <t>OCCOC(=O)c1ccccc1</t>
  </si>
  <si>
    <t>C1=CC=C(C=C1)C(=O)OCCO</t>
  </si>
  <si>
    <t>CCC(C1CCC(CC1)O)(C)C</t>
  </si>
  <si>
    <t>CCC(C)(C)C1CCC(CC1)O</t>
  </si>
  <si>
    <t>COC(=O)c1ccc(cc1)F</t>
  </si>
  <si>
    <t>COC(=O)C1=CC=C(C=C1)F</t>
  </si>
  <si>
    <t>O=C1O/C(=C\c2ccccc2)/c2c1cccc2</t>
  </si>
  <si>
    <t>C1=CC=C(C=C1)C=C2C3=CC=CC=C3C(=O)O2</t>
  </si>
  <si>
    <t>OCC12CC3CC(C2)(CC(C1)(C3)C)C</t>
  </si>
  <si>
    <t>CC12CC3CC(C1)(CC(C3)(C2)CO)C</t>
  </si>
  <si>
    <t>CCCCCCCC1CCC(=O)O1</t>
  </si>
  <si>
    <t>O=C1OC(Cc2c1cccc2)c1ccccc1</t>
  </si>
  <si>
    <t>C1C(OC(=O)C2=CC=CC=C21)C3=CC=CC=C3</t>
  </si>
  <si>
    <t>COC(=O)c1ccccc1F</t>
  </si>
  <si>
    <t>COC(=O)C1=CC=CC=C1F</t>
  </si>
  <si>
    <t>COC(=O)c1ccc(cc1)c1ccc(cc1)C(=O)OC</t>
  </si>
  <si>
    <t>COC(=O)C1=CC=C(C=C1)C2=CC=C(C=C2)C(=O)OC</t>
  </si>
  <si>
    <t>N#Cc1ccc(cc1)C(=O)OCc1ccccc1</t>
  </si>
  <si>
    <t>C1=CC=C(C=C1)COC(=O)C2=CC=C(C=C2)C#N</t>
  </si>
  <si>
    <t>COC(=O)c1cccc(c1)c1cccc(c1)C</t>
  </si>
  <si>
    <t>CC1=CC=CC(=C1)C2=CC(=CC=C2)C(=O)OC</t>
  </si>
  <si>
    <t>COC(=O)c1ccc(cc1)c1ccc(cc1)C</t>
  </si>
  <si>
    <t>CC1=CC=C(C=C1)C2=CC=C(C=C2)C(=O)OC</t>
  </si>
  <si>
    <t>COC(=O)c1cccc(c1)c1ccc(cc1)C</t>
  </si>
  <si>
    <t>CC1=CC=C(C=C1)C2=CC(=CC=C2)C(=O)OC</t>
  </si>
  <si>
    <t>O[C@H]1CCC2[C@]1(C)CCC1C2CC[C@@H]2[C@]1(C)CCCC2</t>
  </si>
  <si>
    <t>CC12CCCCC1CCC3C2CCC4(C3CCC4O)C</t>
  </si>
  <si>
    <t>CCCOC(=O)c1cccc(c1)B(O)O</t>
  </si>
  <si>
    <t>B(C1=CC(=CC=C1)C(=O)OCCC)(O)O</t>
  </si>
  <si>
    <t>fridge</t>
  </si>
  <si>
    <t>CCCOC(=O)c1ccc(cc1)B(O)O</t>
  </si>
  <si>
    <t>B(C1=CC=C(C=C1)C(=O)OCCC)(O)O</t>
  </si>
  <si>
    <t>COC(=O)c1ccc(cc1)c1ccccc1C=O</t>
  </si>
  <si>
    <t>COC(=O)C1=CC=C(C=C1)C2=CC=CC=C2C=O</t>
  </si>
  <si>
    <t>COC(=O)c1ccccc1c1cccc(c1)C</t>
  </si>
  <si>
    <t>CC1=CC=CC(=C1)C2=CC=CC=C2C(=O)OC</t>
  </si>
  <si>
    <t>COC(=O)c1ccccc1c1ccc(cc1)C</t>
  </si>
  <si>
    <t>CC1=CC=C(C=C1)C2=CC=CC=C2C(=O)OC</t>
  </si>
  <si>
    <t>O=C(c1ccccc1)OCCc1ccc(cc1)CCOC(=O)c1ccccc1</t>
  </si>
  <si>
    <t>C1=CC=C(C=C1)C(=O)OCCC2=CC=C(C=C2)CCOC(=O)C3=CC=CC=C3</t>
  </si>
  <si>
    <t>OCC(C(C)C)CCC(C(C(C)C)O)(O)C</t>
  </si>
  <si>
    <t>CC(C)C(CCC(C)(C(C(C)C)O)O)CO</t>
  </si>
  <si>
    <t>CC(=O)OC(c1ccccc1)CCC(=O)c1ccccc1</t>
  </si>
  <si>
    <t>CC(=O)OC(CCC(=O)C1=CC=CC=C1)C2=CC=CC=C2</t>
  </si>
  <si>
    <t>O[C@H]1CC[C@]2([C@H](C1)CCC1C2CC[C@]2(C1CCC2)C)C</t>
  </si>
  <si>
    <t>CC12CCCC1C3CCC4CC(CCC4(C3CC2)C)O</t>
  </si>
  <si>
    <t>O[C@@H]1CCC=C[C@H](C1(C)C)O</t>
  </si>
  <si>
    <t>CC1(C(CCC=CC1O)O)C</t>
  </si>
  <si>
    <t>CC([C@H]1CCCC[C@@H]1O)C</t>
  </si>
  <si>
    <t>CC(C)C1CCCCC1O</t>
  </si>
  <si>
    <t>OCCCC(C1CCC2C1(C)CCC1C2CCC2C1(C)CCCC2)C</t>
  </si>
  <si>
    <t>CC(CCCO)C1CCC2C1(CCC3C2CCC4C3(CCCC4)C)C</t>
  </si>
  <si>
    <t>OC1CCC2(C(C1)CCC1C2CCC2(C1CCC2O)C)C</t>
  </si>
  <si>
    <t>CC12CCC(CC1CCC3C2CCC4(C3CCC4O)C)O</t>
  </si>
  <si>
    <t>OC1CC[C@@]2(C1(C)CCC1C2CC[C@@]2(C1(C)CCCC2)C)C</t>
  </si>
  <si>
    <t>CC12CCCCC1(C3CCC4(C(CCC4(C3CC2)C)O)C)C</t>
  </si>
  <si>
    <t>OC1CCC2([C@@](C1)(C)CCC1C2CCC2(C1CCC2)C)C</t>
  </si>
  <si>
    <t>CC12CCCC1C3CCC4(CC(CCC4(C3CC2)C)O)C</t>
  </si>
  <si>
    <t>OC1CCC2(C(C1)CCC1C2CCC2(C1CCC2C(O)C)C)C</t>
  </si>
  <si>
    <t>CC(C1CCC2C1(CCC3C2CCC4C3(CCC(C4)O)C)C)O</t>
  </si>
  <si>
    <t>O[C@@H]1CCC2(C(C1)(C)CCC1C2CCC2(C1CC[C@]2(O)C(O)C)C)C</t>
  </si>
  <si>
    <t>CC(C1(CCC2C1(CCC3C2CCC4(C3(CCC(C4)O)C)C)C)O)O</t>
  </si>
  <si>
    <t>O[C@@H]1CCC2(C(C1)(C)CCC1C2CCC2(C1C[C@](C2)(O)C(O)C)C)C</t>
  </si>
  <si>
    <t>CC(C1(CC2C3CCC4(CC(CCC4(C3CCC2(C1)C)C)O)C)O)O</t>
  </si>
  <si>
    <t>O[C@@H]1CCC2([C@@H](C1)CCC1C2CCC2([C@H]1CC[C@]2(C)O)C)C</t>
  </si>
  <si>
    <t>CC12CCC(CC1CCC3C2CCC4(C3CCC4(C)O)C)O</t>
  </si>
  <si>
    <t>OC1CCC2C1(C)CCC1C2CCC2C1(C)CCCC2</t>
  </si>
  <si>
    <t>CC[C@]1(O)CCC2([C@@](C1)(C)CCC1C2CCC2(C1CCC2O)C)C</t>
  </si>
  <si>
    <t>CCC1(CCC2(C3CCC4(C(C3CCC2(C1)C)CCC4O)C)C)O</t>
  </si>
  <si>
    <t>OC1CCC2([C@@](C1)(C)CCC1C2CCC2(C1CCC2(O)C(O)C)C)C</t>
  </si>
  <si>
    <t>OC1CCC2(C(C1)CCC1C2CCC2(C1CC[C@@]2(O)C(O)C)C)C</t>
  </si>
  <si>
    <t>CC(C1(CCC2C1(CCC3C2CCC4C3(CCC(C4)O)C)C)O)O</t>
  </si>
  <si>
    <t>CCC(C1CCCCC1)(C(CCC)O)O</t>
  </si>
  <si>
    <t>CCCC(C(CC)(C1CCCCC1)O)O</t>
  </si>
  <si>
    <t>OCCC1C(O)C2(C(C1CC2)(C)C)C</t>
  </si>
  <si>
    <t>CC1(C2CCC1(C(C2CCO)O)C)C</t>
  </si>
  <si>
    <t>OCC1C(C)CCC(C1=O)C(C)C</t>
  </si>
  <si>
    <t>CC1CCC(C(=O)C1CO)C(C)C</t>
  </si>
  <si>
    <t>CC(CCOC(=O)c1ccccc1)CCCC(=C)C</t>
  </si>
  <si>
    <t>CC(CCCC(=C)C)CCOC(=O)C1=CC=CC=C1</t>
  </si>
  <si>
    <t>O=C(c1ccccc1)OC/C=C/c1ccccc1</t>
  </si>
  <si>
    <t>C1=CC=C(C=C1)C=CCOC(=O)C2=CC=CC=C2</t>
  </si>
  <si>
    <t>O=C(c1ccccc1)OCCC(c1ccccc1)OC(=O)c1ccccc1</t>
  </si>
  <si>
    <t>C1=CC=C(C=C1)C(CCOC(=O)C2=CC=CC=C2)OC(=O)C3=CC=CC=C3</t>
  </si>
  <si>
    <t>OCC(C1(C)CCC(C1(C)C)C)O</t>
  </si>
  <si>
    <t>CC1CCC(C1(C)C)(C)C(CO)O</t>
  </si>
  <si>
    <t>OCC1C(CCC(C1=O)C)C(C)C</t>
  </si>
  <si>
    <t>CC1CCC(C(C1=O)CO)C(C)C</t>
  </si>
  <si>
    <t>OCC1(C)CCC(C1(C)C)C</t>
  </si>
  <si>
    <t>CC1CCC(C1(C)C)(C)CO</t>
  </si>
  <si>
    <t>CCC1(O)CCCC(C1)C</t>
  </si>
  <si>
    <t>CCC1(CCCC(C1)C)O</t>
  </si>
  <si>
    <t>CCC1(O)CC(CCC1C)C(C)C</t>
  </si>
  <si>
    <t>CCC1(CC(CCC1C)C(C)C)O</t>
  </si>
  <si>
    <t>CC(C1CCC(C(C1)O)C)C</t>
  </si>
  <si>
    <t>CC1CCC(CC1O)C(C)C</t>
  </si>
  <si>
    <t>O=C1OC(/C=C/c2ccccc2)Cc2c1cccc2</t>
  </si>
  <si>
    <t>C1C(OC(=O)C2=CC=CC=C21)C=CC3=CC=CC=C3</t>
  </si>
  <si>
    <t>CC(CCC[C@@H]([C@H]1CCC2[C@]1(C)CCC1C2CC[C@@H]2[C@]1(C)CC[C@@H](C2)O)C)C</t>
  </si>
  <si>
    <t>CC(C)CCCC(C)C1CCC2C1(CCC3C2CCC4C3(CCC(C4)O)C)C</t>
  </si>
  <si>
    <t>CCCC(C(C(O)C)C)O</t>
  </si>
  <si>
    <t>CCCC(C(C)C(C)O)O</t>
  </si>
  <si>
    <t>OCC=CC#CCC</t>
  </si>
  <si>
    <t>CCC#CC=CCO</t>
  </si>
  <si>
    <t>CC1=CCC[C@H](C([C@@H]1O)(C)C)O</t>
  </si>
  <si>
    <t>CC1=CCCC(C(C1O)(C)C)O</t>
  </si>
  <si>
    <t>CCCCCCCCCCCC(=O)OC</t>
  </si>
  <si>
    <t>CCCCCCCCCCCCCC(=O)OC</t>
  </si>
  <si>
    <t>CCCCCCCCCCCCCCCC(=O)OCC</t>
  </si>
  <si>
    <t>CCOC(=O)c1ccccc1C(=O)C</t>
  </si>
  <si>
    <t>CCOC(=O)C1=CC=CC=C1C(=O)C</t>
  </si>
  <si>
    <t>COC(=O)/C=C/OC(=O)c1ccc(cc1)C</t>
  </si>
  <si>
    <t>CC1=CC=C(C=C1)C(=O)OC=CC(=O)OC</t>
  </si>
  <si>
    <t>ClCCOC(=O)c1ccccc1</t>
  </si>
  <si>
    <t>C1=CC=C(C=C1)C(=O)OCCCl</t>
  </si>
  <si>
    <t>CCOC(=O)c1ccc(cc1)C</t>
  </si>
  <si>
    <t>CCOC(=O)C1=CC=C(C=C1)C</t>
  </si>
  <si>
    <t>BrCCOC(=O)c1ccccc1</t>
  </si>
  <si>
    <t>C1=CC=C(C=C1)C(=O)OCCBr</t>
  </si>
  <si>
    <t>OCCC1CCCCC1</t>
  </si>
  <si>
    <t>C1CCC(CC1)CCO</t>
  </si>
  <si>
    <t>O[C@@H]1C[C@@H]2C[C@H]([C@]1(C)O)C2(C)C</t>
  </si>
  <si>
    <t>CC1(C2CC1C(C(C2)O)(C)O)C</t>
  </si>
  <si>
    <t>CCOC(=O)c1cccc(c1)C(F)(F)F</t>
  </si>
  <si>
    <t>CCOC(=O)C1=CC(=CC=C1)C(F)(F)F</t>
  </si>
  <si>
    <t>CCOC(=O)c1ccc(cc1)I</t>
  </si>
  <si>
    <t>CCOC(=O)C1=CC=C(C=C1)I</t>
  </si>
  <si>
    <t>OC(=O)CCCCCCCCCCCC(=O)O</t>
  </si>
  <si>
    <t>C(CCCCCC(=O)O)CCCCCC(=O)O</t>
  </si>
  <si>
    <t>OCCCCCCCCCCC(=O)O</t>
  </si>
  <si>
    <t>C(CCCCCO)CCCCC(=O)O</t>
  </si>
  <si>
    <t>CCCC/C=C\CCCC</t>
  </si>
  <si>
    <t>CCCCC=CCCCC</t>
  </si>
  <si>
    <t>OCC(C1CCCCC1)C</t>
  </si>
  <si>
    <t>CC(CO)C1CCCCC1</t>
  </si>
  <si>
    <t>CCCCc1ccc(cc1)C(=O)OC</t>
  </si>
  <si>
    <t>CCCCC1=CC=C(C=C1)C(=O)OC</t>
  </si>
  <si>
    <t>CC1CCC(C(C1)O)C</t>
  </si>
  <si>
    <t>CCCCCC/C=C/C(=O)O</t>
  </si>
  <si>
    <t>CCCCCCC=CC(=O)O</t>
  </si>
  <si>
    <t>analogue for cancelled one</t>
  </si>
  <si>
    <t>OC1CC(C)(C)CC(C1)(C)C</t>
  </si>
  <si>
    <t>CC1(CC(CC(C1)(C)C)O)C</t>
  </si>
  <si>
    <t>CCOC(=O)c1ccc(cc1C)F</t>
  </si>
  <si>
    <t>CCOC(=O)C1=C(C=C(C=C1)F)C</t>
  </si>
  <si>
    <t>COC(=O)/C=C/c1ccc(cc1)C(=O)OC</t>
  </si>
  <si>
    <t>COC(=O)C=CC1=CC=C(C=C1)C(=O)OC</t>
  </si>
  <si>
    <t>COC(=O)c1cc(C)cc(c1)C</t>
  </si>
  <si>
    <t>CC1=CC(=CC(=C1)C(=O)OC)C</t>
  </si>
  <si>
    <t>COC(=O)CC1CCCCC1</t>
  </si>
  <si>
    <t>CCOC(=O)CC1CCCC1</t>
  </si>
  <si>
    <t>CCOC(=O)c1cccc(c1C)C</t>
  </si>
  <si>
    <t>CCOC(=O)C1=C(C(=CC=C1)C)C</t>
  </si>
  <si>
    <t>CCOC(=O)c1c(F)cccc1F</t>
  </si>
  <si>
    <t>CCOC(=O)C1=C(C=CC=C1F)F</t>
  </si>
  <si>
    <t>CCOC(=O)c1ccccc1F</t>
  </si>
  <si>
    <t>CCOC(=O)C1=CC=CC=C1F</t>
  </si>
  <si>
    <t>COCc1ccc(cc1)C(=O)OC</t>
  </si>
  <si>
    <t>COCC1=CC=C(C=C1)C(=O)OC</t>
  </si>
  <si>
    <t>CCOC(=O)c1ccc(c(c1)F)C</t>
  </si>
  <si>
    <t>CCOC(=O)C1=CC(=C(C=C1)C)F</t>
  </si>
  <si>
    <t>CC1CC(C)CC(C1)O</t>
  </si>
  <si>
    <t>CC1CC(CC(C1)O)C</t>
  </si>
  <si>
    <t>CCC(C1CCCCC1)O</t>
  </si>
  <si>
    <t>CC(C1CCCCC1)O</t>
  </si>
  <si>
    <t>CC1=CC(CCC1)O</t>
  </si>
  <si>
    <t>CC1CCCC(C1)(C)O</t>
  </si>
  <si>
    <t>CC1CCCCC1(C)O</t>
  </si>
  <si>
    <t>CCCCCC(=O)CC(=O)C(=O)OCC</t>
  </si>
  <si>
    <t>CCCCC(=O)CCC(=O)OCC</t>
  </si>
  <si>
    <t>CCCC(=O)CCC(=O)OCC</t>
  </si>
  <si>
    <t>CCCCCC(=O)CCC(=O)OCC</t>
  </si>
  <si>
    <t>CCCCC(C(C)(C)C)O</t>
  </si>
  <si>
    <t>CC(C1CCC(CC1)O)C</t>
  </si>
  <si>
    <t>CC(C)C1CCC(CC1)O</t>
  </si>
  <si>
    <t>CCOC(=O)c1cc(F)c(c(c1)F)F</t>
  </si>
  <si>
    <t>CCOC(=O)C1=CC(=C(C(=C1)F)F)F</t>
  </si>
  <si>
    <t>CCOCCCCCC(=O)O</t>
  </si>
  <si>
    <t>CCCCCCC(CO)C</t>
  </si>
  <si>
    <t>CCCCCCC(C)CO</t>
  </si>
  <si>
    <t>OC[C@@H]1CC[C@H](CC1)CO</t>
  </si>
  <si>
    <t>C1CC(CCC1CO)CO</t>
  </si>
  <si>
    <t>OCC/C=C\CC</t>
  </si>
  <si>
    <t>CCC=CCCO</t>
  </si>
  <si>
    <t>CCCCCCC/C=C/C=O</t>
  </si>
  <si>
    <t>CCCCCCCC=CC=O</t>
  </si>
  <si>
    <t>CCCCOC(=O)CCCC</t>
  </si>
  <si>
    <t>CCCCC(=O)OCCCC</t>
  </si>
  <si>
    <t>CCCCOC(=O)c1ccccc1C(=O)OCc1ccccc1</t>
  </si>
  <si>
    <t>CCCCOC(=O)C1=CC=CC=C1C(=O)OCC2=CC=CC=C2</t>
  </si>
  <si>
    <t>CCCCCCCCCCCCCC(=O)OCC</t>
  </si>
  <si>
    <t>OC(=O)CCCCCCCCCCCCCCC(=O)O</t>
  </si>
  <si>
    <t>C(CCCCCCCC(=O)O)CCCCCCC(=O)O</t>
  </si>
  <si>
    <t>CCCCCCCCCCC(=O)OCC</t>
  </si>
  <si>
    <t>CCCCCCCCCCCCCCCCCCCC(=O)O</t>
  </si>
  <si>
    <t>OC/C=C(/CCC[C@@H](CCC[C@@H](CCCC(C)C)C)C)\C</t>
  </si>
  <si>
    <t>CC(C)CCCC(C)CCCC(C)CCCC(=CCO)C</t>
  </si>
  <si>
    <t>CCC(CCCC(C)C)(O)C</t>
  </si>
  <si>
    <t>CCC(C)(CCCC(C)C)O</t>
  </si>
  <si>
    <t>CCCCC(=O)CC(=O)OCC</t>
  </si>
  <si>
    <t>OCCCCCCCCCC(=O)O</t>
  </si>
  <si>
    <t>C(CCCCC(=O)O)CCCCO</t>
  </si>
  <si>
    <t>OC(=O)CCCCCCCCCCC(=O)O</t>
  </si>
  <si>
    <t>C(CCCCCC(=O)O)CCCCC(=O)O</t>
  </si>
  <si>
    <t>CCCCCCCC(=O)OC(COC(=O)CCCCCCC)COC(=O)CCCCCCC</t>
  </si>
  <si>
    <t>CCCCCCCC(=O)OCC(COC(=O)CCCCCCC)OC(=O)CCCCCCC</t>
  </si>
  <si>
    <t>OCC[C@H](CCC=C(C)C)C</t>
  </si>
  <si>
    <t>CC(CCC=C(C)C)CCO</t>
  </si>
  <si>
    <t>OC1CCC(CC1)C(C1CCC(CC1)O)(C)C</t>
  </si>
  <si>
    <t>CC(C)(C1CCC(CC1)O)C2CCC(CC2)O</t>
  </si>
  <si>
    <t>COC(=O)CCCCCCCC(=O)OC</t>
  </si>
  <si>
    <t>OC[C@@H]1CCCC[C@@H]1CO</t>
  </si>
  <si>
    <t>C1CCC(C(C1)CO)CO</t>
  </si>
  <si>
    <t>OC[C@@H]1CCCC[C@H]1CO</t>
  </si>
  <si>
    <t>CCCCC[C@@H]1CC[C@H](CC1)[C@@H]1CC[C@H](CC1)O</t>
  </si>
  <si>
    <t>CCCCCC1CCC(CC1)C2CCC(CC2)O</t>
  </si>
  <si>
    <t>CCCCCCC(C(=O)OC)Br</t>
  </si>
  <si>
    <t>C/C=C\CO</t>
  </si>
  <si>
    <t>CC=CCO</t>
  </si>
  <si>
    <t>CCCCC(CCC(CC(C)C)O)CC</t>
  </si>
  <si>
    <t>CCCCC(CC)CCC(CC(C)C)O</t>
  </si>
  <si>
    <t>not arrived</t>
  </si>
  <si>
    <t>OC(=O)CCCCCCCCCCCCCC(=O)O</t>
  </si>
  <si>
    <t>C(CCCCCCC(=O)O)CCCCCCC(=O)O</t>
  </si>
  <si>
    <t>CCCCCCCCC/C=C/C=C/C=C/C=C/C=C/C=C/C(=O)O</t>
  </si>
  <si>
    <t>CCCCCCCCCC=CC=CC=CC=CC=CC=CC(=O)O</t>
  </si>
  <si>
    <t>freezer: -80 bottom shelf in box labeled AKOS LLS 11-9-16</t>
  </si>
  <si>
    <t>CC1(O)CCC(CC1)C(O)(C)C.O</t>
  </si>
  <si>
    <t>CC1(CCC(CC1)C(C)(C)O)O.O</t>
  </si>
  <si>
    <t>CCCCCCCCCCCCCCCCCC(=O)OC(=O)CCCCCCCCCCCCCCCCC</t>
  </si>
  <si>
    <t>OCC1CCC(C1(C)C)(C)CO</t>
  </si>
  <si>
    <t>CC1(C(CCC1(C)CO)CO)C</t>
  </si>
  <si>
    <t>CCCC(C(CO)CC)O</t>
  </si>
  <si>
    <t>CCCC(C(CC)CO)O</t>
  </si>
  <si>
    <t>F[B-](c1ccc(cc1)C(=O)OCC)(F)F.[K+]</t>
  </si>
  <si>
    <t>[B-](C1=CC=C(C=C1)C(=O)OCC)(F)(F)F.[K+]</t>
  </si>
  <si>
    <t>C[C@@H]1CC[C@H]([C@@H](C1)O)C(C)C</t>
  </si>
  <si>
    <t>CC1CC(O)CC(C1)(C)C</t>
  </si>
  <si>
    <t>CC1CC(CC(C1)(C)C)O</t>
  </si>
  <si>
    <t>OCC(C(C)C)(CCC(C)C)CO</t>
  </si>
  <si>
    <t>CC(C)CCC(CO)(CO)C(C)C</t>
  </si>
  <si>
    <t>C[C@@H]1CC[C@@H](CC1)O</t>
  </si>
  <si>
    <t>CC1CCC(CC1)O</t>
  </si>
  <si>
    <t>CC(CCC=C(C)C)O</t>
  </si>
  <si>
    <t>OC[C@H]([C@H]1CC[C@@H]2[C@]1(C)CCC[C@@H]2O)C</t>
  </si>
  <si>
    <t>CC(CO)C1CCC2C1(CCCC2O)C</t>
  </si>
  <si>
    <t>C[C@@H](CCC=C(C)C)O</t>
  </si>
  <si>
    <t>OC1CCCCC1(C)C</t>
  </si>
  <si>
    <t>CC1(CCCCC1O)C</t>
  </si>
  <si>
    <t>CC1CCCC(C1O)C</t>
  </si>
  <si>
    <t>CCCCCCCCCCCCCCCCOC(=O)CCCCCCCCCCCCC</t>
  </si>
  <si>
    <t>OC[C@H](C1CCC2[C@]1(C)CCCC2O)C</t>
  </si>
  <si>
    <t>OC1CCC(CC1)C(C(=O)O)(C)C</t>
  </si>
  <si>
    <t>CC(C)(C1CCC(CC1)O)C(=O)O</t>
  </si>
  <si>
    <t>OCC(=C)CCCCCC(=C)CO</t>
  </si>
  <si>
    <t>C=C(CCCCCC(=C)CO)CO</t>
  </si>
  <si>
    <t>OCC(=C)CCCCCC(=C)C</t>
  </si>
  <si>
    <t>CC(=C)CCCCCC(=C)CO</t>
  </si>
  <si>
    <t>CCCCCC/C=C/C=C/C</t>
  </si>
  <si>
    <t>CCCCCCC=CC=CC</t>
  </si>
  <si>
    <t>CCCCC/C=C/C(C)(C)C</t>
  </si>
  <si>
    <t>CCCCCC=CC(C)(C)C</t>
  </si>
  <si>
    <t>OC(C(C)(C)C)/C=C/C=C/C(C)(C)C</t>
  </si>
  <si>
    <t>CC(C)(C)C=CC=CC(C(C)(C)C)O</t>
  </si>
  <si>
    <t>CCCCCC(/C=C/C=C/C=C/C)O</t>
  </si>
  <si>
    <t>CCCCCC(C=CC=CC=CC)O</t>
  </si>
  <si>
    <t>CCCCCC/C=C/CCCC</t>
  </si>
  <si>
    <t>CCCCCCC=CCCCC</t>
  </si>
  <si>
    <t>CC(C=C)/C=C\CCCCC</t>
  </si>
  <si>
    <t>CCCCCC=CC(C)C=C</t>
  </si>
  <si>
    <t>CCCCCCC(/C(=C/C)/C)O</t>
  </si>
  <si>
    <t>CCCCCCC(C(=CC)C)O</t>
  </si>
  <si>
    <t>OCC1(C)C2CC3C1(C)C3C2</t>
  </si>
  <si>
    <t>CC1(C2CC3C1(C3C2)C)CO</t>
  </si>
  <si>
    <t>OCCC(CC/C=C(\CO)/C)C</t>
  </si>
  <si>
    <t>CC(CCC=C(C)CO)CCO</t>
  </si>
  <si>
    <t>CC/C=C\CCCC/C=C\CC</t>
  </si>
  <si>
    <t>CCC=CCCCCC=CCC</t>
  </si>
  <si>
    <t>CCCCC/C=C/C(C)C</t>
  </si>
  <si>
    <t>CCCCCC=CC(C)C</t>
  </si>
  <si>
    <t>CCCCC/C=C\C(C)(C)C</t>
  </si>
  <si>
    <t>CCCCC/C(=C/C(C)C)/[2H]</t>
  </si>
  <si>
    <t>CCCCC/C=C\C(C)C</t>
  </si>
  <si>
    <t>CCCCCC/C=C(/C(O)C)\C</t>
  </si>
  <si>
    <t>CCCCCCC=C(C)C(C)O</t>
  </si>
  <si>
    <t>CCCCC/C=C/C=C\C=C</t>
  </si>
  <si>
    <t>CCCCCC=CC=CC=C</t>
  </si>
  <si>
    <t>CCCCC/C=C\C/C=C\C</t>
  </si>
  <si>
    <t>CCCCCC=CCC=CC</t>
  </si>
  <si>
    <t>CCCCC(/C=C/[C@H]1COC(O1)(C)C)O</t>
  </si>
  <si>
    <t>CCCCC(C=CC1COC(O1)(C)C)O</t>
  </si>
  <si>
    <t>CCCCC=CC(C(F)(F)F)O</t>
  </si>
  <si>
    <t>CCCC/C=C/C(C(F)(F)F)O</t>
  </si>
  <si>
    <t>CCCCC(/C=C\CO[Si](C(C)(C)C)(C)C)O</t>
  </si>
  <si>
    <t>CCCCC(C=CCO[Si](C)(C)C(C)(C)C)O</t>
  </si>
  <si>
    <t>FCC(CCCCCCCCC(=O)OC)O</t>
  </si>
  <si>
    <t>COC(=O)CCCCCCCCC(CF)O</t>
  </si>
  <si>
    <t>OC(C(O)(C)C)C1CCCCC1</t>
  </si>
  <si>
    <t>CC(C)(C(C1CCCCC1)O)O</t>
  </si>
  <si>
    <t>BrCC(CCCCCCCCC(=O)OC)F</t>
  </si>
  <si>
    <t>COC(=O)CCCCCCCCC(CBr)F</t>
  </si>
  <si>
    <t>CCOC(=O)CC1CCCCCCCCCCC1</t>
  </si>
  <si>
    <t>CCC/C=C\CCC/C=C\CCC</t>
  </si>
  <si>
    <t>CCCC=CCCCC=CCCC</t>
  </si>
  <si>
    <t>CC#CCCCCCCCC(=O)OC</t>
  </si>
  <si>
    <t>OCCCCCCCC/C=C/C</t>
  </si>
  <si>
    <t>CC=CCCCCCCCCO</t>
  </si>
  <si>
    <t>CCCCCC/C=C\C=C</t>
  </si>
  <si>
    <t>CCCCCCC=CC=C</t>
  </si>
  <si>
    <t>CCCCCC/C=C/C(O)C</t>
  </si>
  <si>
    <t>CCCCCCC=CC(C)O</t>
  </si>
  <si>
    <t>C=CC(C/C=C/C(=C)C)(O)C</t>
  </si>
  <si>
    <t>CC(=C)C=CCC(C)(C=C)O</t>
  </si>
  <si>
    <t>CCCCCC/C=C/CCO</t>
  </si>
  <si>
    <t>CCCCCCC=CCCO</t>
  </si>
  <si>
    <t>OC/C(=C/CCC1(C)CCCC(C1)(C)C)/C</t>
  </si>
  <si>
    <t>CC(=CCCC1(CCCC(C1)(C)C)C)CO</t>
  </si>
  <si>
    <t>OCC1CC2CC(C1=C)C2(C)C</t>
  </si>
  <si>
    <t>CC1(C2CC(C(=C)C1C2)CO)C</t>
  </si>
  <si>
    <t>CCCCCCCCCCCCC/C=C\CCCCCCCC</t>
  </si>
  <si>
    <t>CCCCCCCCCCCCCC=CCCCCCCCC</t>
  </si>
  <si>
    <t>C=CCCCC(CCCC=C)O</t>
  </si>
  <si>
    <t>CCCCCCC(=O)OC(=O)CCCCCC</t>
  </si>
  <si>
    <t>CCCCCCCCCCCC(=O)OCCC(C)C</t>
  </si>
  <si>
    <t>OCCCCCCCC/C=C\CCCCCCCCO</t>
  </si>
  <si>
    <t>C(CCCCO)CCCC=CCCCCCCCCO</t>
  </si>
  <si>
    <t>OCCCCCCC/C=C\CCCCCCCO</t>
  </si>
  <si>
    <t>C(CCCC=CCCCCCCCO)CCCO</t>
  </si>
  <si>
    <t>COC(=O)c1c(C)cccc1c1ccccc1</t>
  </si>
  <si>
    <t>CC1=CC=CC(=C1C(=O)OC)C2=CC=CC=C2</t>
  </si>
  <si>
    <t>stored location</t>
  </si>
  <si>
    <t>phase</t>
  </si>
  <si>
    <t>sortNum</t>
  </si>
  <si>
    <t>COC(=O)CCCCCO</t>
  </si>
  <si>
    <t xml:space="preserve">how many moles do we have? </t>
  </si>
  <si>
    <t>How many uL do we add for a 1M solution?</t>
  </si>
  <si>
    <t>make in original bottle?</t>
  </si>
  <si>
    <t>y</t>
  </si>
  <si>
    <t>n</t>
  </si>
  <si>
    <t>L</t>
  </si>
  <si>
    <t>S</t>
  </si>
  <si>
    <t>box</t>
  </si>
  <si>
    <t>box_location</t>
  </si>
  <si>
    <t>A</t>
  </si>
  <si>
    <t>A02</t>
  </si>
  <si>
    <t>A03</t>
  </si>
  <si>
    <t>A04</t>
  </si>
  <si>
    <t>A01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</si>
  <si>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</si>
  <si>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</si>
  <si>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</si>
  <si>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</si>
  <si>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</si>
  <si>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</si>
  <si>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</si>
  <si>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</si>
  <si>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</si>
  <si>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</si>
  <si>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</si>
  <si>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</si>
  <si>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C01</t>
  </si>
  <si>
    <t>C02</t>
  </si>
  <si>
    <t>C03</t>
  </si>
  <si>
    <t>C04</t>
  </si>
  <si>
    <t>C05</t>
  </si>
  <si>
    <t>C06</t>
  </si>
  <si>
    <t>C07</t>
  </si>
  <si>
    <t>C08</t>
  </si>
  <si>
    <t>D01</t>
  </si>
  <si>
    <t>D02</t>
  </si>
  <si>
    <t>D03</t>
  </si>
  <si>
    <t>D04</t>
  </si>
  <si>
    <t>D06</t>
  </si>
  <si>
    <t>D07</t>
  </si>
  <si>
    <t>D08</t>
  </si>
  <si>
    <t>D05</t>
  </si>
  <si>
    <t>E01</t>
  </si>
  <si>
    <t>E03</t>
  </si>
  <si>
    <t>E02</t>
  </si>
  <si>
    <t>E04</t>
  </si>
  <si>
    <t>E05</t>
  </si>
  <si>
    <t>A09</t>
  </si>
  <si>
    <t>A10</t>
  </si>
  <si>
    <t>B09</t>
  </si>
  <si>
    <t>C10</t>
  </si>
  <si>
    <t>C09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</si>
  <si>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</si>
  <si>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</si>
  <si>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</si>
  <si>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</si>
  <si>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</si>
  <si>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</si>
  <si>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</si>
  <si>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</si>
  <si>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</si>
  <si>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</si>
  <si>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B10</t>
  </si>
  <si>
    <t>B11</t>
  </si>
  <si>
    <t>B12</t>
  </si>
  <si>
    <t>B13</t>
  </si>
  <si>
    <t>B15</t>
  </si>
  <si>
    <t>B16</t>
  </si>
  <si>
    <t>B17</t>
  </si>
  <si>
    <t>B18</t>
  </si>
  <si>
    <t>B19</t>
  </si>
  <si>
    <t>B20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</si>
  <si>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</si>
  <si>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</si>
  <si>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</si>
  <si>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</si>
  <si>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</si>
  <si>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</si>
  <si>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</si>
  <si>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</si>
  <si>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</si>
  <si>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</si>
  <si>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D09</t>
  </si>
  <si>
    <t>D10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</si>
  <si>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</si>
  <si>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</si>
  <si>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</si>
  <si>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</si>
  <si>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</si>
  <si>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</si>
  <si>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</si>
  <si>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</si>
  <si>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</si>
  <si>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E06</t>
  </si>
  <si>
    <t>B</t>
  </si>
  <si>
    <t>C</t>
  </si>
  <si>
    <t>OB(c1ccc(cc1)C(=O)OCc1ccccc1)O</t>
  </si>
  <si>
    <t>B(C1=CC=C(C=C1)C(=O)OCC2=CC=CC=C2)(O)O</t>
  </si>
  <si>
    <t>CCCCCCCCCCCC(=O)CC(=O)OC</t>
  </si>
  <si>
    <t>OB(c1ccc(cc1)C(=O)OC(C)C)O</t>
  </si>
  <si>
    <t>B(C1=CC=C(C=C1)C(=O)OC(C)C)(O)O</t>
  </si>
  <si>
    <t>O=C(c1cccc(c1)B(O)O)OCc1ccccc1</t>
  </si>
  <si>
    <t>B(C1=CC(=CC=C1)C(=O)OCC2=CC=CC=C2)(O)O</t>
  </si>
  <si>
    <t>BrCCCCCCC(=O)OCC</t>
  </si>
  <si>
    <t>CCOC(=O)CCCCCCBr</t>
  </si>
  <si>
    <t>BrCCCCCCCC(=O)OCC</t>
  </si>
  <si>
    <t>CCOC(=O)CCCCCCCBr</t>
  </si>
  <si>
    <t>OC(=O)CCCCCCCCCCCCC(=O)O</t>
  </si>
  <si>
    <t>C(CCCCCCC(=O)O)CCCCCC(=O)O</t>
  </si>
  <si>
    <t>CC(OC(=O)c1cccc(c1)B(O)O)C</t>
  </si>
  <si>
    <t>B(C1=CC(=CC=C1)C(=O)OC(C)C)(O)O</t>
  </si>
  <si>
    <t>OC/C=C(\CCC=C(C)C)/C</t>
  </si>
  <si>
    <t>CC(=CCCC(=CCO)C)C</t>
  </si>
  <si>
    <t>ul of liquid we have</t>
  </si>
  <si>
    <t>how much volume we should add to liquid?</t>
  </si>
  <si>
    <t>molarity of undiluted liquid</t>
  </si>
  <si>
    <t>csid</t>
  </si>
  <si>
    <t>NA</t>
  </si>
  <si>
    <t>density_cisd</t>
  </si>
  <si>
    <t>density_pubChem</t>
  </si>
  <si>
    <t>density_use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</si>
</sst>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000000"/>
  </numFmts>
  <fonts count="6" x14ac:knownFonts="1">
    <font>
      <sz val="12"/>
      <color theme="1"/>
      <name val="Calibri"/>
      <family val="2"/>
      <scheme val="minor"/>
    </font>
    <font>
      <sz val="12"/>
      <color rgb="FF212121"/>
      <name val="Calibri body"/>
    </font>
    <font>
      <sz val="12"/>
      <color rgb="FF212121"/>
      <name val="Calibri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4F4A46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3" borderId="1" xfId="0" applyFill="1" applyBorder="1"/>
    <xf numFmtId="49" fontId="0" fillId="3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Font="1" applyFill="1" applyBorder="1"/>
    <xf numFmtId="0" fontId="3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 applyBorder="1"/>
    <xf numFmtId="2" fontId="0" fillId="3" borderId="1" xfId="0" applyNumberFormat="1" applyFill="1" applyBorder="1"/>
    <xf numFmtId="2" fontId="0" fillId="0" borderId="1" xfId="0" applyNumberFormat="1" applyFill="1" applyBorder="1"/>
    <xf numFmtId="0" fontId="0" fillId="0" borderId="1" xfId="0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3" fillId="0" borderId="1" xfId="0" applyFont="1" applyFill="1" applyBorder="1"/>
    <xf numFmtId="0" fontId="1" fillId="0" borderId="1" xfId="0" applyFont="1" applyFill="1" applyBorder="1"/>
    <xf numFmtId="0" fontId="2" fillId="0" borderId="1" xfId="0" applyFont="1" applyFill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0" fontId="5" fillId="0" borderId="1" xfId="0" applyFont="1" applyBorder="1"/>
    <xf numFmtId="0" fontId="0" fillId="0" borderId="2" xfId="0" applyFill="1" applyBorder="1" applyAlignment="1">
      <alignment wrapText="1"/>
    </xf>
    <xf numFmtId="0" fontId="5" fillId="0" borderId="2" xfId="0" applyFont="1" applyBorder="1"/>
    <xf numFmtId="0" fontId="0" fillId="0" borderId="2" xfId="0" applyFill="1" applyBorder="1"/>
    <xf numFmtId="0" fontId="0" fillId="2" borderId="2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0FF"/>
      <color rgb="FFEBEBEB"/>
      <color rgb="FFD84800"/>
      <color rgb="FF73FEFF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workbookViewId="0">
      <selection activeCell="O205" sqref="O205"/>
    </sheetView>
  </sheetViews>
  <sheetFormatPr baseColWidth="10" defaultRowHeight="16" x14ac:dyDescent="0.2"/>
  <cols>
    <col min="2" max="2" width="20.33203125" customWidth="1"/>
    <col min="3" max="3" width="54.33203125" customWidth="1"/>
    <col min="4" max="4" width="60.1640625" customWidth="1"/>
    <col min="5" max="5" width="15" style="14" customWidth="1"/>
    <col min="6" max="6" width="22.83203125" style="14" customWidth="1"/>
    <col min="7" max="7" width="13.83203125" style="14" customWidth="1"/>
    <col min="8" max="8" width="13.83203125" style="15" customWidth="1"/>
    <col min="10" max="10" width="18.6640625" customWidth="1"/>
    <col min="11" max="11" width="12" customWidth="1"/>
    <col min="12" max="12" width="15" customWidth="1"/>
    <col min="13" max="13" width="14.6640625" customWidth="1"/>
    <col min="14" max="14" width="17" customWidth="1"/>
    <col min="15" max="15" width="20.33203125" customWidth="1"/>
  </cols>
  <sheetData>
    <row r="1" spans="1:15" s="1" customFormat="1" ht="55" customHeight="1" x14ac:dyDescent="0.2">
      <c r="A1" s="1" t="s">
        <v>348</v>
      </c>
      <c r="B1" s="1" t="s">
        <v>1</v>
      </c>
      <c r="C1" s="1" t="s">
        <v>0</v>
      </c>
      <c r="D1" s="1" t="s">
        <v>2</v>
      </c>
      <c r="E1" s="6" t="s">
        <v>5</v>
      </c>
      <c r="F1" s="6" t="s">
        <v>346</v>
      </c>
      <c r="G1" s="6" t="s">
        <v>357</v>
      </c>
      <c r="H1" s="7" t="s">
        <v>358</v>
      </c>
      <c r="I1" s="1" t="s">
        <v>347</v>
      </c>
      <c r="J1" s="1" t="s">
        <v>3</v>
      </c>
      <c r="K1" s="1" t="s">
        <v>4</v>
      </c>
      <c r="L1" s="1" t="s">
        <v>6</v>
      </c>
      <c r="M1" s="1" t="s">
        <v>352</v>
      </c>
      <c r="N1" s="1" t="s">
        <v>350</v>
      </c>
      <c r="O1" s="1" t="s">
        <v>351</v>
      </c>
    </row>
    <row r="2" spans="1:15" s="4" customFormat="1" x14ac:dyDescent="0.2">
      <c r="A2" s="4">
        <v>303</v>
      </c>
      <c r="B2" s="4">
        <v>2749143</v>
      </c>
      <c r="C2" s="4" t="s">
        <v>54</v>
      </c>
      <c r="D2" s="4" t="s">
        <v>55</v>
      </c>
      <c r="E2" s="12">
        <v>4900825</v>
      </c>
      <c r="F2" s="12"/>
      <c r="G2" s="12">
        <v>4</v>
      </c>
      <c r="H2" s="13" t="s">
        <v>361</v>
      </c>
      <c r="K2" s="4">
        <v>374.43599999999998</v>
      </c>
      <c r="L2" s="4">
        <v>5.1999999999999998E-3</v>
      </c>
      <c r="M2" s="4" t="s">
        <v>353</v>
      </c>
      <c r="N2" s="4">
        <f t="shared" ref="N2:N65" si="0">L2/K2</f>
        <v>1.3887553547201658E-5</v>
      </c>
      <c r="O2" s="5">
        <f t="shared" ref="O2:O65" si="1">N2*1000000</f>
        <v>13.887553547201659</v>
      </c>
    </row>
    <row r="3" spans="1:15" s="4" customFormat="1" x14ac:dyDescent="0.2">
      <c r="A3" s="4">
        <v>163</v>
      </c>
      <c r="B3" s="4">
        <v>69485</v>
      </c>
      <c r="C3" s="4" t="s">
        <v>245</v>
      </c>
      <c r="D3" s="4" t="s">
        <v>245</v>
      </c>
      <c r="E3" s="12">
        <v>16015529</v>
      </c>
      <c r="F3" s="12" t="s">
        <v>45</v>
      </c>
      <c r="G3" s="12">
        <v>1</v>
      </c>
      <c r="H3" s="13" t="s">
        <v>379</v>
      </c>
      <c r="K3" s="4">
        <v>550.95299999999997</v>
      </c>
      <c r="L3" s="4">
        <v>0.01</v>
      </c>
      <c r="M3" s="4" t="s">
        <v>353</v>
      </c>
      <c r="N3" s="4">
        <f t="shared" si="0"/>
        <v>1.8150368543233272E-5</v>
      </c>
      <c r="O3" s="5">
        <f t="shared" si="1"/>
        <v>18.15036854323327</v>
      </c>
    </row>
    <row r="4" spans="1:15" s="4" customFormat="1" x14ac:dyDescent="0.2">
      <c r="A4" s="4">
        <v>141</v>
      </c>
      <c r="B4" s="4">
        <v>10850</v>
      </c>
      <c r="C4" s="4" t="s">
        <v>220</v>
      </c>
      <c r="D4" s="4" t="s">
        <v>221</v>
      </c>
      <c r="E4" s="12">
        <v>15899778</v>
      </c>
      <c r="F4" s="12" t="s">
        <v>45</v>
      </c>
      <c r="G4" s="12">
        <v>1</v>
      </c>
      <c r="H4" s="13" t="s">
        <v>371</v>
      </c>
      <c r="J4" s="4">
        <v>0.95399999999999996</v>
      </c>
      <c r="K4" s="4">
        <v>470.69099999999997</v>
      </c>
      <c r="L4" s="4">
        <v>0.01</v>
      </c>
      <c r="M4" s="4" t="s">
        <v>353</v>
      </c>
      <c r="N4" s="4">
        <f t="shared" si="0"/>
        <v>2.124536054439112E-5</v>
      </c>
      <c r="O4" s="5">
        <f t="shared" si="1"/>
        <v>21.245360544391119</v>
      </c>
    </row>
    <row r="5" spans="1:15" s="4" customFormat="1" x14ac:dyDescent="0.2">
      <c r="A5" s="4">
        <v>167</v>
      </c>
      <c r="B5" s="4">
        <v>75779</v>
      </c>
      <c r="C5" s="4" t="s">
        <v>266</v>
      </c>
      <c r="D5" s="4" t="s">
        <v>266</v>
      </c>
      <c r="E5" s="12">
        <v>22183496</v>
      </c>
      <c r="F5" s="12" t="s">
        <v>45</v>
      </c>
      <c r="G5" s="12">
        <v>1</v>
      </c>
      <c r="H5" s="13" t="s">
        <v>383</v>
      </c>
      <c r="K5" s="4">
        <v>452.80799999999999</v>
      </c>
      <c r="L5" s="4">
        <v>0.01</v>
      </c>
      <c r="M5" s="4" t="s">
        <v>353</v>
      </c>
      <c r="N5" s="4">
        <f t="shared" si="0"/>
        <v>2.2084415469691349E-5</v>
      </c>
      <c r="O5" s="5">
        <f t="shared" si="1"/>
        <v>22.084415469691351</v>
      </c>
    </row>
    <row r="6" spans="1:15" s="4" customFormat="1" x14ac:dyDescent="0.2">
      <c r="A6" s="4">
        <v>371</v>
      </c>
      <c r="B6" s="4">
        <v>84820164</v>
      </c>
      <c r="C6" s="4" t="s">
        <v>272</v>
      </c>
      <c r="D6" s="4" t="s">
        <v>273</v>
      </c>
      <c r="E6" s="12">
        <v>24262779</v>
      </c>
      <c r="F6" s="12"/>
      <c r="G6" s="12">
        <v>4</v>
      </c>
      <c r="H6" s="13" t="s">
        <v>401</v>
      </c>
      <c r="K6" s="4">
        <v>168.28</v>
      </c>
      <c r="L6" s="4">
        <v>4.4000000000000003E-3</v>
      </c>
      <c r="M6" s="4" t="s">
        <v>353</v>
      </c>
      <c r="N6" s="4">
        <f t="shared" si="0"/>
        <v>2.6146898027097695E-5</v>
      </c>
      <c r="O6" s="5">
        <f t="shared" si="1"/>
        <v>26.146898027097695</v>
      </c>
    </row>
    <row r="7" spans="1:15" s="4" customFormat="1" x14ac:dyDescent="0.2">
      <c r="A7" s="4">
        <v>285</v>
      </c>
      <c r="B7" s="4">
        <v>2748135</v>
      </c>
      <c r="C7" s="4" t="s">
        <v>78</v>
      </c>
      <c r="D7" s="4" t="s">
        <v>79</v>
      </c>
      <c r="E7" s="12">
        <v>4903649</v>
      </c>
      <c r="F7" s="12"/>
      <c r="G7" s="12">
        <v>4</v>
      </c>
      <c r="H7" s="13" t="s">
        <v>407</v>
      </c>
      <c r="K7" s="4">
        <v>350.54300000000001</v>
      </c>
      <c r="L7" s="4">
        <v>1.0800000000000001E-2</v>
      </c>
      <c r="M7" s="4" t="s">
        <v>353</v>
      </c>
      <c r="N7" s="4">
        <f t="shared" si="0"/>
        <v>3.0809344360035715E-5</v>
      </c>
      <c r="O7" s="5">
        <f t="shared" si="1"/>
        <v>30.809344360035716</v>
      </c>
    </row>
    <row r="8" spans="1:15" s="4" customFormat="1" x14ac:dyDescent="0.2">
      <c r="A8" s="4">
        <v>362</v>
      </c>
      <c r="B8" s="4">
        <v>2748241</v>
      </c>
      <c r="C8" s="4" t="s">
        <v>86</v>
      </c>
      <c r="D8" s="4" t="s">
        <v>87</v>
      </c>
      <c r="E8" s="12">
        <v>4903793</v>
      </c>
      <c r="F8" s="12"/>
      <c r="G8" s="12">
        <v>4</v>
      </c>
      <c r="H8" s="13" t="s">
        <v>368</v>
      </c>
      <c r="K8" s="4">
        <v>336.51600000000002</v>
      </c>
      <c r="L8" s="4">
        <v>1.0500000000000001E-2</v>
      </c>
      <c r="M8" s="4" t="s">
        <v>353</v>
      </c>
      <c r="N8" s="4">
        <f t="shared" si="0"/>
        <v>3.1202082516135936E-5</v>
      </c>
      <c r="O8" s="5">
        <f t="shared" si="1"/>
        <v>31.202082516135935</v>
      </c>
    </row>
    <row r="9" spans="1:15" s="4" customFormat="1" x14ac:dyDescent="0.2">
      <c r="A9" s="4">
        <v>286</v>
      </c>
      <c r="B9" s="4">
        <v>2748166</v>
      </c>
      <c r="C9" s="4" t="s">
        <v>76</v>
      </c>
      <c r="D9" s="4" t="s">
        <v>77</v>
      </c>
      <c r="E9" s="12">
        <v>4903645</v>
      </c>
      <c r="F9" s="12"/>
      <c r="G9" s="12">
        <v>4</v>
      </c>
      <c r="H9" s="13" t="s">
        <v>406</v>
      </c>
      <c r="K9" s="4">
        <v>350.54300000000001</v>
      </c>
      <c r="L9" s="4">
        <v>1.11E-2</v>
      </c>
      <c r="M9" s="4" t="s">
        <v>353</v>
      </c>
      <c r="N9" s="4">
        <f t="shared" si="0"/>
        <v>3.166515948114782E-5</v>
      </c>
      <c r="O9" s="5">
        <f t="shared" si="1"/>
        <v>31.665159481147821</v>
      </c>
    </row>
    <row r="10" spans="1:15" s="4" customFormat="1" x14ac:dyDescent="0.2">
      <c r="A10" s="4">
        <v>172</v>
      </c>
      <c r="B10" s="4">
        <v>2347</v>
      </c>
      <c r="C10" s="4" t="s">
        <v>204</v>
      </c>
      <c r="D10" s="4" t="s">
        <v>205</v>
      </c>
      <c r="E10" s="12">
        <v>15839717</v>
      </c>
      <c r="F10" s="12" t="s">
        <v>45</v>
      </c>
      <c r="G10" s="12">
        <v>1</v>
      </c>
      <c r="H10" s="13" t="s">
        <v>366</v>
      </c>
      <c r="J10" s="4">
        <v>1.1200000000000001</v>
      </c>
      <c r="K10" s="4">
        <v>312.36500000000001</v>
      </c>
      <c r="L10" s="4">
        <v>0.01</v>
      </c>
      <c r="M10" s="4" t="s">
        <v>353</v>
      </c>
      <c r="N10" s="4">
        <f t="shared" si="0"/>
        <v>3.2013829974549002E-5</v>
      </c>
      <c r="O10" s="5">
        <f t="shared" si="1"/>
        <v>32.013829974549004</v>
      </c>
    </row>
    <row r="11" spans="1:15" s="4" customFormat="1" x14ac:dyDescent="0.2">
      <c r="A11" s="4">
        <v>360</v>
      </c>
      <c r="B11" s="4">
        <v>2748240</v>
      </c>
      <c r="C11" s="4" t="s">
        <v>85</v>
      </c>
      <c r="D11" s="4" t="s">
        <v>77</v>
      </c>
      <c r="E11" s="12">
        <v>4903788</v>
      </c>
      <c r="F11" s="12"/>
      <c r="G11" s="12">
        <v>4</v>
      </c>
      <c r="H11" s="13" t="s">
        <v>411</v>
      </c>
      <c r="K11" s="4">
        <v>350.54300000000001</v>
      </c>
      <c r="L11" s="4">
        <v>1.1299999999999999E-2</v>
      </c>
      <c r="M11" s="4" t="s">
        <v>353</v>
      </c>
      <c r="N11" s="4">
        <f t="shared" si="0"/>
        <v>3.2235702895222555E-5</v>
      </c>
      <c r="O11" s="5">
        <f t="shared" si="1"/>
        <v>32.235702895222552</v>
      </c>
    </row>
    <row r="12" spans="1:15" s="4" customFormat="1" x14ac:dyDescent="0.2">
      <c r="A12" s="4">
        <v>50</v>
      </c>
      <c r="B12" s="4">
        <v>2748170</v>
      </c>
      <c r="C12" s="4" t="s">
        <v>83</v>
      </c>
      <c r="D12" s="4" t="s">
        <v>84</v>
      </c>
      <c r="E12" s="12">
        <v>4903668</v>
      </c>
      <c r="F12" s="12"/>
      <c r="G12" s="12">
        <v>4</v>
      </c>
      <c r="H12" s="13" t="s">
        <v>410</v>
      </c>
      <c r="K12" s="4">
        <v>334.54399999999998</v>
      </c>
      <c r="L12" s="4">
        <v>1.09E-2</v>
      </c>
      <c r="M12" s="4" t="s">
        <v>353</v>
      </c>
      <c r="N12" s="4">
        <f t="shared" si="0"/>
        <v>3.2581663398536515E-5</v>
      </c>
      <c r="O12" s="5">
        <f t="shared" si="1"/>
        <v>32.581663398536513</v>
      </c>
    </row>
    <row r="13" spans="1:15" s="4" customFormat="1" x14ac:dyDescent="0.2">
      <c r="A13" s="4">
        <v>165</v>
      </c>
      <c r="B13" s="4">
        <v>10467</v>
      </c>
      <c r="C13" s="4" t="s">
        <v>210</v>
      </c>
      <c r="D13" s="4" t="s">
        <v>210</v>
      </c>
      <c r="E13" s="12">
        <v>15839825</v>
      </c>
      <c r="F13" s="12"/>
      <c r="G13" s="12">
        <v>1</v>
      </c>
      <c r="H13" s="13" t="s">
        <v>393</v>
      </c>
      <c r="K13" s="4">
        <v>312.53800000000001</v>
      </c>
      <c r="L13" s="4">
        <v>1.0200000000000001E-2</v>
      </c>
      <c r="M13" s="4" t="s">
        <v>353</v>
      </c>
      <c r="N13" s="4">
        <f t="shared" si="0"/>
        <v>3.2636031458574641E-5</v>
      </c>
      <c r="O13" s="5">
        <f t="shared" si="1"/>
        <v>32.636031458574642</v>
      </c>
    </row>
    <row r="14" spans="1:15" s="4" customFormat="1" x14ac:dyDescent="0.2">
      <c r="A14" s="4">
        <v>339</v>
      </c>
      <c r="B14" s="4">
        <v>5280435</v>
      </c>
      <c r="C14" s="4" t="s">
        <v>211</v>
      </c>
      <c r="D14" s="4" t="s">
        <v>212</v>
      </c>
      <c r="E14" s="12">
        <v>15841769</v>
      </c>
      <c r="F14" s="12" t="s">
        <v>45</v>
      </c>
      <c r="G14" s="12">
        <v>1</v>
      </c>
      <c r="H14" s="13" t="s">
        <v>369</v>
      </c>
      <c r="K14" s="4">
        <v>296.53899999999999</v>
      </c>
      <c r="L14" s="4">
        <v>0.01</v>
      </c>
      <c r="M14" s="4" t="s">
        <v>353</v>
      </c>
      <c r="N14" s="4">
        <f t="shared" si="0"/>
        <v>3.3722377157810611E-5</v>
      </c>
      <c r="O14" s="5">
        <f t="shared" si="1"/>
        <v>33.722377157810612</v>
      </c>
    </row>
    <row r="15" spans="1:15" s="4" customFormat="1" x14ac:dyDescent="0.2">
      <c r="A15" s="4">
        <v>323</v>
      </c>
      <c r="B15" s="4">
        <v>10459</v>
      </c>
      <c r="C15" s="4" t="s">
        <v>207</v>
      </c>
      <c r="D15" s="4" t="s">
        <v>208</v>
      </c>
      <c r="E15" s="12">
        <v>15839798</v>
      </c>
      <c r="F15" s="12" t="s">
        <v>45</v>
      </c>
      <c r="G15" s="12">
        <v>1</v>
      </c>
      <c r="H15" s="13" t="s">
        <v>367</v>
      </c>
      <c r="K15" s="4">
        <v>286.41199999999998</v>
      </c>
      <c r="L15" s="4">
        <v>0.01</v>
      </c>
      <c r="M15" s="4" t="s">
        <v>353</v>
      </c>
      <c r="N15" s="4">
        <f t="shared" si="0"/>
        <v>3.4914738209292907E-5</v>
      </c>
      <c r="O15" s="5">
        <f t="shared" si="1"/>
        <v>34.914738209292906</v>
      </c>
    </row>
    <row r="16" spans="1:15" s="4" customFormat="1" x14ac:dyDescent="0.2">
      <c r="A16" s="4">
        <v>363</v>
      </c>
      <c r="B16" s="4">
        <v>4901</v>
      </c>
      <c r="C16" s="4" t="s">
        <v>74</v>
      </c>
      <c r="D16" s="4" t="s">
        <v>75</v>
      </c>
      <c r="E16" s="12">
        <v>4903632</v>
      </c>
      <c r="F16" s="12"/>
      <c r="G16" s="12">
        <v>4</v>
      </c>
      <c r="H16" s="13" t="s">
        <v>405</v>
      </c>
      <c r="K16" s="4">
        <v>320.517</v>
      </c>
      <c r="L16" s="4">
        <v>1.12E-2</v>
      </c>
      <c r="M16" s="4" t="s">
        <v>353</v>
      </c>
      <c r="N16" s="4">
        <f t="shared" si="0"/>
        <v>3.4943544336181856E-5</v>
      </c>
      <c r="O16" s="5">
        <f t="shared" si="1"/>
        <v>34.943544336181859</v>
      </c>
    </row>
    <row r="17" spans="1:15" s="4" customFormat="1" x14ac:dyDescent="0.2">
      <c r="A17" s="4">
        <v>35</v>
      </c>
      <c r="B17" s="4">
        <v>2752851</v>
      </c>
      <c r="C17" s="4" t="s">
        <v>58</v>
      </c>
      <c r="D17" s="4" t="s">
        <v>59</v>
      </c>
      <c r="E17" s="12">
        <v>4901905</v>
      </c>
      <c r="F17" s="12"/>
      <c r="G17" s="12">
        <v>4</v>
      </c>
      <c r="H17" s="13" t="s">
        <v>364</v>
      </c>
      <c r="K17" s="4">
        <v>282.339</v>
      </c>
      <c r="L17" s="4">
        <v>1.0200000000000001E-2</v>
      </c>
      <c r="M17" s="4" t="s">
        <v>353</v>
      </c>
      <c r="N17" s="4">
        <f t="shared" si="0"/>
        <v>3.612678375994815E-5</v>
      </c>
      <c r="O17" s="5">
        <f t="shared" si="1"/>
        <v>36.126783759948147</v>
      </c>
    </row>
    <row r="18" spans="1:15" s="4" customFormat="1" x14ac:dyDescent="0.2">
      <c r="A18" s="4">
        <v>203</v>
      </c>
      <c r="B18" s="4">
        <v>142891</v>
      </c>
      <c r="C18" s="4" t="s">
        <v>141</v>
      </c>
      <c r="D18" s="4" t="s">
        <v>142</v>
      </c>
      <c r="E18" s="12">
        <v>5258847</v>
      </c>
      <c r="F18" s="12"/>
      <c r="G18" s="12">
        <v>3</v>
      </c>
      <c r="H18" s="13" t="s">
        <v>370</v>
      </c>
      <c r="K18" s="4">
        <v>276.07299999999998</v>
      </c>
      <c r="L18" s="4">
        <v>0.01</v>
      </c>
      <c r="M18" s="4" t="s">
        <v>353</v>
      </c>
      <c r="N18" s="4">
        <f t="shared" si="0"/>
        <v>3.6222303521170132E-5</v>
      </c>
      <c r="O18" s="5">
        <f t="shared" si="1"/>
        <v>36.222303521170133</v>
      </c>
    </row>
    <row r="19" spans="1:15" s="4" customFormat="1" x14ac:dyDescent="0.2">
      <c r="A19" s="4">
        <v>302</v>
      </c>
      <c r="B19" s="4">
        <v>2750414</v>
      </c>
      <c r="C19" s="4" t="s">
        <v>98</v>
      </c>
      <c r="D19" s="4" t="s">
        <v>99</v>
      </c>
      <c r="E19" s="12">
        <v>4905729</v>
      </c>
      <c r="F19" s="12"/>
      <c r="G19" s="12">
        <v>4</v>
      </c>
      <c r="H19" s="13" t="s">
        <v>374</v>
      </c>
      <c r="K19" s="4">
        <v>360.40899999999999</v>
      </c>
      <c r="L19" s="4">
        <v>1.3100000000000001E-2</v>
      </c>
      <c r="M19" s="4" t="s">
        <v>353</v>
      </c>
      <c r="N19" s="4">
        <f t="shared" si="0"/>
        <v>3.6347593983502076E-5</v>
      </c>
      <c r="O19" s="5">
        <f t="shared" si="1"/>
        <v>36.347593983502072</v>
      </c>
    </row>
    <row r="20" spans="1:15" s="4" customFormat="1" x14ac:dyDescent="0.2">
      <c r="A20" s="4">
        <v>154</v>
      </c>
      <c r="B20" s="4">
        <v>61386</v>
      </c>
      <c r="C20" s="4" t="s">
        <v>339</v>
      </c>
      <c r="D20" s="4" t="s">
        <v>339</v>
      </c>
      <c r="E20" s="12">
        <v>25402732</v>
      </c>
      <c r="F20" s="12" t="s">
        <v>45</v>
      </c>
      <c r="G20" s="12">
        <v>1</v>
      </c>
      <c r="H20" s="13" t="s">
        <v>385</v>
      </c>
      <c r="K20" s="4">
        <v>270.45699999999999</v>
      </c>
      <c r="L20" s="4">
        <v>0.01</v>
      </c>
      <c r="M20" s="4" t="s">
        <v>353</v>
      </c>
      <c r="N20" s="4">
        <f t="shared" si="0"/>
        <v>3.6974454349489938E-5</v>
      </c>
      <c r="O20" s="5">
        <f t="shared" si="1"/>
        <v>36.974454349489939</v>
      </c>
    </row>
    <row r="21" spans="1:15" s="4" customFormat="1" x14ac:dyDescent="0.2">
      <c r="A21" s="4">
        <v>250</v>
      </c>
      <c r="B21" s="4">
        <v>13099</v>
      </c>
      <c r="C21" s="4" t="s">
        <v>31</v>
      </c>
      <c r="D21" s="4" t="s">
        <v>32</v>
      </c>
      <c r="E21" s="12">
        <v>1588888</v>
      </c>
      <c r="F21" s="12"/>
      <c r="G21" s="12">
        <v>3</v>
      </c>
      <c r="H21" s="13" t="s">
        <v>361</v>
      </c>
      <c r="K21" s="4">
        <v>270.28399999999999</v>
      </c>
      <c r="L21" s="4">
        <v>0.01</v>
      </c>
      <c r="M21" s="4" t="s">
        <v>353</v>
      </c>
      <c r="N21" s="4">
        <f t="shared" si="0"/>
        <v>3.699812049547883E-5</v>
      </c>
      <c r="O21" s="5">
        <f t="shared" si="1"/>
        <v>36.99812049547883</v>
      </c>
    </row>
    <row r="22" spans="1:15" s="4" customFormat="1" x14ac:dyDescent="0.2">
      <c r="A22" s="4">
        <v>1</v>
      </c>
      <c r="B22" s="4">
        <v>11022861</v>
      </c>
      <c r="C22" s="4" t="s">
        <v>315</v>
      </c>
      <c r="D22" s="4" t="s">
        <v>316</v>
      </c>
      <c r="E22" s="12">
        <v>24263961</v>
      </c>
      <c r="F22" s="12"/>
      <c r="G22" s="12">
        <v>4</v>
      </c>
      <c r="H22" s="13" t="s">
        <v>436</v>
      </c>
      <c r="K22" s="4">
        <v>297.20800000000003</v>
      </c>
      <c r="L22" s="4">
        <v>1.1299999999999999E-2</v>
      </c>
      <c r="M22" s="4" t="s">
        <v>353</v>
      </c>
      <c r="N22" s="4">
        <f t="shared" si="0"/>
        <v>3.8020510887997623E-5</v>
      </c>
      <c r="O22" s="5">
        <f t="shared" si="1"/>
        <v>38.020510887997624</v>
      </c>
    </row>
    <row r="23" spans="1:15" s="4" customFormat="1" x14ac:dyDescent="0.2">
      <c r="A23" s="4">
        <v>41</v>
      </c>
      <c r="B23" s="4">
        <v>2754261</v>
      </c>
      <c r="C23" s="4" t="s">
        <v>114</v>
      </c>
      <c r="D23" s="4" t="s">
        <v>115</v>
      </c>
      <c r="E23" s="12">
        <v>4909035</v>
      </c>
      <c r="F23" s="12"/>
      <c r="G23" s="12">
        <v>4</v>
      </c>
      <c r="H23" s="13" t="s">
        <v>417</v>
      </c>
      <c r="K23" s="4">
        <v>388.68</v>
      </c>
      <c r="L23" s="4">
        <v>1.4999999999999999E-2</v>
      </c>
      <c r="M23" s="4" t="s">
        <v>353</v>
      </c>
      <c r="N23" s="4">
        <f t="shared" si="0"/>
        <v>3.8592158073479469E-5</v>
      </c>
      <c r="O23" s="5">
        <f t="shared" si="1"/>
        <v>38.592158073479467</v>
      </c>
    </row>
    <row r="24" spans="1:15" s="4" customFormat="1" x14ac:dyDescent="0.2">
      <c r="A24" s="4">
        <v>273</v>
      </c>
      <c r="B24" s="4">
        <v>46738073</v>
      </c>
      <c r="C24" s="4" t="s">
        <v>250</v>
      </c>
      <c r="D24" s="4" t="s">
        <v>251</v>
      </c>
      <c r="E24" s="12">
        <v>16339828</v>
      </c>
      <c r="F24" s="12"/>
      <c r="G24" s="12">
        <v>3</v>
      </c>
      <c r="H24" s="13" t="s">
        <v>375</v>
      </c>
      <c r="K24" s="4">
        <v>256.07299999999998</v>
      </c>
      <c r="L24" s="4">
        <v>0.01</v>
      </c>
      <c r="M24" s="4" t="s">
        <v>353</v>
      </c>
      <c r="N24" s="4">
        <f t="shared" si="0"/>
        <v>3.9051364259410405E-5</v>
      </c>
      <c r="O24" s="5">
        <f t="shared" si="1"/>
        <v>39.051364259410406</v>
      </c>
    </row>
    <row r="25" spans="1:15" s="4" customFormat="1" x14ac:dyDescent="0.2">
      <c r="A25" s="4">
        <v>107</v>
      </c>
      <c r="B25" s="4">
        <v>3126233</v>
      </c>
      <c r="C25" s="4" t="s">
        <v>230</v>
      </c>
      <c r="D25" s="4" t="s">
        <v>231</v>
      </c>
      <c r="E25" s="12">
        <v>16003821</v>
      </c>
      <c r="F25" s="12" t="s">
        <v>45</v>
      </c>
      <c r="G25" s="12">
        <v>1</v>
      </c>
      <c r="H25" s="13" t="s">
        <v>377</v>
      </c>
      <c r="K25" s="4">
        <v>252.44200000000001</v>
      </c>
      <c r="L25" s="4">
        <v>0.01</v>
      </c>
      <c r="M25" s="4" t="s">
        <v>353</v>
      </c>
      <c r="N25" s="4">
        <f t="shared" si="0"/>
        <v>3.9613059633499969E-5</v>
      </c>
      <c r="O25" s="5">
        <f t="shared" si="1"/>
        <v>39.613059633499972</v>
      </c>
    </row>
    <row r="26" spans="1:15" s="4" customFormat="1" x14ac:dyDescent="0.2">
      <c r="A26" s="4">
        <v>400</v>
      </c>
      <c r="B26" s="4">
        <v>612593</v>
      </c>
      <c r="C26" s="4" t="s">
        <v>66</v>
      </c>
      <c r="D26" s="4" t="s">
        <v>67</v>
      </c>
      <c r="E26" s="12">
        <v>4903439</v>
      </c>
      <c r="F26" s="12"/>
      <c r="G26" s="12">
        <v>4</v>
      </c>
      <c r="H26" s="13" t="s">
        <v>398</v>
      </c>
      <c r="K26" s="4">
        <v>346.59899999999999</v>
      </c>
      <c r="L26" s="4">
        <v>1.43E-2</v>
      </c>
      <c r="M26" s="4" t="s">
        <v>353</v>
      </c>
      <c r="N26" s="4">
        <f t="shared" si="0"/>
        <v>4.1258053254625662E-5</v>
      </c>
      <c r="O26" s="5">
        <f t="shared" si="1"/>
        <v>41.258053254625665</v>
      </c>
    </row>
    <row r="27" spans="1:15" s="4" customFormat="1" x14ac:dyDescent="0.2">
      <c r="A27" s="4">
        <v>134</v>
      </c>
      <c r="B27" s="4">
        <v>69376</v>
      </c>
      <c r="C27" s="4" t="s">
        <v>338</v>
      </c>
      <c r="D27" s="4" t="s">
        <v>338</v>
      </c>
      <c r="E27" s="12">
        <v>25396821</v>
      </c>
      <c r="F27" s="12" t="s">
        <v>45</v>
      </c>
      <c r="G27" s="12">
        <v>1</v>
      </c>
      <c r="H27" s="13" t="s">
        <v>384</v>
      </c>
      <c r="K27" s="4">
        <v>242.35900000000001</v>
      </c>
      <c r="L27" s="4">
        <v>0.01</v>
      </c>
      <c r="M27" s="4" t="s">
        <v>353</v>
      </c>
      <c r="N27" s="4">
        <f t="shared" si="0"/>
        <v>4.1261104394720228E-5</v>
      </c>
      <c r="O27" s="5">
        <f t="shared" si="1"/>
        <v>41.261104394720228</v>
      </c>
    </row>
    <row r="28" spans="1:15" s="4" customFormat="1" x14ac:dyDescent="0.2">
      <c r="A28" s="4">
        <v>357</v>
      </c>
      <c r="B28" s="4">
        <v>94932</v>
      </c>
      <c r="C28" s="4" t="s">
        <v>224</v>
      </c>
      <c r="D28" s="4" t="s">
        <v>225</v>
      </c>
      <c r="E28" s="12">
        <v>15907919</v>
      </c>
      <c r="F28" s="12" t="s">
        <v>45</v>
      </c>
      <c r="G28" s="12">
        <v>1</v>
      </c>
      <c r="H28" s="13" t="s">
        <v>373</v>
      </c>
      <c r="K28" s="4">
        <v>240.387</v>
      </c>
      <c r="L28" s="4">
        <v>0.01</v>
      </c>
      <c r="M28" s="4" t="s">
        <v>353</v>
      </c>
      <c r="N28" s="4">
        <f t="shared" si="0"/>
        <v>4.1599587332093665E-5</v>
      </c>
      <c r="O28" s="5">
        <f t="shared" si="1"/>
        <v>41.599587332093662</v>
      </c>
    </row>
    <row r="29" spans="1:15" s="4" customFormat="1" x14ac:dyDescent="0.2">
      <c r="A29" s="4">
        <v>254</v>
      </c>
      <c r="B29" s="4">
        <v>4112125</v>
      </c>
      <c r="C29" s="4" t="s">
        <v>48</v>
      </c>
      <c r="D29" s="4" t="s">
        <v>49</v>
      </c>
      <c r="E29" s="12">
        <v>4113834</v>
      </c>
      <c r="F29" s="12"/>
      <c r="G29" s="12">
        <v>3</v>
      </c>
      <c r="H29" s="13" t="s">
        <v>367</v>
      </c>
      <c r="K29" s="4">
        <v>240.25800000000001</v>
      </c>
      <c r="L29" s="4">
        <v>0.01</v>
      </c>
      <c r="M29" s="4" t="s">
        <v>353</v>
      </c>
      <c r="N29" s="4">
        <f t="shared" si="0"/>
        <v>4.1621923099334879E-5</v>
      </c>
      <c r="O29" s="5">
        <f t="shared" si="1"/>
        <v>41.621923099334879</v>
      </c>
    </row>
    <row r="30" spans="1:15" s="4" customFormat="1" x14ac:dyDescent="0.2">
      <c r="A30" s="4">
        <v>320</v>
      </c>
      <c r="B30" s="4">
        <v>10458</v>
      </c>
      <c r="C30" s="4" t="s">
        <v>143</v>
      </c>
      <c r="D30" s="4" t="s">
        <v>144</v>
      </c>
      <c r="E30" s="12">
        <v>5381208</v>
      </c>
      <c r="F30" s="12"/>
      <c r="G30" s="12">
        <v>1</v>
      </c>
      <c r="H30" s="13" t="s">
        <v>396</v>
      </c>
      <c r="K30" s="4">
        <v>244.33099999999999</v>
      </c>
      <c r="L30" s="4">
        <v>1.0200000000000001E-2</v>
      </c>
      <c r="M30" s="4" t="s">
        <v>353</v>
      </c>
      <c r="N30" s="4">
        <f t="shared" si="0"/>
        <v>4.1746646966614969E-5</v>
      </c>
      <c r="O30" s="5">
        <f t="shared" si="1"/>
        <v>41.746646966614968</v>
      </c>
    </row>
    <row r="31" spans="1:15" s="4" customFormat="1" x14ac:dyDescent="0.2">
      <c r="A31" s="4">
        <v>135</v>
      </c>
      <c r="B31" s="4">
        <v>95579</v>
      </c>
      <c r="C31" s="4" t="s">
        <v>232</v>
      </c>
      <c r="D31" s="4" t="s">
        <v>232</v>
      </c>
      <c r="E31" s="12">
        <v>16009491</v>
      </c>
      <c r="F31" s="12" t="s">
        <v>45</v>
      </c>
      <c r="G31" s="12">
        <v>1</v>
      </c>
      <c r="H31" s="13" t="s">
        <v>378</v>
      </c>
      <c r="K31" s="4">
        <v>237.137</v>
      </c>
      <c r="L31" s="4">
        <v>0.01</v>
      </c>
      <c r="M31" s="4" t="s">
        <v>353</v>
      </c>
      <c r="N31" s="4">
        <f t="shared" si="0"/>
        <v>4.2169716239979424E-5</v>
      </c>
      <c r="O31" s="5">
        <f t="shared" si="1"/>
        <v>42.169716239979422</v>
      </c>
    </row>
    <row r="32" spans="1:15" s="4" customFormat="1" x14ac:dyDescent="0.2">
      <c r="A32" s="4">
        <v>353</v>
      </c>
      <c r="B32" s="4">
        <v>2748126</v>
      </c>
      <c r="C32" s="4" t="s">
        <v>70</v>
      </c>
      <c r="D32" s="4" t="s">
        <v>71</v>
      </c>
      <c r="E32" s="12">
        <v>4903604</v>
      </c>
      <c r="F32" s="12"/>
      <c r="G32" s="12">
        <v>4</v>
      </c>
      <c r="H32" s="13" t="s">
        <v>403</v>
      </c>
      <c r="K32" s="4">
        <v>304.51799999999997</v>
      </c>
      <c r="L32" s="4">
        <v>1.29E-2</v>
      </c>
      <c r="M32" s="4" t="s">
        <v>353</v>
      </c>
      <c r="N32" s="4">
        <f t="shared" si="0"/>
        <v>4.236202786042205E-5</v>
      </c>
      <c r="O32" s="5">
        <f t="shared" si="1"/>
        <v>42.362027860422053</v>
      </c>
    </row>
    <row r="33" spans="1:15" s="4" customFormat="1" x14ac:dyDescent="0.2">
      <c r="A33" s="4">
        <v>162</v>
      </c>
      <c r="B33" s="4">
        <v>12366</v>
      </c>
      <c r="C33" s="4" t="s">
        <v>124</v>
      </c>
      <c r="D33" s="4" t="s">
        <v>124</v>
      </c>
      <c r="E33" s="12">
        <v>4910397</v>
      </c>
      <c r="F33" s="12"/>
      <c r="G33" s="12">
        <v>4</v>
      </c>
      <c r="H33" s="13" t="s">
        <v>377</v>
      </c>
      <c r="K33" s="4">
        <v>284.48399999999998</v>
      </c>
      <c r="L33" s="4">
        <v>1.21E-2</v>
      </c>
      <c r="M33" s="4" t="s">
        <v>353</v>
      </c>
      <c r="N33" s="4">
        <f t="shared" si="0"/>
        <v>4.2533147734143225E-5</v>
      </c>
      <c r="O33" s="5">
        <f t="shared" si="1"/>
        <v>42.533147734143228</v>
      </c>
    </row>
    <row r="34" spans="1:15" s="4" customFormat="1" x14ac:dyDescent="0.2">
      <c r="A34" s="4">
        <v>288</v>
      </c>
      <c r="B34" s="4">
        <v>2754138</v>
      </c>
      <c r="C34" s="4" t="s">
        <v>60</v>
      </c>
      <c r="D34" s="4" t="s">
        <v>61</v>
      </c>
      <c r="E34" s="12">
        <v>4902137</v>
      </c>
      <c r="F34" s="12"/>
      <c r="G34" s="12">
        <v>4</v>
      </c>
      <c r="H34" s="13" t="s">
        <v>365</v>
      </c>
      <c r="K34" s="4">
        <v>276.464</v>
      </c>
      <c r="L34" s="4">
        <v>1.2E-2</v>
      </c>
      <c r="M34" s="4" t="s">
        <v>353</v>
      </c>
      <c r="N34" s="4">
        <f t="shared" si="0"/>
        <v>4.3405289657966316E-5</v>
      </c>
      <c r="O34" s="5">
        <f t="shared" si="1"/>
        <v>43.405289657966314</v>
      </c>
    </row>
    <row r="35" spans="1:15" s="4" customFormat="1" x14ac:dyDescent="0.2">
      <c r="A35" s="4">
        <v>276</v>
      </c>
      <c r="B35" s="4">
        <v>582534</v>
      </c>
      <c r="C35" s="4" t="s">
        <v>33</v>
      </c>
      <c r="D35" s="4" t="s">
        <v>34</v>
      </c>
      <c r="E35" s="12">
        <v>2474881</v>
      </c>
      <c r="F35" s="12"/>
      <c r="G35" s="12">
        <v>3</v>
      </c>
      <c r="H35" s="13" t="s">
        <v>379</v>
      </c>
      <c r="K35" s="4">
        <v>237.25800000000001</v>
      </c>
      <c r="L35" s="4">
        <v>1.03E-2</v>
      </c>
      <c r="M35" s="4" t="s">
        <v>353</v>
      </c>
      <c r="N35" s="4">
        <f t="shared" si="0"/>
        <v>4.3412656264488448E-5</v>
      </c>
      <c r="O35" s="5">
        <f t="shared" si="1"/>
        <v>43.412656264488447</v>
      </c>
    </row>
    <row r="36" spans="1:15" s="4" customFormat="1" x14ac:dyDescent="0.2">
      <c r="A36" s="4">
        <v>7</v>
      </c>
      <c r="B36" s="4">
        <v>523090</v>
      </c>
      <c r="C36" s="4" t="s">
        <v>133</v>
      </c>
      <c r="D36" s="4" t="s">
        <v>134</v>
      </c>
      <c r="E36" s="12">
        <v>5203196</v>
      </c>
      <c r="F36" s="12" t="s">
        <v>45</v>
      </c>
      <c r="G36" s="12">
        <v>1</v>
      </c>
      <c r="H36" s="13" t="s">
        <v>360</v>
      </c>
      <c r="K36" s="4">
        <v>229.07300000000001</v>
      </c>
      <c r="L36" s="4">
        <v>0.01</v>
      </c>
      <c r="M36" s="4" t="s">
        <v>353</v>
      </c>
      <c r="N36" s="4">
        <f t="shared" si="0"/>
        <v>4.3654206301048136E-5</v>
      </c>
      <c r="O36" s="5">
        <f t="shared" si="1"/>
        <v>43.654206301048134</v>
      </c>
    </row>
    <row r="37" spans="1:15" s="4" customFormat="1" x14ac:dyDescent="0.2">
      <c r="A37" s="4">
        <v>319</v>
      </c>
      <c r="B37" s="4">
        <v>12736</v>
      </c>
      <c r="C37" s="4" t="s">
        <v>218</v>
      </c>
      <c r="D37" s="4" t="s">
        <v>219</v>
      </c>
      <c r="E37" s="12">
        <v>15892807</v>
      </c>
      <c r="F37" s="12"/>
      <c r="G37" s="12">
        <v>1</v>
      </c>
      <c r="H37" s="13" t="s">
        <v>391</v>
      </c>
      <c r="K37" s="4">
        <v>230.304</v>
      </c>
      <c r="L37" s="4">
        <v>1.01E-2</v>
      </c>
      <c r="M37" s="4" t="s">
        <v>353</v>
      </c>
      <c r="N37" s="4">
        <f t="shared" si="0"/>
        <v>4.3855078504932609E-5</v>
      </c>
      <c r="O37" s="5">
        <f t="shared" si="1"/>
        <v>43.855078504932607</v>
      </c>
    </row>
    <row r="38" spans="1:15" s="4" customFormat="1" x14ac:dyDescent="0.2">
      <c r="A38" s="4">
        <v>258</v>
      </c>
      <c r="B38" s="4">
        <v>1392448</v>
      </c>
      <c r="C38" s="4" t="s">
        <v>35</v>
      </c>
      <c r="D38" s="4" t="s">
        <v>36</v>
      </c>
      <c r="E38" s="12">
        <v>2678385</v>
      </c>
      <c r="F38" s="12"/>
      <c r="G38" s="12">
        <v>3</v>
      </c>
      <c r="H38" s="13" t="s">
        <v>362</v>
      </c>
      <c r="K38" s="4">
        <v>226.27500000000001</v>
      </c>
      <c r="L38" s="4">
        <v>0.01</v>
      </c>
      <c r="M38" s="4" t="s">
        <v>353</v>
      </c>
      <c r="N38" s="4">
        <f t="shared" si="0"/>
        <v>4.41940117114131E-5</v>
      </c>
      <c r="O38" s="5">
        <f t="shared" si="1"/>
        <v>44.194011711413097</v>
      </c>
    </row>
    <row r="39" spans="1:15" s="4" customFormat="1" x14ac:dyDescent="0.2">
      <c r="A39" s="4">
        <v>249</v>
      </c>
      <c r="B39" s="4">
        <v>170805</v>
      </c>
      <c r="C39" s="4" t="s">
        <v>37</v>
      </c>
      <c r="D39" s="4" t="s">
        <v>38</v>
      </c>
      <c r="E39" s="12">
        <v>2679543</v>
      </c>
      <c r="F39" s="12"/>
      <c r="G39" s="12">
        <v>3</v>
      </c>
      <c r="H39" s="13" t="s">
        <v>364</v>
      </c>
      <c r="K39" s="4">
        <v>226.27500000000001</v>
      </c>
      <c r="L39" s="4">
        <v>0.01</v>
      </c>
      <c r="M39" s="4" t="s">
        <v>353</v>
      </c>
      <c r="N39" s="4">
        <f t="shared" si="0"/>
        <v>4.41940117114131E-5</v>
      </c>
      <c r="O39" s="5">
        <f t="shared" si="1"/>
        <v>44.194011711413097</v>
      </c>
    </row>
    <row r="40" spans="1:15" s="4" customFormat="1" x14ac:dyDescent="0.2">
      <c r="A40" s="4">
        <v>257</v>
      </c>
      <c r="B40" s="4">
        <v>1394187</v>
      </c>
      <c r="C40" s="4" t="s">
        <v>39</v>
      </c>
      <c r="D40" s="4" t="s">
        <v>40</v>
      </c>
      <c r="E40" s="12">
        <v>2679583</v>
      </c>
      <c r="F40" s="12"/>
      <c r="G40" s="12">
        <v>3</v>
      </c>
      <c r="H40" s="13" t="s">
        <v>365</v>
      </c>
      <c r="K40" s="4">
        <v>226.27500000000001</v>
      </c>
      <c r="L40" s="4">
        <v>0.01</v>
      </c>
      <c r="M40" s="4" t="s">
        <v>353</v>
      </c>
      <c r="N40" s="4">
        <f t="shared" si="0"/>
        <v>4.41940117114131E-5</v>
      </c>
      <c r="O40" s="5">
        <f t="shared" si="1"/>
        <v>44.194011711413097</v>
      </c>
    </row>
    <row r="41" spans="1:15" s="4" customFormat="1" x14ac:dyDescent="0.2">
      <c r="A41" s="4">
        <v>261</v>
      </c>
      <c r="B41" s="4">
        <v>1392926</v>
      </c>
      <c r="C41" s="4" t="s">
        <v>50</v>
      </c>
      <c r="D41" s="4" t="s">
        <v>51</v>
      </c>
      <c r="E41" s="12">
        <v>4114763</v>
      </c>
      <c r="F41" s="12"/>
      <c r="G41" s="12">
        <v>3</v>
      </c>
      <c r="H41" s="13" t="s">
        <v>397</v>
      </c>
      <c r="K41" s="4">
        <v>226.27500000000001</v>
      </c>
      <c r="L41" s="4">
        <v>0.01</v>
      </c>
      <c r="M41" s="4" t="s">
        <v>353</v>
      </c>
      <c r="N41" s="4">
        <f t="shared" si="0"/>
        <v>4.41940117114131E-5</v>
      </c>
      <c r="O41" s="5">
        <f t="shared" si="1"/>
        <v>44.194011711413097</v>
      </c>
    </row>
    <row r="42" spans="1:15" s="4" customFormat="1" x14ac:dyDescent="0.2">
      <c r="A42" s="4">
        <v>259</v>
      </c>
      <c r="B42" s="4">
        <v>1393873</v>
      </c>
      <c r="C42" s="4" t="s">
        <v>52</v>
      </c>
      <c r="D42" s="4" t="s">
        <v>53</v>
      </c>
      <c r="E42" s="12">
        <v>4114791</v>
      </c>
      <c r="F42" s="12"/>
      <c r="G42" s="12">
        <v>3</v>
      </c>
      <c r="H42" s="13" t="s">
        <v>398</v>
      </c>
      <c r="K42" s="4">
        <v>226.27500000000001</v>
      </c>
      <c r="L42" s="4">
        <v>0.01</v>
      </c>
      <c r="M42" s="4" t="s">
        <v>353</v>
      </c>
      <c r="N42" s="4">
        <f t="shared" si="0"/>
        <v>4.41940117114131E-5</v>
      </c>
      <c r="O42" s="5">
        <f t="shared" si="1"/>
        <v>44.194011711413097</v>
      </c>
    </row>
    <row r="43" spans="1:15" s="4" customFormat="1" x14ac:dyDescent="0.2">
      <c r="A43" s="4">
        <v>244</v>
      </c>
      <c r="B43" s="4">
        <v>14663182</v>
      </c>
      <c r="C43" s="4" t="s">
        <v>344</v>
      </c>
      <c r="D43" s="4" t="s">
        <v>345</v>
      </c>
      <c r="E43" s="12">
        <v>26674461</v>
      </c>
      <c r="F43" s="12"/>
      <c r="G43" s="12">
        <v>3</v>
      </c>
      <c r="H43" s="13" t="s">
        <v>378</v>
      </c>
      <c r="K43" s="4">
        <v>226.27500000000001</v>
      </c>
      <c r="L43" s="4">
        <v>0.01</v>
      </c>
      <c r="M43" s="4" t="s">
        <v>353</v>
      </c>
      <c r="N43" s="4">
        <f t="shared" si="0"/>
        <v>4.41940117114131E-5</v>
      </c>
      <c r="O43" s="5">
        <f t="shared" si="1"/>
        <v>44.194011711413097</v>
      </c>
    </row>
    <row r="44" spans="1:15" s="4" customFormat="1" x14ac:dyDescent="0.2">
      <c r="A44" s="4">
        <v>284</v>
      </c>
      <c r="B44" s="4">
        <v>2748136</v>
      </c>
      <c r="C44" s="4" t="s">
        <v>80</v>
      </c>
      <c r="D44" s="4" t="s">
        <v>81</v>
      </c>
      <c r="E44" s="12">
        <v>4903650</v>
      </c>
      <c r="F44" s="12"/>
      <c r="G44" s="12">
        <v>4</v>
      </c>
      <c r="H44" s="13" t="s">
        <v>408</v>
      </c>
      <c r="K44" s="4">
        <v>306.49</v>
      </c>
      <c r="L44" s="4">
        <v>1.3599999999999999E-2</v>
      </c>
      <c r="M44" s="4" t="s">
        <v>353</v>
      </c>
      <c r="N44" s="4">
        <f t="shared" si="0"/>
        <v>4.4373389017586214E-5</v>
      </c>
      <c r="O44" s="5">
        <f t="shared" si="1"/>
        <v>44.373389017586213</v>
      </c>
    </row>
    <row r="45" spans="1:15" s="4" customFormat="1" x14ac:dyDescent="0.2">
      <c r="A45" s="4">
        <v>274</v>
      </c>
      <c r="B45" s="4">
        <v>11831365</v>
      </c>
      <c r="C45" s="4" t="s">
        <v>311</v>
      </c>
      <c r="D45" s="4" t="s">
        <v>312</v>
      </c>
      <c r="E45" s="12">
        <v>24263949</v>
      </c>
      <c r="F45" s="12"/>
      <c r="G45" s="12">
        <v>4</v>
      </c>
      <c r="H45" s="13" t="s">
        <v>434</v>
      </c>
      <c r="K45" s="4">
        <v>234.31100000000001</v>
      </c>
      <c r="L45" s="4">
        <v>1.06E-2</v>
      </c>
      <c r="M45" s="4" t="s">
        <v>353</v>
      </c>
      <c r="N45" s="4">
        <f t="shared" si="0"/>
        <v>4.5239019935043598E-5</v>
      </c>
      <c r="O45" s="5">
        <f t="shared" si="1"/>
        <v>45.239019935043601</v>
      </c>
    </row>
    <row r="46" spans="1:15" s="4" customFormat="1" x14ac:dyDescent="0.2">
      <c r="A46" s="4">
        <v>243</v>
      </c>
      <c r="B46" s="4">
        <v>5910650</v>
      </c>
      <c r="C46" s="4" t="s">
        <v>127</v>
      </c>
      <c r="D46" s="4" t="s">
        <v>128</v>
      </c>
      <c r="E46" s="12">
        <v>5093990</v>
      </c>
      <c r="F46" s="12"/>
      <c r="G46" s="12">
        <v>3</v>
      </c>
      <c r="H46" s="13" t="s">
        <v>369</v>
      </c>
      <c r="K46" s="4">
        <v>220.22399999999999</v>
      </c>
      <c r="L46" s="4">
        <v>0.01</v>
      </c>
      <c r="M46" s="4" t="s">
        <v>353</v>
      </c>
      <c r="N46" s="4">
        <f t="shared" si="0"/>
        <v>4.5408311537343797E-5</v>
      </c>
      <c r="O46" s="5">
        <f t="shared" si="1"/>
        <v>45.408311537343799</v>
      </c>
    </row>
    <row r="47" spans="1:15" s="4" customFormat="1" x14ac:dyDescent="0.2">
      <c r="A47" s="4">
        <v>242</v>
      </c>
      <c r="B47" s="4">
        <v>5375161</v>
      </c>
      <c r="C47" s="4" t="s">
        <v>161</v>
      </c>
      <c r="D47" s="4" t="s">
        <v>162</v>
      </c>
      <c r="E47" s="12">
        <v>8392074</v>
      </c>
      <c r="F47" s="12"/>
      <c r="G47" s="12"/>
      <c r="H47" s="13"/>
      <c r="K47" s="4">
        <v>220.22399999999999</v>
      </c>
      <c r="L47" s="4">
        <v>0.01</v>
      </c>
      <c r="M47" s="4" t="s">
        <v>353</v>
      </c>
      <c r="N47" s="4">
        <f t="shared" si="0"/>
        <v>4.5408311537343797E-5</v>
      </c>
      <c r="O47" s="5">
        <f t="shared" si="1"/>
        <v>45.408311537343799</v>
      </c>
    </row>
    <row r="48" spans="1:15" s="4" customFormat="1" x14ac:dyDescent="0.2">
      <c r="A48" s="4">
        <v>306</v>
      </c>
      <c r="B48" s="4">
        <v>642371</v>
      </c>
      <c r="C48" s="4" t="s">
        <v>22</v>
      </c>
      <c r="D48" s="4" t="s">
        <v>23</v>
      </c>
      <c r="E48" s="12">
        <v>567737</v>
      </c>
      <c r="F48" s="12"/>
      <c r="G48" s="12">
        <v>1</v>
      </c>
      <c r="H48" s="13" t="s">
        <v>394</v>
      </c>
      <c r="K48" s="4">
        <v>222.24299999999999</v>
      </c>
      <c r="L48" s="4">
        <v>1.01E-2</v>
      </c>
      <c r="M48" s="4" t="s">
        <v>353</v>
      </c>
      <c r="N48" s="4">
        <f t="shared" si="0"/>
        <v>4.5445750822298116E-5</v>
      </c>
      <c r="O48" s="5">
        <f t="shared" si="1"/>
        <v>45.445750822298116</v>
      </c>
    </row>
    <row r="49" spans="1:20" s="4" customFormat="1" x14ac:dyDescent="0.2">
      <c r="A49" s="4">
        <v>205</v>
      </c>
      <c r="B49" s="4">
        <v>144790</v>
      </c>
      <c r="C49" s="4" t="s">
        <v>139</v>
      </c>
      <c r="D49" s="4" t="s">
        <v>140</v>
      </c>
      <c r="E49" s="12">
        <v>5257791</v>
      </c>
      <c r="F49" s="12"/>
      <c r="G49" s="12"/>
      <c r="H49" s="13"/>
      <c r="K49" s="4">
        <v>218.17500000000001</v>
      </c>
      <c r="L49" s="4">
        <v>0.01</v>
      </c>
      <c r="M49" s="4" t="s">
        <v>353</v>
      </c>
      <c r="N49" s="4">
        <f t="shared" si="0"/>
        <v>4.5834765669760513E-5</v>
      </c>
      <c r="O49" s="5">
        <f t="shared" si="1"/>
        <v>45.834765669760515</v>
      </c>
    </row>
    <row r="50" spans="1:20" s="4" customFormat="1" x14ac:dyDescent="0.2">
      <c r="A50" s="4">
        <v>289</v>
      </c>
      <c r="B50" s="4">
        <v>2754189</v>
      </c>
      <c r="C50" s="4" t="s">
        <v>41</v>
      </c>
      <c r="D50" s="4" t="s">
        <v>42</v>
      </c>
      <c r="E50" s="12">
        <v>2705556</v>
      </c>
      <c r="F50" s="12"/>
      <c r="G50" s="12">
        <v>4</v>
      </c>
      <c r="H50" s="13" t="s">
        <v>360</v>
      </c>
      <c r="K50" s="4">
        <v>276.464</v>
      </c>
      <c r="L50" s="4">
        <v>1.2699999999999999E-2</v>
      </c>
      <c r="M50" s="4" t="s">
        <v>353</v>
      </c>
      <c r="N50" s="4">
        <f t="shared" si="0"/>
        <v>4.5937264888014352E-5</v>
      </c>
      <c r="O50" s="5">
        <f t="shared" si="1"/>
        <v>45.937264888014354</v>
      </c>
    </row>
    <row r="51" spans="1:20" s="4" customFormat="1" x14ac:dyDescent="0.2">
      <c r="A51" s="4">
        <v>408</v>
      </c>
      <c r="B51" s="4">
        <v>87212466</v>
      </c>
      <c r="C51" s="4" t="s">
        <v>340</v>
      </c>
      <c r="D51" s="4" t="s">
        <v>341</v>
      </c>
      <c r="E51" s="12">
        <v>26669941</v>
      </c>
      <c r="F51" s="12"/>
      <c r="G51" s="12">
        <v>4</v>
      </c>
      <c r="H51" s="13" t="s">
        <v>396</v>
      </c>
      <c r="K51" s="4">
        <v>284.48399999999998</v>
      </c>
      <c r="L51" s="4">
        <v>1.3100000000000001E-2</v>
      </c>
      <c r="M51" s="4" t="s">
        <v>353</v>
      </c>
      <c r="N51" s="4">
        <f t="shared" si="0"/>
        <v>4.6048283910518701E-5</v>
      </c>
      <c r="O51" s="5">
        <f t="shared" si="1"/>
        <v>46.048283910518698</v>
      </c>
    </row>
    <row r="52" spans="1:20" s="4" customFormat="1" x14ac:dyDescent="0.2">
      <c r="A52" s="4">
        <v>270</v>
      </c>
      <c r="B52" s="4">
        <v>15612</v>
      </c>
      <c r="C52" s="4" t="s">
        <v>226</v>
      </c>
      <c r="D52" s="4" t="s">
        <v>226</v>
      </c>
      <c r="E52" s="12">
        <v>15913922</v>
      </c>
      <c r="F52" s="12" t="s">
        <v>45</v>
      </c>
      <c r="G52" s="12">
        <v>1</v>
      </c>
      <c r="H52" s="13" t="s">
        <v>374</v>
      </c>
      <c r="K52" s="4">
        <v>216.27699999999999</v>
      </c>
      <c r="L52" s="4">
        <v>0.01</v>
      </c>
      <c r="M52" s="4" t="s">
        <v>353</v>
      </c>
      <c r="N52" s="4">
        <f t="shared" si="0"/>
        <v>4.6237001622918764E-5</v>
      </c>
      <c r="O52" s="5">
        <f t="shared" si="1"/>
        <v>46.237001622918761</v>
      </c>
    </row>
    <row r="53" spans="1:20" s="4" customFormat="1" x14ac:dyDescent="0.2">
      <c r="A53" s="2">
        <v>105</v>
      </c>
      <c r="B53" s="2">
        <v>97948</v>
      </c>
      <c r="C53" s="2" t="s">
        <v>235</v>
      </c>
      <c r="D53" s="2" t="s">
        <v>236</v>
      </c>
      <c r="E53" s="8">
        <v>16009845</v>
      </c>
      <c r="F53" s="8" t="s">
        <v>237</v>
      </c>
      <c r="G53" s="8"/>
      <c r="H53" s="9"/>
      <c r="I53" s="2"/>
      <c r="J53" s="2"/>
      <c r="K53" s="2">
        <v>214.393</v>
      </c>
      <c r="L53" s="3">
        <v>0.01</v>
      </c>
      <c r="M53" s="2" t="s">
        <v>353</v>
      </c>
      <c r="N53" s="2">
        <f t="shared" si="0"/>
        <v>4.6643313914166973E-5</v>
      </c>
      <c r="O53" s="3">
        <f t="shared" si="1"/>
        <v>46.643313914166974</v>
      </c>
      <c r="P53" s="2"/>
      <c r="Q53" s="2"/>
      <c r="R53" s="2"/>
      <c r="S53" s="2"/>
      <c r="T53" s="2"/>
    </row>
    <row r="54" spans="1:20" s="4" customFormat="1" x14ac:dyDescent="0.2">
      <c r="A54" s="4">
        <v>151</v>
      </c>
      <c r="B54" s="4">
        <v>12327</v>
      </c>
      <c r="C54" s="4" t="s">
        <v>209</v>
      </c>
      <c r="D54" s="4" t="s">
        <v>209</v>
      </c>
      <c r="E54" s="12">
        <v>15839824</v>
      </c>
      <c r="F54" s="12" t="s">
        <v>45</v>
      </c>
      <c r="G54" s="12">
        <v>1</v>
      </c>
      <c r="H54" s="13" t="s">
        <v>368</v>
      </c>
      <c r="K54" s="4">
        <v>214.34899999999999</v>
      </c>
      <c r="L54" s="4">
        <v>0.01</v>
      </c>
      <c r="M54" s="4" t="s">
        <v>353</v>
      </c>
      <c r="N54" s="4">
        <f t="shared" si="0"/>
        <v>4.6652888513592325E-5</v>
      </c>
      <c r="O54" s="5">
        <f t="shared" si="1"/>
        <v>46.652888513592323</v>
      </c>
    </row>
    <row r="55" spans="1:20" s="4" customFormat="1" x14ac:dyDescent="0.2">
      <c r="A55" s="4">
        <v>119</v>
      </c>
      <c r="B55" s="4">
        <v>12777406</v>
      </c>
      <c r="C55" s="4" t="s">
        <v>184</v>
      </c>
      <c r="D55" s="4" t="s">
        <v>184</v>
      </c>
      <c r="E55" s="12">
        <v>10652650</v>
      </c>
      <c r="F55" s="12"/>
      <c r="G55" s="12"/>
      <c r="H55" s="13"/>
      <c r="K55" s="4">
        <v>214.261</v>
      </c>
      <c r="L55" s="4">
        <v>0.01</v>
      </c>
      <c r="M55" s="4" t="s">
        <v>353</v>
      </c>
      <c r="N55" s="4">
        <f t="shared" si="0"/>
        <v>4.6672049509710123E-5</v>
      </c>
      <c r="O55" s="5">
        <f t="shared" si="1"/>
        <v>46.672049509710121</v>
      </c>
    </row>
    <row r="56" spans="1:20" s="4" customFormat="1" x14ac:dyDescent="0.2">
      <c r="A56" s="4">
        <v>375</v>
      </c>
      <c r="B56" s="4">
        <v>2750563</v>
      </c>
      <c r="C56" s="4" t="s">
        <v>56</v>
      </c>
      <c r="D56" s="4" t="s">
        <v>57</v>
      </c>
      <c r="E56" s="12">
        <v>4901121</v>
      </c>
      <c r="F56" s="12"/>
      <c r="G56" s="12">
        <v>4</v>
      </c>
      <c r="H56" s="13" t="s">
        <v>362</v>
      </c>
      <c r="K56" s="4">
        <v>232.364</v>
      </c>
      <c r="L56" s="4">
        <v>1.09E-2</v>
      </c>
      <c r="M56" s="4" t="s">
        <v>353</v>
      </c>
      <c r="N56" s="4">
        <f t="shared" si="0"/>
        <v>4.6909159766573134E-5</v>
      </c>
      <c r="O56" s="5">
        <f t="shared" si="1"/>
        <v>46.909159766573133</v>
      </c>
    </row>
    <row r="57" spans="1:20" s="4" customFormat="1" x14ac:dyDescent="0.2">
      <c r="A57" s="4">
        <v>331</v>
      </c>
      <c r="B57" s="4">
        <v>57712187</v>
      </c>
      <c r="C57" s="4" t="s">
        <v>267</v>
      </c>
      <c r="D57" s="4" t="s">
        <v>261</v>
      </c>
      <c r="E57" s="12">
        <v>22193598</v>
      </c>
      <c r="F57" s="12"/>
      <c r="G57" s="12">
        <v>3</v>
      </c>
      <c r="H57" s="13" t="s">
        <v>376</v>
      </c>
      <c r="K57" s="4">
        <v>212.333</v>
      </c>
      <c r="L57" s="4">
        <v>0.01</v>
      </c>
      <c r="M57" s="4" t="s">
        <v>353</v>
      </c>
      <c r="N57" s="4">
        <f t="shared" si="0"/>
        <v>4.7095835315283071E-5</v>
      </c>
      <c r="O57" s="5">
        <f t="shared" si="1"/>
        <v>47.095835315283068</v>
      </c>
    </row>
    <row r="58" spans="1:20" s="4" customFormat="1" x14ac:dyDescent="0.2">
      <c r="A58" s="4">
        <v>307</v>
      </c>
      <c r="B58" s="4">
        <v>5705611</v>
      </c>
      <c r="C58" s="4" t="s">
        <v>112</v>
      </c>
      <c r="D58" s="4" t="s">
        <v>113</v>
      </c>
      <c r="E58" s="12">
        <v>4907614</v>
      </c>
      <c r="F58" s="12"/>
      <c r="G58" s="12">
        <v>4</v>
      </c>
      <c r="H58" s="13" t="s">
        <v>416</v>
      </c>
      <c r="K58" s="4">
        <v>250.297</v>
      </c>
      <c r="L58" s="4">
        <v>1.18E-2</v>
      </c>
      <c r="M58" s="4" t="s">
        <v>353</v>
      </c>
      <c r="N58" s="4">
        <f t="shared" si="0"/>
        <v>4.7143992936391568E-5</v>
      </c>
      <c r="O58" s="5">
        <f t="shared" si="1"/>
        <v>47.14399293639157</v>
      </c>
    </row>
    <row r="59" spans="1:20" s="4" customFormat="1" x14ac:dyDescent="0.2">
      <c r="A59" s="4">
        <v>176</v>
      </c>
      <c r="B59" s="4">
        <v>23005363</v>
      </c>
      <c r="C59" s="4" t="s">
        <v>43</v>
      </c>
      <c r="D59" s="4" t="s">
        <v>44</v>
      </c>
      <c r="E59" s="12">
        <v>4113801</v>
      </c>
      <c r="F59" s="12" t="s">
        <v>45</v>
      </c>
      <c r="G59" s="12">
        <v>1</v>
      </c>
      <c r="H59" s="13" t="s">
        <v>363</v>
      </c>
      <c r="K59" s="4">
        <v>208.02</v>
      </c>
      <c r="L59" s="4">
        <v>0.01</v>
      </c>
      <c r="M59" s="4" t="s">
        <v>353</v>
      </c>
      <c r="N59" s="4">
        <f t="shared" si="0"/>
        <v>4.8072300740313427E-5</v>
      </c>
      <c r="O59" s="5">
        <f t="shared" si="1"/>
        <v>48.07230074031343</v>
      </c>
    </row>
    <row r="60" spans="1:20" s="4" customFormat="1" x14ac:dyDescent="0.2">
      <c r="A60" s="4">
        <v>175</v>
      </c>
      <c r="B60" s="4">
        <v>23005364</v>
      </c>
      <c r="C60" s="4" t="s">
        <v>46</v>
      </c>
      <c r="D60" s="4" t="s">
        <v>47</v>
      </c>
      <c r="E60" s="12">
        <v>4113802</v>
      </c>
      <c r="F60" s="12"/>
      <c r="G60" s="12">
        <v>3</v>
      </c>
      <c r="H60" s="13" t="s">
        <v>366</v>
      </c>
      <c r="K60" s="4">
        <v>208.02</v>
      </c>
      <c r="L60" s="4">
        <v>0.01</v>
      </c>
      <c r="M60" s="4" t="s">
        <v>353</v>
      </c>
      <c r="N60" s="4">
        <f t="shared" si="0"/>
        <v>4.8072300740313427E-5</v>
      </c>
      <c r="O60" s="5">
        <f t="shared" si="1"/>
        <v>48.07230074031343</v>
      </c>
    </row>
    <row r="61" spans="1:20" s="4" customFormat="1" x14ac:dyDescent="0.2">
      <c r="A61" s="4">
        <v>364</v>
      </c>
      <c r="B61" s="4">
        <v>11301</v>
      </c>
      <c r="C61" s="4" t="s">
        <v>68</v>
      </c>
      <c r="D61" s="4" t="s">
        <v>69</v>
      </c>
      <c r="E61" s="12">
        <v>4903575</v>
      </c>
      <c r="F61" s="12"/>
      <c r="G61" s="12">
        <v>4</v>
      </c>
      <c r="H61" s="13" t="s">
        <v>402</v>
      </c>
      <c r="K61" s="4">
        <v>292.46300000000002</v>
      </c>
      <c r="L61" s="4">
        <v>1.4200000000000001E-2</v>
      </c>
      <c r="M61" s="4" t="s">
        <v>353</v>
      </c>
      <c r="N61" s="4">
        <f t="shared" si="0"/>
        <v>4.8553150313031052E-5</v>
      </c>
      <c r="O61" s="5">
        <f t="shared" si="1"/>
        <v>48.553150313031054</v>
      </c>
    </row>
    <row r="62" spans="1:20" s="4" customFormat="1" x14ac:dyDescent="0.2">
      <c r="A62" s="4">
        <v>184</v>
      </c>
      <c r="B62" s="4">
        <v>46311439</v>
      </c>
      <c r="C62" s="4" t="s">
        <v>191</v>
      </c>
      <c r="D62" s="4" t="s">
        <v>192</v>
      </c>
      <c r="E62" s="12">
        <v>12488407</v>
      </c>
      <c r="F62" s="12"/>
      <c r="G62" s="12"/>
      <c r="H62" s="13"/>
      <c r="K62" s="4">
        <v>204.148</v>
      </c>
      <c r="L62" s="4">
        <v>0.01</v>
      </c>
      <c r="M62" s="4" t="s">
        <v>353</v>
      </c>
      <c r="N62" s="4">
        <f t="shared" si="0"/>
        <v>4.8984070380312327E-5</v>
      </c>
      <c r="O62" s="5">
        <f t="shared" si="1"/>
        <v>48.984070380312325</v>
      </c>
    </row>
    <row r="63" spans="1:20" s="4" customFormat="1" x14ac:dyDescent="0.2">
      <c r="A63" s="4">
        <v>411</v>
      </c>
      <c r="B63" s="4">
        <v>77237</v>
      </c>
      <c r="C63" s="4" t="s">
        <v>145</v>
      </c>
      <c r="D63" s="4" t="s">
        <v>146</v>
      </c>
      <c r="E63" s="12">
        <v>5394200</v>
      </c>
      <c r="F63" s="12"/>
      <c r="G63" s="12">
        <v>1</v>
      </c>
      <c r="H63" s="13" t="s">
        <v>395</v>
      </c>
      <c r="K63" s="4">
        <v>202.29400000000001</v>
      </c>
      <c r="L63" s="4">
        <v>1.01E-2</v>
      </c>
      <c r="M63" s="4" t="s">
        <v>353</v>
      </c>
      <c r="N63" s="4">
        <f t="shared" si="0"/>
        <v>4.9927333484927876E-5</v>
      </c>
      <c r="O63" s="5">
        <f t="shared" si="1"/>
        <v>49.927333484927878</v>
      </c>
    </row>
    <row r="64" spans="1:20" s="4" customFormat="1" x14ac:dyDescent="0.2">
      <c r="A64" s="4">
        <v>120</v>
      </c>
      <c r="B64" s="4">
        <v>12441329</v>
      </c>
      <c r="C64" s="4" t="s">
        <v>187</v>
      </c>
      <c r="D64" s="4" t="s">
        <v>187</v>
      </c>
      <c r="E64" s="12">
        <v>10910614</v>
      </c>
      <c r="F64" s="12"/>
      <c r="G64" s="12"/>
      <c r="H64" s="13"/>
      <c r="K64" s="4">
        <v>200.27799999999999</v>
      </c>
      <c r="L64" s="4">
        <v>0.01</v>
      </c>
      <c r="M64" s="4" t="s">
        <v>353</v>
      </c>
      <c r="N64" s="4">
        <f t="shared" si="0"/>
        <v>4.9930596470905441E-5</v>
      </c>
      <c r="O64" s="5">
        <f t="shared" si="1"/>
        <v>49.930596470905442</v>
      </c>
    </row>
    <row r="65" spans="1:15" s="4" customFormat="1" x14ac:dyDescent="0.2">
      <c r="A65" s="4">
        <v>406</v>
      </c>
      <c r="B65" s="4">
        <v>11832052</v>
      </c>
      <c r="C65" s="4" t="s">
        <v>342</v>
      </c>
      <c r="D65" s="4" t="s">
        <v>343</v>
      </c>
      <c r="E65" s="12">
        <v>26669942</v>
      </c>
      <c r="F65" s="12"/>
      <c r="G65" s="12">
        <v>4</v>
      </c>
      <c r="H65" s="13" t="s">
        <v>443</v>
      </c>
      <c r="K65" s="4">
        <v>256.43</v>
      </c>
      <c r="L65" s="4">
        <v>1.29E-2</v>
      </c>
      <c r="M65" s="4" t="s">
        <v>353</v>
      </c>
      <c r="N65" s="4">
        <f t="shared" si="0"/>
        <v>5.0306126428265022E-5</v>
      </c>
      <c r="O65" s="5">
        <f t="shared" si="1"/>
        <v>50.306126428265024</v>
      </c>
    </row>
    <row r="66" spans="1:15" s="4" customFormat="1" x14ac:dyDescent="0.2">
      <c r="A66" s="4">
        <v>318</v>
      </c>
      <c r="B66" s="4">
        <v>5192</v>
      </c>
      <c r="C66" s="4" t="s">
        <v>10</v>
      </c>
      <c r="D66" s="4" t="s">
        <v>11</v>
      </c>
      <c r="E66" s="12">
        <v>120056</v>
      </c>
      <c r="F66" s="12"/>
      <c r="G66" s="12">
        <v>1</v>
      </c>
      <c r="H66" s="13" t="s">
        <v>387</v>
      </c>
      <c r="J66" s="4">
        <v>1.2</v>
      </c>
      <c r="K66" s="4">
        <v>202.25</v>
      </c>
      <c r="L66" s="4">
        <v>1.0200000000000001E-2</v>
      </c>
      <c r="M66" s="4" t="s">
        <v>353</v>
      </c>
      <c r="N66" s="4">
        <f t="shared" ref="N66:N129" si="2">L66/K66</f>
        <v>5.0432632880098894E-5</v>
      </c>
      <c r="O66" s="5">
        <f t="shared" ref="O66:O129" si="3">N66*1000000</f>
        <v>50.432632880098893</v>
      </c>
    </row>
    <row r="67" spans="1:15" s="4" customFormat="1" x14ac:dyDescent="0.2">
      <c r="A67" s="4">
        <v>367</v>
      </c>
      <c r="B67" s="4">
        <v>623919</v>
      </c>
      <c r="C67" s="4" t="s">
        <v>82</v>
      </c>
      <c r="D67" s="4" t="s">
        <v>42</v>
      </c>
      <c r="E67" s="12">
        <v>4903651</v>
      </c>
      <c r="F67" s="12"/>
      <c r="G67" s="12">
        <v>4</v>
      </c>
      <c r="H67" s="13" t="s">
        <v>409</v>
      </c>
      <c r="K67" s="4">
        <v>276.464</v>
      </c>
      <c r="L67" s="4">
        <v>1.41E-2</v>
      </c>
      <c r="M67" s="4" t="s">
        <v>353</v>
      </c>
      <c r="N67" s="4">
        <f t="shared" si="2"/>
        <v>5.1001215348110419E-5</v>
      </c>
      <c r="O67" s="5">
        <f t="shared" si="3"/>
        <v>51.001215348110421</v>
      </c>
    </row>
    <row r="68" spans="1:15" s="4" customFormat="1" x14ac:dyDescent="0.2">
      <c r="A68" s="4">
        <v>386</v>
      </c>
      <c r="B68" s="4">
        <v>4050097</v>
      </c>
      <c r="C68" s="4" t="s">
        <v>24</v>
      </c>
      <c r="D68" s="4" t="s">
        <v>25</v>
      </c>
      <c r="E68" s="12">
        <v>1056900</v>
      </c>
      <c r="F68" s="12"/>
      <c r="G68" s="12"/>
      <c r="H68" s="13"/>
      <c r="K68" s="4">
        <v>194.31800000000001</v>
      </c>
      <c r="L68" s="4">
        <v>0.01</v>
      </c>
      <c r="M68" s="4" t="s">
        <v>353</v>
      </c>
      <c r="N68" s="4">
        <f t="shared" si="2"/>
        <v>5.1462036455706621E-5</v>
      </c>
      <c r="O68" s="5">
        <f t="shared" si="3"/>
        <v>51.462036455706624</v>
      </c>
    </row>
    <row r="69" spans="1:15" s="4" customFormat="1" x14ac:dyDescent="0.2">
      <c r="A69" s="4">
        <v>117</v>
      </c>
      <c r="B69" s="4">
        <v>88630</v>
      </c>
      <c r="C69" s="4" t="s">
        <v>151</v>
      </c>
      <c r="D69" s="4" t="s">
        <v>152</v>
      </c>
      <c r="E69" s="12">
        <v>6229551</v>
      </c>
      <c r="F69" s="12"/>
      <c r="G69" s="12">
        <v>3</v>
      </c>
      <c r="H69" s="13" t="s">
        <v>371</v>
      </c>
      <c r="K69" s="4">
        <v>192.25800000000001</v>
      </c>
      <c r="L69" s="4">
        <v>0.01</v>
      </c>
      <c r="M69" s="4" t="s">
        <v>353</v>
      </c>
      <c r="N69" s="4">
        <f t="shared" si="2"/>
        <v>5.2013440272966534E-5</v>
      </c>
      <c r="O69" s="5">
        <f t="shared" si="3"/>
        <v>52.013440272966534</v>
      </c>
    </row>
    <row r="70" spans="1:15" s="4" customFormat="1" x14ac:dyDescent="0.2">
      <c r="A70" s="4">
        <v>212</v>
      </c>
      <c r="B70" s="4">
        <v>2799640</v>
      </c>
      <c r="C70" s="4" t="s">
        <v>125</v>
      </c>
      <c r="D70" s="4" t="s">
        <v>126</v>
      </c>
      <c r="E70" s="12">
        <v>5070770</v>
      </c>
      <c r="F70" s="12"/>
      <c r="G70" s="12">
        <v>3</v>
      </c>
      <c r="H70" s="13" t="s">
        <v>368</v>
      </c>
      <c r="K70" s="4">
        <v>192.214</v>
      </c>
      <c r="L70" s="4">
        <v>0.01</v>
      </c>
      <c r="M70" s="4" t="s">
        <v>353</v>
      </c>
      <c r="N70" s="4">
        <f t="shared" si="2"/>
        <v>5.202534674893608E-5</v>
      </c>
      <c r="O70" s="5">
        <f t="shared" si="3"/>
        <v>52.02534674893608</v>
      </c>
    </row>
    <row r="71" spans="1:15" s="4" customFormat="1" x14ac:dyDescent="0.2">
      <c r="A71" s="4">
        <v>55</v>
      </c>
      <c r="B71" s="4">
        <v>17141</v>
      </c>
      <c r="C71" s="4" t="s">
        <v>243</v>
      </c>
      <c r="D71" s="4" t="s">
        <v>244</v>
      </c>
      <c r="E71" s="12">
        <v>16013500</v>
      </c>
      <c r="F71" s="12"/>
      <c r="G71" s="12">
        <v>3</v>
      </c>
      <c r="H71" s="13" t="s">
        <v>374</v>
      </c>
      <c r="K71" s="4">
        <v>190.28299999999999</v>
      </c>
      <c r="L71" s="4">
        <v>0.01</v>
      </c>
      <c r="M71" s="4" t="s">
        <v>353</v>
      </c>
      <c r="N71" s="4">
        <f t="shared" si="2"/>
        <v>5.255330218674291E-5</v>
      </c>
      <c r="O71" s="5">
        <f t="shared" si="3"/>
        <v>52.553302186742911</v>
      </c>
    </row>
    <row r="72" spans="1:15" s="4" customFormat="1" x14ac:dyDescent="0.2">
      <c r="A72" s="4">
        <v>46</v>
      </c>
      <c r="B72" s="4">
        <v>112051</v>
      </c>
      <c r="C72" s="4" t="s">
        <v>94</v>
      </c>
      <c r="D72" s="4" t="s">
        <v>95</v>
      </c>
      <c r="E72" s="12">
        <v>4905707</v>
      </c>
      <c r="F72" s="12"/>
      <c r="G72" s="12">
        <v>4</v>
      </c>
      <c r="H72" s="13" t="s">
        <v>372</v>
      </c>
      <c r="K72" s="4">
        <v>260.37700000000001</v>
      </c>
      <c r="L72" s="4">
        <v>1.37E-2</v>
      </c>
      <c r="M72" s="4" t="s">
        <v>353</v>
      </c>
      <c r="N72" s="4">
        <f t="shared" si="2"/>
        <v>5.2616014471324271E-5</v>
      </c>
      <c r="O72" s="5">
        <f t="shared" si="3"/>
        <v>52.61601447132427</v>
      </c>
    </row>
    <row r="73" spans="1:15" s="4" customFormat="1" x14ac:dyDescent="0.2">
      <c r="A73" s="4">
        <v>374</v>
      </c>
      <c r="B73" s="4">
        <v>11745391</v>
      </c>
      <c r="C73" s="4" t="s">
        <v>255</v>
      </c>
      <c r="D73" s="4" t="s">
        <v>256</v>
      </c>
      <c r="E73" s="12">
        <v>16844938</v>
      </c>
      <c r="F73" s="12"/>
      <c r="G73" s="12"/>
      <c r="H73" s="13"/>
      <c r="K73" s="4">
        <v>188.31100000000001</v>
      </c>
      <c r="L73" s="4">
        <v>0.01</v>
      </c>
      <c r="M73" s="4" t="s">
        <v>353</v>
      </c>
      <c r="N73" s="4">
        <f t="shared" si="2"/>
        <v>5.3103642378830762E-5</v>
      </c>
      <c r="O73" s="5">
        <f t="shared" si="3"/>
        <v>53.103642378830763</v>
      </c>
    </row>
    <row r="74" spans="1:15" s="4" customFormat="1" x14ac:dyDescent="0.2">
      <c r="A74" s="4">
        <v>410</v>
      </c>
      <c r="B74" s="4">
        <v>74300</v>
      </c>
      <c r="C74" s="4" t="s">
        <v>216</v>
      </c>
      <c r="D74" s="4" t="s">
        <v>217</v>
      </c>
      <c r="E74" s="12">
        <v>15856518</v>
      </c>
      <c r="F74" s="12" t="s">
        <v>45</v>
      </c>
      <c r="G74" s="12">
        <v>1</v>
      </c>
      <c r="H74" s="13" t="s">
        <v>370</v>
      </c>
      <c r="K74" s="4">
        <v>188.267</v>
      </c>
      <c r="L74" s="4">
        <v>0.01</v>
      </c>
      <c r="M74" s="4" t="s">
        <v>353</v>
      </c>
      <c r="N74" s="4">
        <f t="shared" si="2"/>
        <v>5.3116053264778219E-5</v>
      </c>
      <c r="O74" s="5">
        <f t="shared" si="3"/>
        <v>53.116053264778216</v>
      </c>
    </row>
    <row r="75" spans="1:15" s="4" customFormat="1" x14ac:dyDescent="0.2">
      <c r="A75" s="4">
        <v>100</v>
      </c>
      <c r="B75" s="4">
        <v>11830138</v>
      </c>
      <c r="C75" s="4" t="s">
        <v>185</v>
      </c>
      <c r="D75" s="4" t="s">
        <v>185</v>
      </c>
      <c r="E75" s="12">
        <v>10910401</v>
      </c>
      <c r="F75" s="12"/>
      <c r="G75" s="12"/>
      <c r="H75" s="13"/>
      <c r="K75" s="4">
        <v>186.251</v>
      </c>
      <c r="L75" s="4">
        <v>0.01</v>
      </c>
      <c r="M75" s="4" t="s">
        <v>353</v>
      </c>
      <c r="N75" s="4">
        <f t="shared" si="2"/>
        <v>5.3690986894030096E-5</v>
      </c>
      <c r="O75" s="5">
        <f t="shared" si="3"/>
        <v>53.690986894030097</v>
      </c>
    </row>
    <row r="76" spans="1:15" s="4" customFormat="1" x14ac:dyDescent="0.2">
      <c r="A76" s="4">
        <v>182</v>
      </c>
      <c r="B76" s="4">
        <v>519631</v>
      </c>
      <c r="C76" s="4" t="s">
        <v>169</v>
      </c>
      <c r="D76" s="4" t="s">
        <v>170</v>
      </c>
      <c r="E76" s="12">
        <v>8947914</v>
      </c>
      <c r="F76" s="12"/>
      <c r="G76" s="12">
        <v>3</v>
      </c>
      <c r="H76" s="13" t="s">
        <v>372</v>
      </c>
      <c r="K76" s="4">
        <v>186.15799999999999</v>
      </c>
      <c r="L76" s="4">
        <v>0.01</v>
      </c>
      <c r="M76" s="4" t="s">
        <v>353</v>
      </c>
      <c r="N76" s="4">
        <f t="shared" si="2"/>
        <v>5.3717809602595651E-5</v>
      </c>
      <c r="O76" s="5">
        <f t="shared" si="3"/>
        <v>53.717809602595651</v>
      </c>
    </row>
    <row r="77" spans="1:15" s="4" customFormat="1" x14ac:dyDescent="0.2">
      <c r="A77" s="4">
        <v>143</v>
      </c>
      <c r="B77" s="4">
        <v>7714</v>
      </c>
      <c r="C77" s="4" t="s">
        <v>26</v>
      </c>
      <c r="D77" s="4" t="s">
        <v>26</v>
      </c>
      <c r="E77" s="12">
        <v>1076126</v>
      </c>
      <c r="F77" s="12"/>
      <c r="G77" s="12">
        <v>3</v>
      </c>
      <c r="H77" s="13" t="s">
        <v>387</v>
      </c>
      <c r="K77" s="4">
        <v>184.279</v>
      </c>
      <c r="L77" s="4">
        <v>1.01E-2</v>
      </c>
      <c r="M77" s="4" t="s">
        <v>353</v>
      </c>
      <c r="N77" s="4">
        <f t="shared" si="2"/>
        <v>5.4808198438237672E-5</v>
      </c>
      <c r="O77" s="5">
        <f t="shared" si="3"/>
        <v>54.808198438237675</v>
      </c>
    </row>
    <row r="78" spans="1:15" s="4" customFormat="1" x14ac:dyDescent="0.2">
      <c r="A78" s="4">
        <v>186</v>
      </c>
      <c r="B78" s="4">
        <v>13489923</v>
      </c>
      <c r="C78" s="4" t="s">
        <v>175</v>
      </c>
      <c r="D78" s="4" t="s">
        <v>176</v>
      </c>
      <c r="E78" s="12">
        <v>9147067</v>
      </c>
      <c r="F78" s="12"/>
      <c r="G78" s="12"/>
      <c r="H78" s="13"/>
      <c r="K78" s="4">
        <v>182.19399999999999</v>
      </c>
      <c r="L78" s="4">
        <v>0.01</v>
      </c>
      <c r="M78" s="4" t="s">
        <v>353</v>
      </c>
      <c r="N78" s="4">
        <f t="shared" si="2"/>
        <v>5.4886549502178998E-5</v>
      </c>
      <c r="O78" s="5">
        <f t="shared" si="3"/>
        <v>54.886549502179001</v>
      </c>
    </row>
    <row r="79" spans="1:15" s="4" customFormat="1" x14ac:dyDescent="0.2">
      <c r="A79" s="4">
        <v>241</v>
      </c>
      <c r="B79" s="4">
        <v>95952</v>
      </c>
      <c r="C79" s="4" t="s">
        <v>129</v>
      </c>
      <c r="D79" s="4" t="s">
        <v>130</v>
      </c>
      <c r="E79" s="12">
        <v>5198580</v>
      </c>
      <c r="F79" s="12"/>
      <c r="G79" s="12">
        <v>3</v>
      </c>
      <c r="H79" s="13" t="s">
        <v>388</v>
      </c>
      <c r="K79" s="4">
        <v>184.619</v>
      </c>
      <c r="L79" s="4">
        <v>1.0200000000000001E-2</v>
      </c>
      <c r="M79" s="4" t="s">
        <v>353</v>
      </c>
      <c r="N79" s="4">
        <f t="shared" si="2"/>
        <v>5.5248918042021679E-5</v>
      </c>
      <c r="O79" s="5">
        <f t="shared" si="3"/>
        <v>55.248918042021678</v>
      </c>
    </row>
    <row r="80" spans="1:15" s="4" customFormat="1" x14ac:dyDescent="0.2">
      <c r="A80" s="4">
        <v>308</v>
      </c>
      <c r="B80" s="4">
        <v>263144</v>
      </c>
      <c r="C80" s="4" t="s">
        <v>27</v>
      </c>
      <c r="D80" s="4" t="s">
        <v>28</v>
      </c>
      <c r="E80" s="12">
        <v>1145957</v>
      </c>
      <c r="F80" s="12"/>
      <c r="G80" s="12">
        <v>4</v>
      </c>
      <c r="H80" s="13" t="s">
        <v>363</v>
      </c>
      <c r="K80" s="4">
        <v>224.25899999999999</v>
      </c>
      <c r="L80" s="4">
        <v>1.24E-2</v>
      </c>
      <c r="M80" s="4" t="s">
        <v>353</v>
      </c>
      <c r="N80" s="4">
        <f t="shared" si="2"/>
        <v>5.5293210082984409E-5</v>
      </c>
      <c r="O80" s="5">
        <f t="shared" si="3"/>
        <v>55.293210082984409</v>
      </c>
    </row>
    <row r="81" spans="1:15" s="4" customFormat="1" x14ac:dyDescent="0.2">
      <c r="A81" s="4">
        <v>355</v>
      </c>
      <c r="B81" s="4">
        <v>57449962</v>
      </c>
      <c r="C81" s="4" t="s">
        <v>268</v>
      </c>
      <c r="D81" s="4" t="s">
        <v>269</v>
      </c>
      <c r="E81" s="12">
        <v>24162794</v>
      </c>
      <c r="F81" s="12"/>
      <c r="G81" s="12">
        <v>3</v>
      </c>
      <c r="H81" s="13" t="s">
        <v>400</v>
      </c>
      <c r="K81" s="4">
        <v>186.251</v>
      </c>
      <c r="L81" s="4">
        <v>1.03E-2</v>
      </c>
      <c r="M81" s="4" t="s">
        <v>353</v>
      </c>
      <c r="N81" s="4">
        <f t="shared" si="2"/>
        <v>5.5301716500850998E-5</v>
      </c>
      <c r="O81" s="5">
        <f t="shared" si="3"/>
        <v>55.301716500851001</v>
      </c>
    </row>
    <row r="82" spans="1:15" s="4" customFormat="1" x14ac:dyDescent="0.2">
      <c r="A82" s="4">
        <v>221</v>
      </c>
      <c r="B82" s="4">
        <v>17750637</v>
      </c>
      <c r="C82" s="4" t="s">
        <v>317</v>
      </c>
      <c r="D82" s="4" t="s">
        <v>317</v>
      </c>
      <c r="E82" s="12">
        <v>24264069</v>
      </c>
      <c r="F82" s="12"/>
      <c r="G82" s="12">
        <v>4</v>
      </c>
      <c r="H82" s="13" t="s">
        <v>437</v>
      </c>
      <c r="K82" s="4">
        <v>254.41399999999999</v>
      </c>
      <c r="L82" s="4">
        <v>1.41E-2</v>
      </c>
      <c r="M82" s="4" t="s">
        <v>353</v>
      </c>
      <c r="N82" s="4">
        <f t="shared" si="2"/>
        <v>5.5421478377762232E-5</v>
      </c>
      <c r="O82" s="5">
        <f t="shared" si="3"/>
        <v>55.421478377762234</v>
      </c>
    </row>
    <row r="83" spans="1:15" s="4" customFormat="1" x14ac:dyDescent="0.2">
      <c r="A83" s="4">
        <v>272</v>
      </c>
      <c r="B83" s="4">
        <v>15247548</v>
      </c>
      <c r="C83" s="4" t="s">
        <v>173</v>
      </c>
      <c r="D83" s="4" t="s">
        <v>174</v>
      </c>
      <c r="E83" s="12">
        <v>8954989</v>
      </c>
      <c r="F83" s="12"/>
      <c r="G83" s="12"/>
      <c r="H83" s="13"/>
      <c r="K83" s="4">
        <v>180.203</v>
      </c>
      <c r="L83" s="4">
        <v>0.01</v>
      </c>
      <c r="M83" s="4" t="s">
        <v>353</v>
      </c>
      <c r="N83" s="4">
        <f t="shared" si="2"/>
        <v>5.5492971815119618E-5</v>
      </c>
      <c r="O83" s="5">
        <f t="shared" si="3"/>
        <v>55.492971815119617</v>
      </c>
    </row>
    <row r="84" spans="1:15" s="4" customFormat="1" x14ac:dyDescent="0.2">
      <c r="A84" s="4">
        <v>210</v>
      </c>
      <c r="B84" s="4">
        <v>22448154</v>
      </c>
      <c r="C84" s="4" t="s">
        <v>167</v>
      </c>
      <c r="D84" s="4" t="s">
        <v>168</v>
      </c>
      <c r="E84" s="12">
        <v>8947842</v>
      </c>
      <c r="F84" s="12"/>
      <c r="G84" s="12"/>
      <c r="H84" s="13"/>
      <c r="K84" s="4">
        <v>178.23099999999999</v>
      </c>
      <c r="L84" s="4">
        <v>0.01</v>
      </c>
      <c r="M84" s="4" t="s">
        <v>353</v>
      </c>
      <c r="N84" s="4">
        <f t="shared" si="2"/>
        <v>5.6106962312953418E-5</v>
      </c>
      <c r="O84" s="5">
        <f t="shared" si="3"/>
        <v>56.106962312953421</v>
      </c>
    </row>
    <row r="85" spans="1:15" s="4" customFormat="1" x14ac:dyDescent="0.2">
      <c r="A85" s="4">
        <v>204</v>
      </c>
      <c r="B85" s="4">
        <v>18920184</v>
      </c>
      <c r="C85" s="4" t="s">
        <v>159</v>
      </c>
      <c r="D85" s="4" t="s">
        <v>160</v>
      </c>
      <c r="E85" s="12">
        <v>6293745</v>
      </c>
      <c r="F85" s="12"/>
      <c r="G85" s="12">
        <v>3</v>
      </c>
      <c r="H85" s="13" t="s">
        <v>401</v>
      </c>
      <c r="K85" s="4">
        <v>182.19399999999999</v>
      </c>
      <c r="L85" s="4">
        <v>1.03E-2</v>
      </c>
      <c r="M85" s="4" t="s">
        <v>353</v>
      </c>
      <c r="N85" s="4">
        <f t="shared" si="2"/>
        <v>5.653314598724437E-5</v>
      </c>
      <c r="O85" s="5">
        <f t="shared" si="3"/>
        <v>56.533145987244367</v>
      </c>
    </row>
    <row r="86" spans="1:15" s="4" customFormat="1" x14ac:dyDescent="0.2">
      <c r="A86" s="4">
        <v>81</v>
      </c>
      <c r="B86" s="4">
        <v>12271529</v>
      </c>
      <c r="C86" s="4" t="s">
        <v>186</v>
      </c>
      <c r="D86" s="4" t="s">
        <v>186</v>
      </c>
      <c r="E86" s="12">
        <v>10910511</v>
      </c>
      <c r="F86" s="12"/>
      <c r="G86" s="12"/>
      <c r="H86" s="13"/>
      <c r="K86" s="4">
        <v>172.22399999999999</v>
      </c>
      <c r="L86" s="4">
        <v>0.01</v>
      </c>
      <c r="M86" s="4" t="s">
        <v>353</v>
      </c>
      <c r="N86" s="4">
        <f t="shared" si="2"/>
        <v>5.8063916759568937E-5</v>
      </c>
      <c r="O86" s="5">
        <f t="shared" si="3"/>
        <v>58.06391675956894</v>
      </c>
    </row>
    <row r="87" spans="1:15" s="4" customFormat="1" x14ac:dyDescent="0.2">
      <c r="A87" s="4">
        <v>99</v>
      </c>
      <c r="B87" s="4">
        <v>559036</v>
      </c>
      <c r="C87" s="4" t="s">
        <v>215</v>
      </c>
      <c r="D87" s="4" t="s">
        <v>215</v>
      </c>
      <c r="E87" s="12">
        <v>15855371</v>
      </c>
      <c r="F87" s="12"/>
      <c r="G87" s="12"/>
      <c r="H87" s="13"/>
      <c r="K87" s="4">
        <v>172.22399999999999</v>
      </c>
      <c r="L87" s="4">
        <v>0.01</v>
      </c>
      <c r="M87" s="4" t="s">
        <v>353</v>
      </c>
      <c r="N87" s="4">
        <f t="shared" si="2"/>
        <v>5.8063916759568937E-5</v>
      </c>
      <c r="O87" s="5">
        <f t="shared" si="3"/>
        <v>58.06391675956894</v>
      </c>
    </row>
    <row r="88" spans="1:15" s="4" customFormat="1" x14ac:dyDescent="0.2">
      <c r="A88" s="4">
        <v>398</v>
      </c>
      <c r="B88" s="4">
        <v>2750154</v>
      </c>
      <c r="C88" s="4" t="s">
        <v>90</v>
      </c>
      <c r="D88" s="4" t="s">
        <v>91</v>
      </c>
      <c r="E88" s="12">
        <v>4905463</v>
      </c>
      <c r="F88" s="12"/>
      <c r="G88" s="12">
        <v>4</v>
      </c>
      <c r="H88" s="13" t="s">
        <v>370</v>
      </c>
      <c r="K88" s="4">
        <v>198.30600000000001</v>
      </c>
      <c r="L88" s="4">
        <v>1.1599999999999999E-2</v>
      </c>
      <c r="M88" s="4" t="s">
        <v>353</v>
      </c>
      <c r="N88" s="4">
        <f t="shared" si="2"/>
        <v>5.8495456516696409E-5</v>
      </c>
      <c r="O88" s="5">
        <f t="shared" si="3"/>
        <v>58.495456516696407</v>
      </c>
    </row>
    <row r="89" spans="1:15" s="4" customFormat="1" x14ac:dyDescent="0.2">
      <c r="A89" s="4">
        <v>317</v>
      </c>
      <c r="B89" s="4">
        <v>10457</v>
      </c>
      <c r="C89" s="4" t="s">
        <v>7</v>
      </c>
      <c r="D89" s="4" t="s">
        <v>8</v>
      </c>
      <c r="E89" s="12">
        <v>119018</v>
      </c>
      <c r="F89" s="12"/>
      <c r="G89" s="12">
        <v>1</v>
      </c>
      <c r="H89" s="13" t="s">
        <v>390</v>
      </c>
      <c r="K89" s="4">
        <v>174.196</v>
      </c>
      <c r="L89" s="4">
        <v>1.0200000000000001E-2</v>
      </c>
      <c r="M89" s="4" t="s">
        <v>353</v>
      </c>
      <c r="N89" s="4">
        <f t="shared" si="2"/>
        <v>5.8554731451927716E-5</v>
      </c>
      <c r="O89" s="5">
        <f t="shared" si="3"/>
        <v>58.554731451927715</v>
      </c>
    </row>
    <row r="90" spans="1:15" s="4" customFormat="1" x14ac:dyDescent="0.2">
      <c r="A90" s="4">
        <v>73</v>
      </c>
      <c r="B90" s="4">
        <v>79302</v>
      </c>
      <c r="C90" s="4" t="s">
        <v>18</v>
      </c>
      <c r="D90" s="4" t="s">
        <v>19</v>
      </c>
      <c r="E90" s="12">
        <v>249586</v>
      </c>
      <c r="F90" s="12"/>
      <c r="G90" s="12"/>
      <c r="H90" s="13"/>
      <c r="K90" s="4">
        <v>170.29599999999999</v>
      </c>
      <c r="L90" s="4">
        <v>0.01</v>
      </c>
      <c r="M90" s="4" t="s">
        <v>353</v>
      </c>
      <c r="N90" s="4">
        <f t="shared" si="2"/>
        <v>5.8721285291492466E-5</v>
      </c>
      <c r="O90" s="5">
        <f t="shared" si="3"/>
        <v>58.721285291492464</v>
      </c>
    </row>
    <row r="91" spans="1:15" s="4" customFormat="1" x14ac:dyDescent="0.2">
      <c r="A91" s="4">
        <v>277</v>
      </c>
      <c r="B91" s="4">
        <v>10219606</v>
      </c>
      <c r="C91" s="4" t="s">
        <v>137</v>
      </c>
      <c r="D91" s="4" t="s">
        <v>138</v>
      </c>
      <c r="E91" s="12">
        <v>5256255</v>
      </c>
      <c r="F91" s="12" t="s">
        <v>45</v>
      </c>
      <c r="G91" s="12">
        <v>1</v>
      </c>
      <c r="H91" s="13" t="s">
        <v>361</v>
      </c>
      <c r="K91" s="4">
        <v>170.25200000000001</v>
      </c>
      <c r="L91" s="4">
        <v>0.01</v>
      </c>
      <c r="M91" s="4" t="s">
        <v>353</v>
      </c>
      <c r="N91" s="4">
        <f t="shared" si="2"/>
        <v>5.8736461245682871E-5</v>
      </c>
      <c r="O91" s="5">
        <f t="shared" si="3"/>
        <v>58.736461245682868</v>
      </c>
    </row>
    <row r="92" spans="1:15" s="4" customFormat="1" x14ac:dyDescent="0.2">
      <c r="A92" s="4">
        <v>28</v>
      </c>
      <c r="B92" s="4">
        <v>11275239</v>
      </c>
      <c r="C92" s="4" t="s">
        <v>337</v>
      </c>
      <c r="D92" s="4" t="s">
        <v>337</v>
      </c>
      <c r="E92" s="12">
        <v>25141964</v>
      </c>
      <c r="F92" s="12"/>
      <c r="G92" s="12">
        <v>3</v>
      </c>
      <c r="H92" s="13" t="s">
        <v>377</v>
      </c>
      <c r="K92" s="4">
        <v>168.28</v>
      </c>
      <c r="L92" s="4">
        <v>0.01</v>
      </c>
      <c r="M92" s="4" t="s">
        <v>353</v>
      </c>
      <c r="N92" s="4">
        <f t="shared" si="2"/>
        <v>5.9424768243403848E-5</v>
      </c>
      <c r="O92" s="5">
        <f t="shared" si="3"/>
        <v>59.424768243403847</v>
      </c>
    </row>
    <row r="93" spans="1:15" s="4" customFormat="1" x14ac:dyDescent="0.2">
      <c r="A93" s="4">
        <v>217</v>
      </c>
      <c r="B93" s="4">
        <v>67953</v>
      </c>
      <c r="C93" s="4" t="s">
        <v>171</v>
      </c>
      <c r="D93" s="4" t="s">
        <v>172</v>
      </c>
      <c r="E93" s="12">
        <v>8948024</v>
      </c>
      <c r="F93" s="12"/>
      <c r="G93" s="12">
        <v>3</v>
      </c>
      <c r="H93" s="13" t="s">
        <v>373</v>
      </c>
      <c r="K93" s="4">
        <v>168.167</v>
      </c>
      <c r="L93" s="4">
        <v>0.01</v>
      </c>
      <c r="M93" s="4" t="s">
        <v>353</v>
      </c>
      <c r="N93" s="4">
        <f t="shared" si="2"/>
        <v>5.946469878156832E-5</v>
      </c>
      <c r="O93" s="5">
        <f t="shared" si="3"/>
        <v>59.464698781568323</v>
      </c>
    </row>
    <row r="94" spans="1:15" s="4" customFormat="1" x14ac:dyDescent="0.2">
      <c r="A94" s="4">
        <v>298</v>
      </c>
      <c r="B94" s="4">
        <v>5705112</v>
      </c>
      <c r="C94" s="4" t="s">
        <v>96</v>
      </c>
      <c r="D94" s="4" t="s">
        <v>97</v>
      </c>
      <c r="E94" s="12">
        <v>4905721</v>
      </c>
      <c r="F94" s="12"/>
      <c r="G94" s="12">
        <v>4</v>
      </c>
      <c r="H94" s="13" t="s">
        <v>373</v>
      </c>
      <c r="K94" s="4">
        <v>238.286</v>
      </c>
      <c r="L94" s="4">
        <v>1.4200000000000001E-2</v>
      </c>
      <c r="M94" s="4" t="s">
        <v>353</v>
      </c>
      <c r="N94" s="4">
        <f t="shared" si="2"/>
        <v>5.9592254685545943E-5</v>
      </c>
      <c r="O94" s="5">
        <f t="shared" si="3"/>
        <v>59.592254685545946</v>
      </c>
    </row>
    <row r="95" spans="1:15" s="4" customFormat="1" x14ac:dyDescent="0.2">
      <c r="A95" s="4">
        <v>372</v>
      </c>
      <c r="B95" s="4">
        <v>84820163</v>
      </c>
      <c r="C95" s="4" t="s">
        <v>270</v>
      </c>
      <c r="D95" s="4" t="s">
        <v>271</v>
      </c>
      <c r="E95" s="12">
        <v>24262777</v>
      </c>
      <c r="F95" s="12"/>
      <c r="G95" s="12">
        <v>4</v>
      </c>
      <c r="H95" s="13" t="s">
        <v>383</v>
      </c>
      <c r="K95" s="4">
        <v>184.279</v>
      </c>
      <c r="L95" s="4">
        <v>1.0999999999999999E-2</v>
      </c>
      <c r="M95" s="4" t="s">
        <v>353</v>
      </c>
      <c r="N95" s="4">
        <f t="shared" si="2"/>
        <v>5.9692097308971723E-5</v>
      </c>
      <c r="O95" s="5">
        <f t="shared" si="3"/>
        <v>59.692097308971725</v>
      </c>
    </row>
    <row r="96" spans="1:15" s="4" customFormat="1" x14ac:dyDescent="0.2">
      <c r="A96" s="4">
        <v>118</v>
      </c>
      <c r="B96" s="4">
        <v>84820218</v>
      </c>
      <c r="C96" s="4" t="s">
        <v>280</v>
      </c>
      <c r="D96" s="4" t="s">
        <v>281</v>
      </c>
      <c r="E96" s="12">
        <v>24262879</v>
      </c>
      <c r="F96" s="12"/>
      <c r="G96" s="12">
        <v>4</v>
      </c>
      <c r="H96" s="13" t="s">
        <v>424</v>
      </c>
      <c r="K96" s="4">
        <v>194.31800000000001</v>
      </c>
      <c r="L96" s="4">
        <v>1.17E-2</v>
      </c>
      <c r="M96" s="4" t="s">
        <v>353</v>
      </c>
      <c r="N96" s="4">
        <f t="shared" si="2"/>
        <v>6.0210582653176752E-5</v>
      </c>
      <c r="O96" s="5">
        <f t="shared" si="3"/>
        <v>60.210582653176751</v>
      </c>
    </row>
    <row r="97" spans="1:15" s="4" customFormat="1" x14ac:dyDescent="0.2">
      <c r="A97" s="4">
        <v>74</v>
      </c>
      <c r="B97" s="4">
        <v>2749621</v>
      </c>
      <c r="C97" s="4" t="s">
        <v>88</v>
      </c>
      <c r="D97" s="4" t="s">
        <v>89</v>
      </c>
      <c r="E97" s="12">
        <v>4905073</v>
      </c>
      <c r="F97" s="12"/>
      <c r="G97" s="12">
        <v>4</v>
      </c>
      <c r="H97" s="13" t="s">
        <v>369</v>
      </c>
      <c r="K97" s="4">
        <v>214.34899999999999</v>
      </c>
      <c r="L97" s="4">
        <v>1.2999999999999999E-2</v>
      </c>
      <c r="M97" s="4" t="s">
        <v>353</v>
      </c>
      <c r="N97" s="4">
        <f t="shared" si="2"/>
        <v>6.0648755067670016E-5</v>
      </c>
      <c r="O97" s="5">
        <f t="shared" si="3"/>
        <v>60.648755067670017</v>
      </c>
    </row>
    <row r="98" spans="1:15" s="4" customFormat="1" x14ac:dyDescent="0.2">
      <c r="A98" s="4">
        <v>188</v>
      </c>
      <c r="B98" s="4">
        <v>66743</v>
      </c>
      <c r="C98" s="4" t="s">
        <v>131</v>
      </c>
      <c r="D98" s="4" t="s">
        <v>132</v>
      </c>
      <c r="E98" s="12">
        <v>5198691</v>
      </c>
      <c r="F98" s="12"/>
      <c r="G98" s="12"/>
      <c r="H98" s="13"/>
      <c r="K98" s="4">
        <v>164.20400000000001</v>
      </c>
      <c r="L98" s="4">
        <v>0.01</v>
      </c>
      <c r="M98" s="4" t="s">
        <v>353</v>
      </c>
      <c r="N98" s="4">
        <f t="shared" si="2"/>
        <v>6.0899856276339189E-5</v>
      </c>
      <c r="O98" s="5">
        <f t="shared" si="3"/>
        <v>60.899856276339186</v>
      </c>
    </row>
    <row r="99" spans="1:15" s="4" customFormat="1" x14ac:dyDescent="0.2">
      <c r="A99" s="4">
        <v>245</v>
      </c>
      <c r="B99" s="4">
        <v>32786</v>
      </c>
      <c r="C99" s="4" t="s">
        <v>163</v>
      </c>
      <c r="D99" s="4" t="s">
        <v>164</v>
      </c>
      <c r="E99" s="12">
        <v>8904378</v>
      </c>
      <c r="F99" s="12"/>
      <c r="G99" s="12"/>
      <c r="H99" s="13"/>
      <c r="K99" s="4">
        <v>164.20400000000001</v>
      </c>
      <c r="L99" s="4">
        <v>0.01</v>
      </c>
      <c r="M99" s="4" t="s">
        <v>353</v>
      </c>
      <c r="N99" s="4">
        <f t="shared" si="2"/>
        <v>6.0899856276339189E-5</v>
      </c>
      <c r="O99" s="5">
        <f t="shared" si="3"/>
        <v>60.899856276339186</v>
      </c>
    </row>
    <row r="100" spans="1:15" s="4" customFormat="1" x14ac:dyDescent="0.2">
      <c r="A100" s="4">
        <v>414</v>
      </c>
      <c r="B100" s="4">
        <v>66747</v>
      </c>
      <c r="C100" s="4" t="s">
        <v>16</v>
      </c>
      <c r="D100" s="4" t="s">
        <v>17</v>
      </c>
      <c r="E100" s="12">
        <v>125630</v>
      </c>
      <c r="F100" s="12"/>
      <c r="G100" s="12">
        <v>3</v>
      </c>
      <c r="H100" s="13" t="s">
        <v>381</v>
      </c>
      <c r="K100" s="4">
        <v>166.17599999999999</v>
      </c>
      <c r="L100" s="4">
        <v>1.0200000000000001E-2</v>
      </c>
      <c r="M100" s="4" t="s">
        <v>353</v>
      </c>
      <c r="N100" s="4">
        <f t="shared" si="2"/>
        <v>6.1380704794916248E-5</v>
      </c>
      <c r="O100" s="5">
        <f t="shared" si="3"/>
        <v>61.380704794916248</v>
      </c>
    </row>
    <row r="101" spans="1:15" s="4" customFormat="1" x14ac:dyDescent="0.2">
      <c r="A101" s="4">
        <v>240</v>
      </c>
      <c r="B101" s="4">
        <v>23190866</v>
      </c>
      <c r="C101" s="4" t="s">
        <v>193</v>
      </c>
      <c r="D101" s="4" t="s">
        <v>193</v>
      </c>
      <c r="E101" s="12">
        <v>13620056</v>
      </c>
      <c r="F101" s="12"/>
      <c r="G101" s="12"/>
      <c r="H101" s="13"/>
      <c r="K101" s="4">
        <v>160.21299999999999</v>
      </c>
      <c r="L101" s="4">
        <v>0.01</v>
      </c>
      <c r="M101" s="4" t="s">
        <v>353</v>
      </c>
      <c r="N101" s="4">
        <f t="shared" si="2"/>
        <v>6.2416907491901416E-5</v>
      </c>
      <c r="O101" s="5">
        <f t="shared" si="3"/>
        <v>62.416907491901412</v>
      </c>
    </row>
    <row r="102" spans="1:15" s="4" customFormat="1" x14ac:dyDescent="0.2">
      <c r="A102" s="4">
        <v>173</v>
      </c>
      <c r="B102" s="4">
        <v>61137</v>
      </c>
      <c r="C102" s="4" t="s">
        <v>202</v>
      </c>
      <c r="D102" s="4" t="s">
        <v>203</v>
      </c>
      <c r="E102" s="12">
        <v>15839693</v>
      </c>
      <c r="F102" s="12"/>
      <c r="G102" s="12"/>
      <c r="H102" s="13"/>
      <c r="K102" s="4">
        <v>158.24100000000001</v>
      </c>
      <c r="L102" s="4">
        <v>0.01</v>
      </c>
      <c r="M102" s="4" t="s">
        <v>353</v>
      </c>
      <c r="N102" s="4">
        <f t="shared" si="2"/>
        <v>6.3194747252608361E-5</v>
      </c>
      <c r="O102" s="5">
        <f t="shared" si="3"/>
        <v>63.194747252608359</v>
      </c>
    </row>
    <row r="103" spans="1:15" s="4" customFormat="1" x14ac:dyDescent="0.2">
      <c r="A103" s="4">
        <v>379</v>
      </c>
      <c r="B103" s="4">
        <v>7793</v>
      </c>
      <c r="C103" s="4" t="s">
        <v>222</v>
      </c>
      <c r="D103" s="4" t="s">
        <v>223</v>
      </c>
      <c r="E103" s="12">
        <v>15902396</v>
      </c>
      <c r="F103" s="12" t="s">
        <v>45</v>
      </c>
      <c r="G103" s="12">
        <v>1</v>
      </c>
      <c r="H103" s="13" t="s">
        <v>372</v>
      </c>
      <c r="K103" s="4">
        <v>156.26900000000001</v>
      </c>
      <c r="L103" s="4">
        <v>0.01</v>
      </c>
      <c r="M103" s="4" t="s">
        <v>353</v>
      </c>
      <c r="N103" s="4">
        <f t="shared" si="2"/>
        <v>6.3992218546224784E-5</v>
      </c>
      <c r="O103" s="5">
        <f t="shared" si="3"/>
        <v>63.992218546224784</v>
      </c>
    </row>
    <row r="104" spans="1:15" s="4" customFormat="1" x14ac:dyDescent="0.2">
      <c r="A104" s="4">
        <v>13</v>
      </c>
      <c r="B104" s="4">
        <v>16666</v>
      </c>
      <c r="C104" s="4" t="s">
        <v>252</v>
      </c>
      <c r="D104" s="4" t="s">
        <v>9</v>
      </c>
      <c r="E104" s="12">
        <v>16842647</v>
      </c>
      <c r="F104" s="12"/>
      <c r="G104" s="12">
        <v>3</v>
      </c>
      <c r="H104" s="13" t="s">
        <v>399</v>
      </c>
      <c r="J104" s="4">
        <v>0.90400000000000003</v>
      </c>
      <c r="K104" s="4">
        <v>156.26900000000001</v>
      </c>
      <c r="L104" s="4">
        <v>0.01</v>
      </c>
      <c r="M104" s="4" t="s">
        <v>353</v>
      </c>
      <c r="N104" s="4">
        <f t="shared" si="2"/>
        <v>6.3992218546224784E-5</v>
      </c>
      <c r="O104" s="5">
        <f t="shared" si="3"/>
        <v>63.992218546224784</v>
      </c>
    </row>
    <row r="105" spans="1:15" s="4" customFormat="1" x14ac:dyDescent="0.2">
      <c r="A105" s="4">
        <v>125</v>
      </c>
      <c r="B105" s="4">
        <v>5312586</v>
      </c>
      <c r="C105" s="4" t="s">
        <v>154</v>
      </c>
      <c r="D105" s="4" t="s">
        <v>155</v>
      </c>
      <c r="E105" s="12">
        <v>6230171</v>
      </c>
      <c r="F105" s="12" t="s">
        <v>45</v>
      </c>
      <c r="G105" s="12">
        <v>1</v>
      </c>
      <c r="H105" s="13" t="s">
        <v>362</v>
      </c>
      <c r="K105" s="4">
        <v>156.22499999999999</v>
      </c>
      <c r="L105" s="4">
        <v>0.01</v>
      </c>
      <c r="M105" s="4" t="s">
        <v>353</v>
      </c>
      <c r="N105" s="4">
        <f t="shared" si="2"/>
        <v>6.4010241638662183E-5</v>
      </c>
      <c r="O105" s="5">
        <f t="shared" si="3"/>
        <v>64.01024163866218</v>
      </c>
    </row>
    <row r="106" spans="1:15" s="4" customFormat="1" x14ac:dyDescent="0.2">
      <c r="A106" s="4">
        <v>219</v>
      </c>
      <c r="B106" s="4">
        <v>247667</v>
      </c>
      <c r="C106" s="4" t="s">
        <v>166</v>
      </c>
      <c r="D106" s="4" t="s">
        <v>166</v>
      </c>
      <c r="E106" s="12">
        <v>8947756</v>
      </c>
      <c r="F106" s="12"/>
      <c r="G106" s="12"/>
      <c r="H106" s="13"/>
      <c r="K106" s="4">
        <v>156.22499999999999</v>
      </c>
      <c r="L106" s="4">
        <v>0.01</v>
      </c>
      <c r="M106" s="4" t="s">
        <v>353</v>
      </c>
      <c r="N106" s="4">
        <f t="shared" si="2"/>
        <v>6.4010241638662183E-5</v>
      </c>
      <c r="O106" s="5">
        <f t="shared" si="3"/>
        <v>64.01024163866218</v>
      </c>
    </row>
    <row r="107" spans="1:15" s="4" customFormat="1" x14ac:dyDescent="0.2">
      <c r="A107" s="4">
        <v>61</v>
      </c>
      <c r="B107" s="4">
        <v>1254</v>
      </c>
      <c r="C107" s="4" t="s">
        <v>9</v>
      </c>
      <c r="D107" s="4" t="s">
        <v>9</v>
      </c>
      <c r="E107" s="12">
        <v>119740</v>
      </c>
      <c r="F107" s="12"/>
      <c r="G107" s="12">
        <v>1</v>
      </c>
      <c r="H107" s="13" t="s">
        <v>389</v>
      </c>
      <c r="J107" s="4">
        <v>0.90400000000000003</v>
      </c>
      <c r="K107" s="4">
        <v>156.26900000000001</v>
      </c>
      <c r="L107" s="4">
        <v>1.01E-2</v>
      </c>
      <c r="M107" s="4" t="s">
        <v>353</v>
      </c>
      <c r="N107" s="4">
        <f t="shared" si="2"/>
        <v>6.4632140731687019E-5</v>
      </c>
      <c r="O107" s="5">
        <f t="shared" si="3"/>
        <v>64.632140731687016</v>
      </c>
    </row>
    <row r="108" spans="1:15" s="4" customFormat="1" x14ac:dyDescent="0.2">
      <c r="A108" s="4">
        <v>137</v>
      </c>
      <c r="B108" s="4">
        <v>5283345</v>
      </c>
      <c r="C108" s="4" t="s">
        <v>200</v>
      </c>
      <c r="D108" s="4" t="s">
        <v>201</v>
      </c>
      <c r="E108" s="12">
        <v>15839092</v>
      </c>
      <c r="F108" s="12" t="s">
        <v>45</v>
      </c>
      <c r="G108" s="12">
        <v>1</v>
      </c>
      <c r="H108" s="13" t="s">
        <v>365</v>
      </c>
      <c r="K108" s="4">
        <v>154.25299999999999</v>
      </c>
      <c r="L108" s="4">
        <v>0.01</v>
      </c>
      <c r="M108" s="4" t="s">
        <v>353</v>
      </c>
      <c r="N108" s="4">
        <f t="shared" si="2"/>
        <v>6.4828560870777241E-5</v>
      </c>
      <c r="O108" s="5">
        <f t="shared" si="3"/>
        <v>64.828560870777238</v>
      </c>
    </row>
    <row r="109" spans="1:15" s="4" customFormat="1" x14ac:dyDescent="0.2">
      <c r="A109" s="4">
        <v>256</v>
      </c>
      <c r="B109" s="4">
        <v>67878</v>
      </c>
      <c r="C109" s="4" t="s">
        <v>20</v>
      </c>
      <c r="D109" s="4" t="s">
        <v>21</v>
      </c>
      <c r="E109" s="12">
        <v>295905</v>
      </c>
      <c r="F109" s="12"/>
      <c r="G109" s="12">
        <v>3</v>
      </c>
      <c r="H109" s="13" t="s">
        <v>363</v>
      </c>
      <c r="K109" s="4">
        <v>154.13999999999999</v>
      </c>
      <c r="L109" s="4">
        <v>0.01</v>
      </c>
      <c r="M109" s="4" t="s">
        <v>353</v>
      </c>
      <c r="N109" s="4">
        <f t="shared" si="2"/>
        <v>6.4876086674451802E-5</v>
      </c>
      <c r="O109" s="5">
        <f t="shared" si="3"/>
        <v>64.876086674451798</v>
      </c>
    </row>
    <row r="110" spans="1:15" s="4" customFormat="1" x14ac:dyDescent="0.2">
      <c r="A110" s="4">
        <v>265</v>
      </c>
      <c r="B110" s="4">
        <v>67854</v>
      </c>
      <c r="C110" s="4" t="s">
        <v>29</v>
      </c>
      <c r="D110" s="4" t="s">
        <v>30</v>
      </c>
      <c r="E110" s="12">
        <v>1428541</v>
      </c>
      <c r="F110" s="12"/>
      <c r="G110" s="12">
        <v>3</v>
      </c>
      <c r="H110" s="13" t="s">
        <v>360</v>
      </c>
      <c r="K110" s="4">
        <v>154.13999999999999</v>
      </c>
      <c r="L110" s="4">
        <v>0.01</v>
      </c>
      <c r="M110" s="4" t="s">
        <v>353</v>
      </c>
      <c r="N110" s="4">
        <f t="shared" si="2"/>
        <v>6.4876086674451802E-5</v>
      </c>
      <c r="O110" s="5">
        <f t="shared" si="3"/>
        <v>64.876086674451798</v>
      </c>
    </row>
    <row r="111" spans="1:15" s="4" customFormat="1" x14ac:dyDescent="0.2">
      <c r="A111" s="4">
        <v>356</v>
      </c>
      <c r="B111" s="4">
        <v>7391</v>
      </c>
      <c r="C111" s="4" t="s">
        <v>12</v>
      </c>
      <c r="D111" s="4" t="s">
        <v>13</v>
      </c>
      <c r="E111" s="12">
        <v>120382</v>
      </c>
      <c r="F111" s="12"/>
      <c r="G111" s="12">
        <v>1</v>
      </c>
      <c r="H111" s="13" t="s">
        <v>388</v>
      </c>
      <c r="K111" s="4">
        <v>156.26900000000001</v>
      </c>
      <c r="L111" s="4">
        <v>1.0200000000000001E-2</v>
      </c>
      <c r="M111" s="4" t="s">
        <v>353</v>
      </c>
      <c r="N111" s="4">
        <f t="shared" si="2"/>
        <v>6.5272062917149282E-5</v>
      </c>
      <c r="O111" s="5">
        <f t="shared" si="3"/>
        <v>65.272062917149285</v>
      </c>
    </row>
    <row r="112" spans="1:15" s="4" customFormat="1" x14ac:dyDescent="0.2">
      <c r="A112" s="4">
        <v>266</v>
      </c>
      <c r="B112" s="4">
        <v>139743</v>
      </c>
      <c r="C112" s="4" t="s">
        <v>165</v>
      </c>
      <c r="D112" s="4" t="s">
        <v>165</v>
      </c>
      <c r="E112" s="12">
        <v>8910111</v>
      </c>
      <c r="F112" s="12"/>
      <c r="G112" s="12">
        <v>3</v>
      </c>
      <c r="H112" s="13" t="s">
        <v>384</v>
      </c>
      <c r="K112" s="4">
        <v>156.22499999999999</v>
      </c>
      <c r="L112" s="4">
        <v>1.0200000000000001E-2</v>
      </c>
      <c r="M112" s="4" t="s">
        <v>353</v>
      </c>
      <c r="N112" s="4">
        <f t="shared" si="2"/>
        <v>6.5290446471435431E-5</v>
      </c>
      <c r="O112" s="5">
        <f t="shared" si="3"/>
        <v>65.29044647143543</v>
      </c>
    </row>
    <row r="113" spans="1:15" s="4" customFormat="1" x14ac:dyDescent="0.2">
      <c r="A113" s="4">
        <v>97</v>
      </c>
      <c r="B113" s="4">
        <v>84820308</v>
      </c>
      <c r="C113" s="4" t="s">
        <v>305</v>
      </c>
      <c r="D113" s="4" t="s">
        <v>306</v>
      </c>
      <c r="E113" s="12">
        <v>24263069</v>
      </c>
      <c r="F113" s="12"/>
      <c r="G113" s="12">
        <v>4</v>
      </c>
      <c r="H113" s="13" t="s">
        <v>389</v>
      </c>
      <c r="K113" s="4">
        <v>214.30500000000001</v>
      </c>
      <c r="L113" s="4">
        <v>1.4200000000000001E-2</v>
      </c>
      <c r="M113" s="4" t="s">
        <v>353</v>
      </c>
      <c r="N113" s="4">
        <f t="shared" si="2"/>
        <v>6.6260703203378359E-5</v>
      </c>
      <c r="O113" s="5">
        <f t="shared" si="3"/>
        <v>66.260703203378355</v>
      </c>
    </row>
    <row r="114" spans="1:15" s="4" customFormat="1" x14ac:dyDescent="0.2">
      <c r="A114" s="4">
        <v>283</v>
      </c>
      <c r="B114" s="4">
        <v>2755159</v>
      </c>
      <c r="C114" s="4" t="s">
        <v>62</v>
      </c>
      <c r="D114" s="4" t="s">
        <v>63</v>
      </c>
      <c r="E114" s="16">
        <v>4902645</v>
      </c>
      <c r="F114" s="12"/>
      <c r="G114" s="12">
        <v>4</v>
      </c>
      <c r="H114" s="13" t="s">
        <v>367</v>
      </c>
      <c r="K114" s="4">
        <v>156.22499999999999</v>
      </c>
      <c r="L114" s="4">
        <v>1.04E-2</v>
      </c>
      <c r="M114" s="4" t="s">
        <v>353</v>
      </c>
      <c r="N114" s="4">
        <f t="shared" si="2"/>
        <v>6.6570651304208666E-5</v>
      </c>
      <c r="O114" s="5">
        <f t="shared" si="3"/>
        <v>66.570651304208667</v>
      </c>
    </row>
    <row r="115" spans="1:15" s="4" customFormat="1" x14ac:dyDescent="0.2">
      <c r="A115" s="4">
        <v>86</v>
      </c>
      <c r="B115" s="4">
        <v>7211</v>
      </c>
      <c r="C115" s="4" t="s">
        <v>248</v>
      </c>
      <c r="D115" s="4" t="s">
        <v>249</v>
      </c>
      <c r="E115" s="12">
        <v>16051411</v>
      </c>
      <c r="F115" s="12" t="s">
        <v>45</v>
      </c>
      <c r="G115" s="12">
        <v>1</v>
      </c>
      <c r="H115" s="13" t="s">
        <v>380</v>
      </c>
      <c r="K115" s="4">
        <v>146.22999999999999</v>
      </c>
      <c r="L115" s="4">
        <v>0.01</v>
      </c>
      <c r="M115" s="4" t="s">
        <v>353</v>
      </c>
      <c r="N115" s="4">
        <f t="shared" si="2"/>
        <v>6.8385420228407305E-5</v>
      </c>
      <c r="O115" s="5">
        <f t="shared" si="3"/>
        <v>68.385420228407298</v>
      </c>
    </row>
    <row r="116" spans="1:15" s="4" customFormat="1" x14ac:dyDescent="0.2">
      <c r="B116" s="18">
        <v>3083855</v>
      </c>
      <c r="C116" s="19" t="s">
        <v>349</v>
      </c>
      <c r="D116" s="19" t="s">
        <v>349</v>
      </c>
      <c r="E116" s="12">
        <v>6274124</v>
      </c>
      <c r="F116" s="12" t="s">
        <v>156</v>
      </c>
      <c r="G116" s="12"/>
      <c r="H116" s="13"/>
      <c r="K116" s="4">
        <v>146.18600000000001</v>
      </c>
      <c r="L116" s="4">
        <v>0.01</v>
      </c>
      <c r="M116" s="4" t="s">
        <v>353</v>
      </c>
      <c r="N116" s="4">
        <f t="shared" si="2"/>
        <v>6.8406003310850558E-5</v>
      </c>
      <c r="O116" s="5">
        <f t="shared" si="3"/>
        <v>68.406003310850565</v>
      </c>
    </row>
    <row r="117" spans="1:15" s="4" customFormat="1" x14ac:dyDescent="0.2">
      <c r="A117" s="4">
        <v>361</v>
      </c>
      <c r="B117" s="4">
        <v>2748131</v>
      </c>
      <c r="C117" s="4" t="s">
        <v>72</v>
      </c>
      <c r="D117" s="4" t="s">
        <v>73</v>
      </c>
      <c r="E117" s="12">
        <v>4903627</v>
      </c>
      <c r="F117" s="12"/>
      <c r="G117" s="12">
        <v>4</v>
      </c>
      <c r="H117" s="13" t="s">
        <v>404</v>
      </c>
      <c r="K117" s="4">
        <v>290.49099999999999</v>
      </c>
      <c r="L117" s="4">
        <v>1.9900000000000001E-2</v>
      </c>
      <c r="M117" s="4" t="s">
        <v>353</v>
      </c>
      <c r="N117" s="4">
        <f t="shared" si="2"/>
        <v>6.8504704104430095E-5</v>
      </c>
      <c r="O117" s="5">
        <f t="shared" si="3"/>
        <v>68.50470410443009</v>
      </c>
    </row>
    <row r="118" spans="1:15" s="4" customFormat="1" x14ac:dyDescent="0.2">
      <c r="A118" s="4">
        <v>136</v>
      </c>
      <c r="B118" s="4">
        <v>102495</v>
      </c>
      <c r="C118" s="4" t="s">
        <v>194</v>
      </c>
      <c r="D118" s="4" t="s">
        <v>195</v>
      </c>
      <c r="E118" s="12">
        <v>13993199</v>
      </c>
      <c r="F118" s="12"/>
      <c r="G118" s="12"/>
      <c r="H118" s="13"/>
      <c r="K118" s="4">
        <v>144.25800000000001</v>
      </c>
      <c r="L118" s="4">
        <v>0.01</v>
      </c>
      <c r="M118" s="4" t="s">
        <v>353</v>
      </c>
      <c r="N118" s="4">
        <f t="shared" si="2"/>
        <v>6.9320245670950658E-5</v>
      </c>
      <c r="O118" s="5">
        <f t="shared" si="3"/>
        <v>69.320245670950655</v>
      </c>
    </row>
    <row r="119" spans="1:15" s="4" customFormat="1" x14ac:dyDescent="0.2">
      <c r="A119" s="4">
        <v>328</v>
      </c>
      <c r="B119" s="4">
        <v>2724019</v>
      </c>
      <c r="C119" s="4" t="s">
        <v>227</v>
      </c>
      <c r="D119" s="4" t="s">
        <v>228</v>
      </c>
      <c r="E119" s="12">
        <v>15915800</v>
      </c>
      <c r="F119" s="12" t="s">
        <v>45</v>
      </c>
      <c r="G119" s="12">
        <v>1</v>
      </c>
      <c r="H119" s="13" t="s">
        <v>375</v>
      </c>
      <c r="K119" s="4">
        <v>144.214</v>
      </c>
      <c r="L119" s="4">
        <v>0.01</v>
      </c>
      <c r="M119" s="4" t="s">
        <v>353</v>
      </c>
      <c r="N119" s="4">
        <f t="shared" si="2"/>
        <v>6.9341395426241554E-5</v>
      </c>
      <c r="O119" s="5">
        <f t="shared" si="3"/>
        <v>69.341395426241547</v>
      </c>
    </row>
    <row r="120" spans="1:15" s="4" customFormat="1" x14ac:dyDescent="0.2">
      <c r="A120" s="4">
        <v>329</v>
      </c>
      <c r="B120" s="4">
        <v>11217323</v>
      </c>
      <c r="C120" s="4" t="s">
        <v>229</v>
      </c>
      <c r="D120" s="4" t="s">
        <v>228</v>
      </c>
      <c r="E120" s="12">
        <v>16000198</v>
      </c>
      <c r="F120" s="12" t="s">
        <v>45</v>
      </c>
      <c r="G120" s="12">
        <v>1</v>
      </c>
      <c r="H120" s="13" t="s">
        <v>376</v>
      </c>
      <c r="K120" s="4">
        <v>144.214</v>
      </c>
      <c r="L120" s="4">
        <v>0.01</v>
      </c>
      <c r="M120" s="4" t="s">
        <v>353</v>
      </c>
      <c r="N120" s="4">
        <f t="shared" si="2"/>
        <v>6.9341395426241554E-5</v>
      </c>
      <c r="O120" s="5">
        <f t="shared" si="3"/>
        <v>69.341395426241547</v>
      </c>
    </row>
    <row r="121" spans="1:15" s="4" customFormat="1" x14ac:dyDescent="0.2">
      <c r="A121" s="4">
        <v>75</v>
      </c>
      <c r="B121" s="4">
        <v>86535</v>
      </c>
      <c r="C121" s="4" t="s">
        <v>179</v>
      </c>
      <c r="D121" s="4" t="s">
        <v>179</v>
      </c>
      <c r="E121" s="12">
        <v>9157140</v>
      </c>
      <c r="F121" s="12"/>
      <c r="G121" s="12">
        <v>5</v>
      </c>
      <c r="H121" s="13" t="s">
        <v>359</v>
      </c>
      <c r="K121" s="4">
        <v>142.24199999999999</v>
      </c>
      <c r="L121" s="4">
        <v>0.01</v>
      </c>
      <c r="M121" s="4" t="s">
        <v>353</v>
      </c>
      <c r="N121" s="4">
        <f t="shared" si="2"/>
        <v>7.0302723527509463E-5</v>
      </c>
      <c r="O121" s="5">
        <f t="shared" si="3"/>
        <v>70.302723527509457</v>
      </c>
    </row>
    <row r="122" spans="1:15" s="4" customFormat="1" x14ac:dyDescent="0.2">
      <c r="A122" s="4">
        <v>377</v>
      </c>
      <c r="B122" s="4">
        <v>79509</v>
      </c>
      <c r="C122" s="4" t="s">
        <v>149</v>
      </c>
      <c r="D122" s="4" t="s">
        <v>150</v>
      </c>
      <c r="E122" s="12">
        <v>6228465</v>
      </c>
      <c r="F122" s="12"/>
      <c r="G122" s="12"/>
      <c r="H122" s="13"/>
      <c r="K122" s="4">
        <v>142.24199999999999</v>
      </c>
      <c r="L122" s="4">
        <v>0.01</v>
      </c>
      <c r="M122" s="4" t="s">
        <v>353</v>
      </c>
      <c r="N122" s="4">
        <f t="shared" si="2"/>
        <v>7.0302723527509463E-5</v>
      </c>
      <c r="O122" s="5">
        <f t="shared" si="3"/>
        <v>70.302723527509457</v>
      </c>
    </row>
    <row r="123" spans="1:15" s="4" customFormat="1" x14ac:dyDescent="0.2">
      <c r="A123" s="4">
        <v>39</v>
      </c>
      <c r="B123" s="4">
        <v>20739</v>
      </c>
      <c r="C123" s="4" t="s">
        <v>189</v>
      </c>
      <c r="D123" s="4" t="s">
        <v>190</v>
      </c>
      <c r="E123" s="12">
        <v>12000610</v>
      </c>
      <c r="F123" s="12"/>
      <c r="G123" s="12"/>
      <c r="H123" s="13"/>
      <c r="K123" s="4">
        <v>142.24199999999999</v>
      </c>
      <c r="L123" s="4">
        <v>0.01</v>
      </c>
      <c r="M123" s="4" t="s">
        <v>353</v>
      </c>
      <c r="N123" s="4">
        <f t="shared" si="2"/>
        <v>7.0302723527509463E-5</v>
      </c>
      <c r="O123" s="5">
        <f t="shared" si="3"/>
        <v>70.302723527509457</v>
      </c>
    </row>
    <row r="124" spans="1:15" s="4" customFormat="1" x14ac:dyDescent="0.2">
      <c r="A124" s="4">
        <v>327</v>
      </c>
      <c r="B124" s="4">
        <v>7735</v>
      </c>
      <c r="C124" s="4" t="s">
        <v>196</v>
      </c>
      <c r="D124" s="4" t="s">
        <v>197</v>
      </c>
      <c r="E124" s="12">
        <v>15833096</v>
      </c>
      <c r="F124" s="12"/>
      <c r="G124" s="12">
        <v>3</v>
      </c>
      <c r="H124" s="13" t="s">
        <v>391</v>
      </c>
      <c r="K124" s="4">
        <v>144.214</v>
      </c>
      <c r="L124" s="4">
        <v>1.0200000000000001E-2</v>
      </c>
      <c r="M124" s="4" t="s">
        <v>353</v>
      </c>
      <c r="N124" s="4">
        <f t="shared" si="2"/>
        <v>7.0728223334766389E-5</v>
      </c>
      <c r="O124" s="5">
        <f t="shared" si="3"/>
        <v>70.728223334766383</v>
      </c>
    </row>
    <row r="125" spans="1:15" s="4" customFormat="1" x14ac:dyDescent="0.2">
      <c r="A125" s="4">
        <v>153</v>
      </c>
      <c r="B125" s="4">
        <v>8139</v>
      </c>
      <c r="C125" s="4" t="s">
        <v>122</v>
      </c>
      <c r="D125" s="4" t="s">
        <v>122</v>
      </c>
      <c r="E125" s="12">
        <v>4910323</v>
      </c>
      <c r="F125" s="12"/>
      <c r="G125" s="12">
        <v>4</v>
      </c>
      <c r="H125" s="13" t="s">
        <v>421</v>
      </c>
      <c r="K125" s="4">
        <v>214.34899999999999</v>
      </c>
      <c r="L125" s="4">
        <v>1.5299999999999999E-2</v>
      </c>
      <c r="M125" s="4" t="s">
        <v>353</v>
      </c>
      <c r="N125" s="4">
        <f t="shared" si="2"/>
        <v>7.1378919425796246E-5</v>
      </c>
      <c r="O125" s="5">
        <f t="shared" si="3"/>
        <v>71.378919425796241</v>
      </c>
    </row>
    <row r="126" spans="1:15" s="4" customFormat="1" x14ac:dyDescent="0.2">
      <c r="A126" s="4">
        <v>59</v>
      </c>
      <c r="B126" s="4">
        <v>8298</v>
      </c>
      <c r="C126" s="4" t="s">
        <v>253</v>
      </c>
      <c r="D126" s="4" t="s">
        <v>254</v>
      </c>
      <c r="E126" s="12">
        <v>16844021</v>
      </c>
      <c r="F126" s="12"/>
      <c r="G126" s="12">
        <v>1</v>
      </c>
      <c r="H126" s="13" t="s">
        <v>392</v>
      </c>
      <c r="K126" s="4">
        <v>142.24199999999999</v>
      </c>
      <c r="L126" s="4">
        <v>1.0200000000000001E-2</v>
      </c>
      <c r="M126" s="4" t="s">
        <v>353</v>
      </c>
      <c r="N126" s="4">
        <f t="shared" si="2"/>
        <v>7.1708777998059651E-5</v>
      </c>
      <c r="O126" s="5">
        <f t="shared" si="3"/>
        <v>71.708777998059645</v>
      </c>
    </row>
    <row r="127" spans="1:15" s="4" customFormat="1" x14ac:dyDescent="0.2">
      <c r="A127" s="4">
        <v>158</v>
      </c>
      <c r="B127" s="4">
        <v>31284</v>
      </c>
      <c r="C127" s="4" t="s">
        <v>123</v>
      </c>
      <c r="D127" s="4" t="s">
        <v>123</v>
      </c>
      <c r="E127" s="12">
        <v>4910358</v>
      </c>
      <c r="F127" s="12"/>
      <c r="G127" s="12">
        <v>4</v>
      </c>
      <c r="H127" s="13" t="s">
        <v>376</v>
      </c>
      <c r="K127" s="4">
        <v>242.40299999999999</v>
      </c>
      <c r="L127" s="4">
        <v>1.7600000000000001E-2</v>
      </c>
      <c r="M127" s="4" t="s">
        <v>353</v>
      </c>
      <c r="N127" s="4">
        <f t="shared" si="2"/>
        <v>7.2606362132481868E-5</v>
      </c>
      <c r="O127" s="5">
        <f t="shared" si="3"/>
        <v>72.606362132481863</v>
      </c>
    </row>
    <row r="128" spans="1:15" s="4" customFormat="1" x14ac:dyDescent="0.2">
      <c r="A128" s="4">
        <v>392</v>
      </c>
      <c r="B128" s="4">
        <v>2750589</v>
      </c>
      <c r="C128" s="4" t="s">
        <v>246</v>
      </c>
      <c r="D128" s="4" t="s">
        <v>247</v>
      </c>
      <c r="E128" s="12">
        <v>16038000</v>
      </c>
      <c r="F128" s="12"/>
      <c r="G128" s="12">
        <v>4</v>
      </c>
      <c r="H128" s="13" t="s">
        <v>382</v>
      </c>
      <c r="K128" s="4">
        <v>172.268</v>
      </c>
      <c r="L128" s="4">
        <v>1.2999999999999999E-2</v>
      </c>
      <c r="M128" s="4" t="s">
        <v>353</v>
      </c>
      <c r="N128" s="4">
        <f t="shared" si="2"/>
        <v>7.5463812199595969E-5</v>
      </c>
      <c r="O128" s="5">
        <f t="shared" si="3"/>
        <v>75.463812199595964</v>
      </c>
    </row>
    <row r="129" spans="1:15" s="4" customFormat="1" x14ac:dyDescent="0.2">
      <c r="A129" s="4">
        <v>310</v>
      </c>
      <c r="B129" s="4">
        <v>6885</v>
      </c>
      <c r="C129" s="4" t="s">
        <v>14</v>
      </c>
      <c r="D129" s="4" t="s">
        <v>15</v>
      </c>
      <c r="E129" s="12">
        <v>121167</v>
      </c>
      <c r="F129" s="12"/>
      <c r="G129" s="12">
        <v>1</v>
      </c>
      <c r="H129" s="13" t="s">
        <v>386</v>
      </c>
      <c r="K129" s="4">
        <v>134.13399999999999</v>
      </c>
      <c r="L129" s="4">
        <v>1.0200000000000001E-2</v>
      </c>
      <c r="M129" s="4" t="s">
        <v>353</v>
      </c>
      <c r="N129" s="4">
        <f t="shared" si="2"/>
        <v>7.6043359625449188E-5</v>
      </c>
      <c r="O129" s="5">
        <f t="shared" si="3"/>
        <v>76.043359625449185</v>
      </c>
    </row>
    <row r="130" spans="1:15" s="4" customFormat="1" x14ac:dyDescent="0.2">
      <c r="A130" s="4">
        <v>98</v>
      </c>
      <c r="B130" s="4">
        <v>84820355</v>
      </c>
      <c r="C130" s="4" t="s">
        <v>309</v>
      </c>
      <c r="D130" s="4" t="s">
        <v>310</v>
      </c>
      <c r="E130" s="12">
        <v>24263164</v>
      </c>
      <c r="F130" s="12"/>
      <c r="G130" s="12">
        <v>4</v>
      </c>
      <c r="H130" s="13" t="s">
        <v>433</v>
      </c>
      <c r="K130" s="4">
        <v>258.47699999999998</v>
      </c>
      <c r="L130" s="4">
        <v>1.9800000000000002E-2</v>
      </c>
      <c r="M130" s="4" t="s">
        <v>353</v>
      </c>
      <c r="N130" s="4">
        <f t="shared" ref="N130:N193" si="4">L130/K130</f>
        <v>7.6602560382548561E-5</v>
      </c>
      <c r="O130" s="5">
        <f t="shared" ref="O130:O193" si="5">N130*1000000</f>
        <v>76.60256038254856</v>
      </c>
    </row>
    <row r="131" spans="1:15" s="4" customFormat="1" x14ac:dyDescent="0.2">
      <c r="A131" s="4">
        <v>53</v>
      </c>
      <c r="B131" s="4">
        <v>13355478</v>
      </c>
      <c r="C131" s="4" t="s">
        <v>320</v>
      </c>
      <c r="D131" s="4" t="s">
        <v>320</v>
      </c>
      <c r="E131" s="12">
        <v>24264137</v>
      </c>
      <c r="F131" s="12"/>
      <c r="G131" s="12">
        <v>4</v>
      </c>
      <c r="H131" s="13" t="s">
        <v>439</v>
      </c>
      <c r="K131" s="4">
        <v>196.29</v>
      </c>
      <c r="L131" s="4">
        <v>1.5100000000000001E-2</v>
      </c>
      <c r="M131" s="4" t="s">
        <v>353</v>
      </c>
      <c r="N131" s="4">
        <f t="shared" si="4"/>
        <v>7.6926995771562485E-5</v>
      </c>
      <c r="O131" s="5">
        <f t="shared" si="5"/>
        <v>76.926995771562488</v>
      </c>
    </row>
    <row r="132" spans="1:15" s="4" customFormat="1" x14ac:dyDescent="0.2">
      <c r="A132" s="4">
        <v>9</v>
      </c>
      <c r="B132" s="4">
        <v>6971127</v>
      </c>
      <c r="C132" s="4" t="s">
        <v>262</v>
      </c>
      <c r="D132" s="4" t="s">
        <v>259</v>
      </c>
      <c r="E132" s="12">
        <v>17343754</v>
      </c>
      <c r="F132" s="12" t="s">
        <v>45</v>
      </c>
      <c r="G132" s="12">
        <v>1</v>
      </c>
      <c r="H132" s="13" t="s">
        <v>382</v>
      </c>
      <c r="K132" s="4">
        <v>128.215</v>
      </c>
      <c r="L132" s="4">
        <v>0.01</v>
      </c>
      <c r="M132" s="4" t="s">
        <v>353</v>
      </c>
      <c r="N132" s="4">
        <f t="shared" si="4"/>
        <v>7.7993994462426398E-5</v>
      </c>
      <c r="O132" s="5">
        <f t="shared" si="5"/>
        <v>77.9939944624264</v>
      </c>
    </row>
    <row r="133" spans="1:15" s="4" customFormat="1" x14ac:dyDescent="0.2">
      <c r="A133" s="4">
        <v>65</v>
      </c>
      <c r="B133" s="4">
        <v>21428</v>
      </c>
      <c r="C133" s="4" t="s">
        <v>265</v>
      </c>
      <c r="D133" s="4" t="s">
        <v>265</v>
      </c>
      <c r="E133" s="12">
        <v>21983365</v>
      </c>
      <c r="F133" s="12"/>
      <c r="G133" s="12">
        <v>5</v>
      </c>
      <c r="H133" s="13" t="s">
        <v>445</v>
      </c>
      <c r="K133" s="4">
        <v>128.215</v>
      </c>
      <c r="L133" s="4">
        <v>0.01</v>
      </c>
      <c r="M133" s="4" t="s">
        <v>353</v>
      </c>
      <c r="N133" s="4">
        <f t="shared" si="4"/>
        <v>7.7993994462426398E-5</v>
      </c>
      <c r="O133" s="5">
        <f t="shared" si="5"/>
        <v>77.9939944624264</v>
      </c>
    </row>
    <row r="134" spans="1:15" s="4" customFormat="1" x14ac:dyDescent="0.2">
      <c r="A134" s="4">
        <v>63</v>
      </c>
      <c r="B134" s="4">
        <v>558957</v>
      </c>
      <c r="C134" s="4" t="s">
        <v>182</v>
      </c>
      <c r="D134" s="4" t="s">
        <v>182</v>
      </c>
      <c r="E134" s="12">
        <v>9996015</v>
      </c>
      <c r="F134" s="12"/>
      <c r="G134" s="12"/>
      <c r="H134" s="13"/>
      <c r="K134" s="4">
        <v>128.215</v>
      </c>
      <c r="L134" s="4">
        <v>0.01</v>
      </c>
      <c r="M134" s="4" t="s">
        <v>353</v>
      </c>
      <c r="N134" s="4">
        <f t="shared" si="4"/>
        <v>7.7993994462426398E-5</v>
      </c>
      <c r="O134" s="5">
        <f t="shared" si="5"/>
        <v>77.9939944624264</v>
      </c>
    </row>
    <row r="135" spans="1:15" s="4" customFormat="1" x14ac:dyDescent="0.2">
      <c r="A135" s="4">
        <v>376</v>
      </c>
      <c r="B135" s="4">
        <v>2750747</v>
      </c>
      <c r="C135" s="4" t="s">
        <v>100</v>
      </c>
      <c r="D135" s="4" t="s">
        <v>101</v>
      </c>
      <c r="E135" s="12">
        <v>4905936</v>
      </c>
      <c r="F135" s="12"/>
      <c r="G135" s="12">
        <v>4</v>
      </c>
      <c r="H135" s="13" t="s">
        <v>375</v>
      </c>
      <c r="K135" s="4">
        <v>186.29499999999999</v>
      </c>
      <c r="L135" s="4">
        <v>1.46E-2</v>
      </c>
      <c r="M135" s="4" t="s">
        <v>353</v>
      </c>
      <c r="N135" s="4">
        <f t="shared" si="4"/>
        <v>7.8370326632491491E-5</v>
      </c>
      <c r="O135" s="5">
        <f t="shared" si="5"/>
        <v>78.370326632491498</v>
      </c>
    </row>
    <row r="136" spans="1:15" s="4" customFormat="1" x14ac:dyDescent="0.2">
      <c r="A136" s="4">
        <v>66</v>
      </c>
      <c r="B136" s="4">
        <v>164822</v>
      </c>
      <c r="C136" s="4" t="s">
        <v>183</v>
      </c>
      <c r="D136" s="4" t="s">
        <v>183</v>
      </c>
      <c r="E136" s="12">
        <v>9996121</v>
      </c>
      <c r="F136" s="12"/>
      <c r="G136" s="12">
        <v>3</v>
      </c>
      <c r="H136" s="13" t="s">
        <v>382</v>
      </c>
      <c r="K136" s="4">
        <v>128.215</v>
      </c>
      <c r="L136" s="4">
        <v>1.01E-2</v>
      </c>
      <c r="M136" s="4" t="s">
        <v>353</v>
      </c>
      <c r="N136" s="4">
        <f t="shared" si="4"/>
        <v>7.8773934407050649E-5</v>
      </c>
      <c r="O136" s="5">
        <f t="shared" si="5"/>
        <v>78.773934407050646</v>
      </c>
    </row>
    <row r="137" spans="1:15" s="4" customFormat="1" x14ac:dyDescent="0.2">
      <c r="A137" s="4">
        <v>383</v>
      </c>
      <c r="B137" s="4">
        <v>2750726</v>
      </c>
      <c r="C137" s="4" t="s">
        <v>104</v>
      </c>
      <c r="D137" s="4" t="s">
        <v>105</v>
      </c>
      <c r="E137" s="12">
        <v>4906034</v>
      </c>
      <c r="F137" s="12"/>
      <c r="G137" s="12">
        <v>4</v>
      </c>
      <c r="H137" s="13" t="s">
        <v>412</v>
      </c>
      <c r="K137" s="4">
        <v>156.26900000000001</v>
      </c>
      <c r="L137" s="4">
        <v>1.24E-2</v>
      </c>
      <c r="M137" s="4" t="s">
        <v>353</v>
      </c>
      <c r="N137" s="4">
        <f t="shared" si="4"/>
        <v>7.9350350997318725E-5</v>
      </c>
      <c r="O137" s="5">
        <f t="shared" si="5"/>
        <v>79.350350997318728</v>
      </c>
    </row>
    <row r="138" spans="1:15" s="4" customFormat="1" x14ac:dyDescent="0.2">
      <c r="A138" s="4">
        <v>399</v>
      </c>
      <c r="B138" s="4">
        <v>20508</v>
      </c>
      <c r="C138" s="4" t="s">
        <v>135</v>
      </c>
      <c r="D138" s="4" t="s">
        <v>136</v>
      </c>
      <c r="E138" s="12">
        <v>5207193</v>
      </c>
      <c r="F138" s="12"/>
      <c r="G138" s="12">
        <v>3</v>
      </c>
      <c r="H138" s="13" t="s">
        <v>386</v>
      </c>
      <c r="K138" s="4">
        <v>128.215</v>
      </c>
      <c r="L138" s="4">
        <v>1.0200000000000001E-2</v>
      </c>
      <c r="M138" s="4" t="s">
        <v>353</v>
      </c>
      <c r="N138" s="4">
        <f t="shared" si="4"/>
        <v>7.9553874351674927E-5</v>
      </c>
      <c r="O138" s="5">
        <f t="shared" si="5"/>
        <v>79.553874351674921</v>
      </c>
    </row>
    <row r="139" spans="1:15" s="4" customFormat="1" x14ac:dyDescent="0.2">
      <c r="A139" s="4">
        <v>370</v>
      </c>
      <c r="B139" s="4">
        <v>557637</v>
      </c>
      <c r="C139" s="4" t="s">
        <v>263</v>
      </c>
      <c r="D139" s="4" t="s">
        <v>264</v>
      </c>
      <c r="E139" s="12">
        <v>18400514</v>
      </c>
      <c r="F139" s="12"/>
      <c r="G139" s="12">
        <v>3</v>
      </c>
      <c r="H139" s="13" t="s">
        <v>389</v>
      </c>
      <c r="K139" s="4">
        <v>128.215</v>
      </c>
      <c r="L139" s="4">
        <v>1.0200000000000001E-2</v>
      </c>
      <c r="M139" s="4" t="s">
        <v>353</v>
      </c>
      <c r="N139" s="4">
        <f t="shared" si="4"/>
        <v>7.9553874351674927E-5</v>
      </c>
      <c r="O139" s="5">
        <f t="shared" si="5"/>
        <v>79.553874351674921</v>
      </c>
    </row>
    <row r="140" spans="1:15" s="4" customFormat="1" x14ac:dyDescent="0.2">
      <c r="A140" s="4">
        <v>57</v>
      </c>
      <c r="B140" s="4">
        <v>2755160</v>
      </c>
      <c r="C140" s="4" t="s">
        <v>120</v>
      </c>
      <c r="D140" s="4" t="s">
        <v>121</v>
      </c>
      <c r="E140" s="12">
        <v>4909714</v>
      </c>
      <c r="F140" s="12"/>
      <c r="G140" s="12">
        <v>4</v>
      </c>
      <c r="H140" s="13" t="s">
        <v>420</v>
      </c>
      <c r="K140" s="4">
        <v>170.25200000000001</v>
      </c>
      <c r="L140" s="4">
        <v>1.3599999999999999E-2</v>
      </c>
      <c r="M140" s="4" t="s">
        <v>353</v>
      </c>
      <c r="N140" s="4">
        <f t="shared" si="4"/>
        <v>7.9881587294128697E-5</v>
      </c>
      <c r="O140" s="5">
        <f t="shared" si="5"/>
        <v>79.881587294128693</v>
      </c>
    </row>
    <row r="141" spans="1:15" s="4" customFormat="1" x14ac:dyDescent="0.2">
      <c r="A141" s="4">
        <v>352</v>
      </c>
      <c r="B141" s="4">
        <v>75851</v>
      </c>
      <c r="C141" s="4" t="s">
        <v>157</v>
      </c>
      <c r="D141" s="4" t="s">
        <v>158</v>
      </c>
      <c r="E141" s="12">
        <v>6282591</v>
      </c>
      <c r="F141" s="12"/>
      <c r="G141" s="12">
        <v>4</v>
      </c>
      <c r="H141" s="13" t="s">
        <v>379</v>
      </c>
      <c r="K141" s="4">
        <v>156.26900000000001</v>
      </c>
      <c r="L141" s="4">
        <v>1.2500000000000001E-2</v>
      </c>
      <c r="M141" s="4" t="s">
        <v>353</v>
      </c>
      <c r="N141" s="4">
        <f t="shared" si="4"/>
        <v>7.9990273182780974E-5</v>
      </c>
      <c r="O141" s="5">
        <f t="shared" si="5"/>
        <v>79.990273182780967</v>
      </c>
    </row>
    <row r="142" spans="1:15" s="4" customFormat="1" x14ac:dyDescent="0.2">
      <c r="A142" s="4">
        <v>58</v>
      </c>
      <c r="B142" s="4">
        <v>21584</v>
      </c>
      <c r="C142" s="4" t="s">
        <v>177</v>
      </c>
      <c r="D142" s="4" t="s">
        <v>178</v>
      </c>
      <c r="E142" s="12">
        <v>9156899</v>
      </c>
      <c r="F142" s="12"/>
      <c r="G142" s="12">
        <v>3</v>
      </c>
      <c r="H142" s="13" t="s">
        <v>380</v>
      </c>
      <c r="K142" s="4">
        <v>128.215</v>
      </c>
      <c r="L142" s="4">
        <v>1.03E-2</v>
      </c>
      <c r="M142" s="4" t="s">
        <v>353</v>
      </c>
      <c r="N142" s="4">
        <f t="shared" si="4"/>
        <v>8.0333814296299177E-5</v>
      </c>
      <c r="O142" s="5">
        <f t="shared" si="5"/>
        <v>80.333814296299181</v>
      </c>
    </row>
    <row r="143" spans="1:15" s="4" customFormat="1" x14ac:dyDescent="0.2">
      <c r="A143" s="4">
        <v>40</v>
      </c>
      <c r="B143" s="4">
        <v>137829</v>
      </c>
      <c r="C143" s="4" t="s">
        <v>180</v>
      </c>
      <c r="D143" s="4" t="s">
        <v>180</v>
      </c>
      <c r="E143" s="12">
        <v>9157819</v>
      </c>
      <c r="F143" s="12"/>
      <c r="G143" s="12">
        <v>3</v>
      </c>
      <c r="H143" s="13" t="s">
        <v>383</v>
      </c>
      <c r="K143" s="4">
        <v>128.215</v>
      </c>
      <c r="L143" s="4">
        <v>1.03E-2</v>
      </c>
      <c r="M143" s="4" t="s">
        <v>353</v>
      </c>
      <c r="N143" s="4">
        <f t="shared" si="4"/>
        <v>8.0333814296299177E-5</v>
      </c>
      <c r="O143" s="5">
        <f t="shared" si="5"/>
        <v>80.333814296299181</v>
      </c>
    </row>
    <row r="144" spans="1:15" s="4" customFormat="1" x14ac:dyDescent="0.2">
      <c r="A144" s="4">
        <v>60</v>
      </c>
      <c r="B144" s="4">
        <v>97959</v>
      </c>
      <c r="C144" s="4" t="s">
        <v>153</v>
      </c>
      <c r="D144" s="4" t="s">
        <v>153</v>
      </c>
      <c r="E144" s="12">
        <v>6229596</v>
      </c>
      <c r="F144" s="12"/>
      <c r="G144" s="12">
        <v>3</v>
      </c>
      <c r="H144" s="13" t="s">
        <v>385</v>
      </c>
      <c r="K144" s="4">
        <v>128.215</v>
      </c>
      <c r="L144" s="4">
        <v>1.03E-2</v>
      </c>
      <c r="M144" s="4" t="s">
        <v>353</v>
      </c>
      <c r="N144" s="4">
        <f t="shared" si="4"/>
        <v>8.0333814296299177E-5</v>
      </c>
      <c r="O144" s="5">
        <f t="shared" si="5"/>
        <v>80.333814296299181</v>
      </c>
    </row>
    <row r="145" spans="1:15" s="4" customFormat="1" x14ac:dyDescent="0.2">
      <c r="A145" s="4">
        <v>334</v>
      </c>
      <c r="B145" s="4">
        <v>84820829</v>
      </c>
      <c r="C145" s="4" t="s">
        <v>331</v>
      </c>
      <c r="D145" s="4" t="s">
        <v>332</v>
      </c>
      <c r="E145" s="12">
        <v>24264291</v>
      </c>
      <c r="F145" s="12"/>
      <c r="G145" s="12">
        <v>4</v>
      </c>
      <c r="H145" s="13" t="s">
        <v>393</v>
      </c>
      <c r="K145" s="4">
        <v>224.38800000000001</v>
      </c>
      <c r="L145" s="4">
        <v>1.84E-2</v>
      </c>
      <c r="M145" s="4" t="s">
        <v>353</v>
      </c>
      <c r="N145" s="4">
        <f t="shared" si="4"/>
        <v>8.2000820008200083E-5</v>
      </c>
      <c r="O145" s="5">
        <f t="shared" si="5"/>
        <v>82.00082000820008</v>
      </c>
    </row>
    <row r="146" spans="1:15" s="4" customFormat="1" x14ac:dyDescent="0.2">
      <c r="A146" s="4">
        <v>325</v>
      </c>
      <c r="B146" s="4">
        <v>15568593</v>
      </c>
      <c r="C146" s="4" t="s">
        <v>313</v>
      </c>
      <c r="D146" s="4" t="s">
        <v>314</v>
      </c>
      <c r="E146" s="12">
        <v>24263952</v>
      </c>
      <c r="F146" s="12"/>
      <c r="G146" s="12">
        <v>4</v>
      </c>
      <c r="H146" s="13" t="s">
        <v>435</v>
      </c>
      <c r="K146" s="4">
        <v>172.268</v>
      </c>
      <c r="L146" s="4">
        <v>1.44E-2</v>
      </c>
      <c r="M146" s="4" t="s">
        <v>353</v>
      </c>
      <c r="N146" s="4">
        <f t="shared" si="4"/>
        <v>8.3590684282629384E-5</v>
      </c>
      <c r="O146" s="5">
        <f t="shared" si="5"/>
        <v>83.590684282629383</v>
      </c>
    </row>
    <row r="147" spans="1:15" s="4" customFormat="1" x14ac:dyDescent="0.2">
      <c r="A147" s="4">
        <v>85</v>
      </c>
      <c r="B147" s="4">
        <v>248872</v>
      </c>
      <c r="C147" s="4" t="s">
        <v>116</v>
      </c>
      <c r="D147" s="4" t="s">
        <v>117</v>
      </c>
      <c r="E147" s="12">
        <v>4909536</v>
      </c>
      <c r="F147" s="12"/>
      <c r="G147" s="12">
        <v>4</v>
      </c>
      <c r="H147" s="13" t="s">
        <v>418</v>
      </c>
      <c r="K147" s="4">
        <v>146.22999999999999</v>
      </c>
      <c r="L147" s="4">
        <v>1.2500000000000001E-2</v>
      </c>
      <c r="M147" s="4" t="s">
        <v>353</v>
      </c>
      <c r="N147" s="4">
        <f t="shared" si="4"/>
        <v>8.5481775285509135E-5</v>
      </c>
      <c r="O147" s="5">
        <f t="shared" si="5"/>
        <v>85.48177528550913</v>
      </c>
    </row>
    <row r="148" spans="1:15" s="4" customFormat="1" x14ac:dyDescent="0.2">
      <c r="A148" s="4">
        <v>79</v>
      </c>
      <c r="B148" s="4">
        <v>2750695</v>
      </c>
      <c r="C148" s="4" t="s">
        <v>108</v>
      </c>
      <c r="D148" s="4" t="s">
        <v>109</v>
      </c>
      <c r="E148" s="12">
        <v>4906087</v>
      </c>
      <c r="F148" s="12"/>
      <c r="G148" s="12">
        <v>4</v>
      </c>
      <c r="H148" s="13" t="s">
        <v>414</v>
      </c>
      <c r="K148" s="4">
        <v>184.32300000000001</v>
      </c>
      <c r="L148" s="4">
        <v>1.6E-2</v>
      </c>
      <c r="M148" s="4" t="s">
        <v>353</v>
      </c>
      <c r="N148" s="4">
        <f t="shared" si="4"/>
        <v>8.680414272771168E-5</v>
      </c>
      <c r="O148" s="5">
        <f t="shared" si="5"/>
        <v>86.804142727711678</v>
      </c>
    </row>
    <row r="149" spans="1:15" s="4" customFormat="1" x14ac:dyDescent="0.2">
      <c r="A149" s="4">
        <v>109</v>
      </c>
      <c r="B149" s="4">
        <v>84820213</v>
      </c>
      <c r="C149" s="4" t="s">
        <v>276</v>
      </c>
      <c r="D149" s="4" t="s">
        <v>277</v>
      </c>
      <c r="E149" s="12">
        <v>24262871</v>
      </c>
      <c r="F149" s="12"/>
      <c r="G149" s="12">
        <v>4</v>
      </c>
      <c r="H149" s="13" t="s">
        <v>422</v>
      </c>
      <c r="K149" s="4">
        <v>154.297</v>
      </c>
      <c r="L149" s="4">
        <v>1.35E-2</v>
      </c>
      <c r="M149" s="4" t="s">
        <v>353</v>
      </c>
      <c r="N149" s="4">
        <f t="shared" si="4"/>
        <v>8.7493600005184802E-5</v>
      </c>
      <c r="O149" s="5">
        <f t="shared" si="5"/>
        <v>87.493600005184803</v>
      </c>
    </row>
    <row r="150" spans="1:15" s="4" customFormat="1" x14ac:dyDescent="0.2">
      <c r="A150" s="4">
        <v>11</v>
      </c>
      <c r="B150" s="4">
        <v>11524</v>
      </c>
      <c r="C150" s="4" t="s">
        <v>257</v>
      </c>
      <c r="D150" s="4" t="s">
        <v>258</v>
      </c>
      <c r="E150" s="12">
        <v>17343697</v>
      </c>
      <c r="F150" s="12" t="s">
        <v>45</v>
      </c>
      <c r="G150" s="12">
        <v>1</v>
      </c>
      <c r="H150" s="13" t="s">
        <v>381</v>
      </c>
      <c r="J150" s="4">
        <v>0.92</v>
      </c>
      <c r="K150" s="4">
        <v>114.188</v>
      </c>
      <c r="L150" s="4">
        <v>0.01</v>
      </c>
      <c r="M150" s="4" t="s">
        <v>353</v>
      </c>
      <c r="N150" s="4">
        <f t="shared" si="4"/>
        <v>8.7574876519424112E-5</v>
      </c>
      <c r="O150" s="5">
        <f t="shared" si="5"/>
        <v>87.574876519424109</v>
      </c>
    </row>
    <row r="151" spans="1:15" s="4" customFormat="1" x14ac:dyDescent="0.2">
      <c r="A151" s="4">
        <v>31</v>
      </c>
      <c r="B151" s="4">
        <v>2747987</v>
      </c>
      <c r="C151" s="4" t="s">
        <v>64</v>
      </c>
      <c r="D151" s="4" t="s">
        <v>65</v>
      </c>
      <c r="E151" s="12">
        <v>4903434</v>
      </c>
      <c r="F151" s="12"/>
      <c r="G151" s="12">
        <v>4</v>
      </c>
      <c r="H151" s="13" t="s">
        <v>397</v>
      </c>
      <c r="K151" s="4">
        <v>142.24199999999999</v>
      </c>
      <c r="L151" s="4">
        <v>1.2500000000000001E-2</v>
      </c>
      <c r="M151" s="4" t="s">
        <v>353</v>
      </c>
      <c r="N151" s="4">
        <f t="shared" si="4"/>
        <v>8.7878404409386825E-5</v>
      </c>
      <c r="O151" s="5">
        <f t="shared" si="5"/>
        <v>87.878404409386832</v>
      </c>
    </row>
    <row r="152" spans="1:15" s="4" customFormat="1" x14ac:dyDescent="0.2">
      <c r="A152" s="4">
        <v>394</v>
      </c>
      <c r="B152" s="4">
        <v>77134639</v>
      </c>
      <c r="C152" s="4" t="s">
        <v>290</v>
      </c>
      <c r="D152" s="4" t="s">
        <v>291</v>
      </c>
      <c r="E152" s="12">
        <v>24263033</v>
      </c>
      <c r="F152" s="12"/>
      <c r="G152" s="12">
        <v>4</v>
      </c>
      <c r="H152" s="13" t="s">
        <v>429</v>
      </c>
      <c r="K152" s="4">
        <v>172.268</v>
      </c>
      <c r="L152" s="4">
        <v>1.52E-2</v>
      </c>
      <c r="M152" s="4" t="s">
        <v>353</v>
      </c>
      <c r="N152" s="4">
        <f t="shared" si="4"/>
        <v>8.8234611187219917E-5</v>
      </c>
      <c r="O152" s="5">
        <f t="shared" si="5"/>
        <v>88.234611187219912</v>
      </c>
    </row>
    <row r="153" spans="1:15" s="4" customFormat="1" x14ac:dyDescent="0.2">
      <c r="A153" s="4">
        <v>56</v>
      </c>
      <c r="B153" s="4">
        <v>89487</v>
      </c>
      <c r="C153" s="4" t="s">
        <v>181</v>
      </c>
      <c r="D153" s="4" t="s">
        <v>181</v>
      </c>
      <c r="E153" s="12">
        <v>9158570</v>
      </c>
      <c r="F153" s="12"/>
      <c r="G153" s="12">
        <v>5</v>
      </c>
      <c r="H153" s="13" t="s">
        <v>444</v>
      </c>
      <c r="K153" s="4">
        <v>112.172</v>
      </c>
      <c r="L153" s="4">
        <v>0.01</v>
      </c>
      <c r="M153" s="4" t="s">
        <v>353</v>
      </c>
      <c r="N153" s="4">
        <f t="shared" si="4"/>
        <v>8.9148807188959818E-5</v>
      </c>
      <c r="O153" s="5">
        <f t="shared" si="5"/>
        <v>89.148807188959822</v>
      </c>
    </row>
    <row r="154" spans="1:15" s="4" customFormat="1" x14ac:dyDescent="0.2">
      <c r="A154" s="4">
        <v>388</v>
      </c>
      <c r="B154" s="4">
        <v>2750470</v>
      </c>
      <c r="C154" s="4" t="s">
        <v>92</v>
      </c>
      <c r="D154" s="4" t="s">
        <v>93</v>
      </c>
      <c r="E154" s="12">
        <v>4905651</v>
      </c>
      <c r="F154" s="12"/>
      <c r="G154" s="12">
        <v>4</v>
      </c>
      <c r="H154" s="13" t="s">
        <v>371</v>
      </c>
      <c r="K154" s="4">
        <v>184.279</v>
      </c>
      <c r="L154" s="4">
        <v>1.6799999999999999E-2</v>
      </c>
      <c r="M154" s="4" t="s">
        <v>353</v>
      </c>
      <c r="N154" s="4">
        <f t="shared" si="4"/>
        <v>9.1166112253702265E-5</v>
      </c>
      <c r="O154" s="5">
        <f t="shared" si="5"/>
        <v>91.166112253702266</v>
      </c>
    </row>
    <row r="155" spans="1:15" s="4" customFormat="1" x14ac:dyDescent="0.2">
      <c r="A155" s="4">
        <v>115</v>
      </c>
      <c r="B155" s="4">
        <v>58361173</v>
      </c>
      <c r="C155" s="4" t="s">
        <v>303</v>
      </c>
      <c r="D155" s="4" t="s">
        <v>304</v>
      </c>
      <c r="E155" s="12">
        <v>24263058</v>
      </c>
      <c r="F155" s="12"/>
      <c r="G155" s="12">
        <v>4</v>
      </c>
      <c r="H155" s="13" t="s">
        <v>388</v>
      </c>
      <c r="K155" s="4">
        <v>152.28100000000001</v>
      </c>
      <c r="L155" s="4">
        <v>1.3899999999999999E-2</v>
      </c>
      <c r="M155" s="4" t="s">
        <v>353</v>
      </c>
      <c r="N155" s="4">
        <f t="shared" si="4"/>
        <v>9.1278623071821164E-5</v>
      </c>
      <c r="O155" s="5">
        <f t="shared" si="5"/>
        <v>91.278623071821158</v>
      </c>
    </row>
    <row r="156" spans="1:15" s="4" customFormat="1" x14ac:dyDescent="0.2">
      <c r="A156" s="4">
        <v>382</v>
      </c>
      <c r="B156" s="4">
        <v>578221</v>
      </c>
      <c r="C156" s="4" t="s">
        <v>288</v>
      </c>
      <c r="D156" s="4" t="s">
        <v>289</v>
      </c>
      <c r="E156" s="12">
        <v>24262936</v>
      </c>
      <c r="F156" s="12"/>
      <c r="G156" s="12">
        <v>4</v>
      </c>
      <c r="H156" s="13" t="s">
        <v>428</v>
      </c>
      <c r="K156" s="4">
        <v>152.23699999999999</v>
      </c>
      <c r="L156" s="4">
        <v>1.4200000000000001E-2</v>
      </c>
      <c r="M156" s="4" t="s">
        <v>353</v>
      </c>
      <c r="N156" s="4">
        <f t="shared" si="4"/>
        <v>9.3275616308781709E-5</v>
      </c>
      <c r="O156" s="5">
        <f t="shared" si="5"/>
        <v>93.275616308781707</v>
      </c>
    </row>
    <row r="157" spans="1:15" s="4" customFormat="1" x14ac:dyDescent="0.2">
      <c r="A157" s="4">
        <v>38</v>
      </c>
      <c r="B157" s="4">
        <v>86850</v>
      </c>
      <c r="C157" s="4" t="s">
        <v>110</v>
      </c>
      <c r="D157" s="4" t="s">
        <v>111</v>
      </c>
      <c r="E157" s="12">
        <v>4906088</v>
      </c>
      <c r="F157" s="12"/>
      <c r="G157" s="12">
        <v>4</v>
      </c>
      <c r="H157" s="13" t="s">
        <v>415</v>
      </c>
      <c r="K157" s="4">
        <v>156.26900000000001</v>
      </c>
      <c r="L157" s="4">
        <v>1.47E-2</v>
      </c>
      <c r="M157" s="4" t="s">
        <v>353</v>
      </c>
      <c r="N157" s="4">
        <f t="shared" si="4"/>
        <v>9.4068561262950417E-5</v>
      </c>
      <c r="O157" s="5">
        <f t="shared" si="5"/>
        <v>94.068561262950411</v>
      </c>
    </row>
    <row r="158" spans="1:15" s="4" customFormat="1" x14ac:dyDescent="0.2">
      <c r="A158" s="4">
        <v>381</v>
      </c>
      <c r="B158" s="4">
        <v>2755044</v>
      </c>
      <c r="C158" s="4" t="s">
        <v>118</v>
      </c>
      <c r="D158" s="4" t="s">
        <v>119</v>
      </c>
      <c r="E158" s="12">
        <v>4909686</v>
      </c>
      <c r="F158" s="12"/>
      <c r="G158" s="12">
        <v>4</v>
      </c>
      <c r="H158" s="13" t="s">
        <v>419</v>
      </c>
      <c r="K158" s="4">
        <v>110.15600000000001</v>
      </c>
      <c r="L158" s="4">
        <v>1.0500000000000001E-2</v>
      </c>
      <c r="M158" s="4" t="s">
        <v>353</v>
      </c>
      <c r="N158" s="4">
        <f t="shared" si="4"/>
        <v>9.5319365263807698E-5</v>
      </c>
      <c r="O158" s="5">
        <f t="shared" si="5"/>
        <v>95.319365263807697</v>
      </c>
    </row>
    <row r="159" spans="1:15" s="4" customFormat="1" x14ac:dyDescent="0.2">
      <c r="A159" s="4">
        <v>52</v>
      </c>
      <c r="B159" s="4">
        <v>14840125</v>
      </c>
      <c r="C159" s="4" t="s">
        <v>292</v>
      </c>
      <c r="D159" s="4" t="s">
        <v>293</v>
      </c>
      <c r="E159" s="12">
        <v>24263044</v>
      </c>
      <c r="F159" s="12"/>
      <c r="G159" s="12">
        <v>4</v>
      </c>
      <c r="H159" s="13" t="s">
        <v>430</v>
      </c>
      <c r="K159" s="4">
        <v>166.30799999999999</v>
      </c>
      <c r="L159" s="4">
        <v>1.6E-2</v>
      </c>
      <c r="M159" s="4" t="s">
        <v>353</v>
      </c>
      <c r="N159" s="4">
        <f t="shared" si="4"/>
        <v>9.620703754479641E-5</v>
      </c>
      <c r="O159" s="5">
        <f t="shared" si="5"/>
        <v>96.207037544796407</v>
      </c>
    </row>
    <row r="160" spans="1:15" s="4" customFormat="1" x14ac:dyDescent="0.2">
      <c r="A160" s="4">
        <v>380</v>
      </c>
      <c r="B160" s="4">
        <v>5281167</v>
      </c>
      <c r="C160" s="4" t="s">
        <v>198</v>
      </c>
      <c r="D160" s="4" t="s">
        <v>199</v>
      </c>
      <c r="E160" s="12">
        <v>15838970</v>
      </c>
      <c r="F160" s="12" t="s">
        <v>45</v>
      </c>
      <c r="G160" s="12">
        <v>1</v>
      </c>
      <c r="H160" s="13" t="s">
        <v>364</v>
      </c>
      <c r="K160" s="4">
        <v>100.161</v>
      </c>
      <c r="L160" s="4">
        <v>0.01</v>
      </c>
      <c r="M160" s="4" t="s">
        <v>353</v>
      </c>
      <c r="N160" s="4">
        <f t="shared" si="4"/>
        <v>9.9839258793342717E-5</v>
      </c>
      <c r="O160" s="5">
        <f t="shared" si="5"/>
        <v>99.839258793342722</v>
      </c>
    </row>
    <row r="161" spans="1:15" s="4" customFormat="1" x14ac:dyDescent="0.2">
      <c r="A161" s="4">
        <v>113</v>
      </c>
      <c r="B161" s="4">
        <v>84820295</v>
      </c>
      <c r="C161" s="4" t="s">
        <v>296</v>
      </c>
      <c r="D161" s="4" t="s">
        <v>277</v>
      </c>
      <c r="E161" s="12">
        <v>24263046</v>
      </c>
      <c r="F161" s="12"/>
      <c r="G161" s="12">
        <v>4</v>
      </c>
      <c r="H161" s="13" t="s">
        <v>384</v>
      </c>
      <c r="K161" s="4">
        <v>154.297</v>
      </c>
      <c r="L161" s="4">
        <v>1.55E-2</v>
      </c>
      <c r="M161" s="4" t="s">
        <v>353</v>
      </c>
      <c r="N161" s="4">
        <f t="shared" si="4"/>
        <v>1.0045561482076774E-4</v>
      </c>
      <c r="O161" s="5">
        <f t="shared" si="5"/>
        <v>100.45561482076774</v>
      </c>
    </row>
    <row r="162" spans="1:15" s="4" customFormat="1" x14ac:dyDescent="0.2">
      <c r="A162" s="4">
        <v>129</v>
      </c>
      <c r="B162" s="4">
        <v>5364444</v>
      </c>
      <c r="C162" s="4" t="s">
        <v>282</v>
      </c>
      <c r="D162" s="4" t="s">
        <v>283</v>
      </c>
      <c r="E162" s="12">
        <v>24262897</v>
      </c>
      <c r="F162" s="12"/>
      <c r="G162" s="12">
        <v>4</v>
      </c>
      <c r="H162" s="13" t="s">
        <v>425</v>
      </c>
      <c r="K162" s="4">
        <v>168.32400000000001</v>
      </c>
      <c r="L162" s="4">
        <v>1.72E-2</v>
      </c>
      <c r="M162" s="4" t="s">
        <v>353</v>
      </c>
      <c r="N162" s="4">
        <f t="shared" si="4"/>
        <v>1.0218388346284546E-4</v>
      </c>
      <c r="O162" s="5">
        <f t="shared" si="5"/>
        <v>102.18388346284546</v>
      </c>
    </row>
    <row r="163" spans="1:15" s="4" customFormat="1" x14ac:dyDescent="0.2">
      <c r="A163" s="4">
        <v>133</v>
      </c>
      <c r="B163" s="4">
        <v>15527754</v>
      </c>
      <c r="C163" s="4" t="s">
        <v>286</v>
      </c>
      <c r="D163" s="4" t="s">
        <v>287</v>
      </c>
      <c r="E163" s="12">
        <v>24262916</v>
      </c>
      <c r="F163" s="12"/>
      <c r="G163" s="12">
        <v>4</v>
      </c>
      <c r="H163" s="13" t="s">
        <v>427</v>
      </c>
      <c r="K163" s="4">
        <v>170.29599999999999</v>
      </c>
      <c r="L163" s="4">
        <v>1.78E-2</v>
      </c>
      <c r="M163" s="4" t="s">
        <v>353</v>
      </c>
      <c r="N163" s="4">
        <f t="shared" si="4"/>
        <v>1.0452388781885659E-4</v>
      </c>
      <c r="O163" s="5">
        <f t="shared" si="5"/>
        <v>104.52388781885659</v>
      </c>
    </row>
    <row r="164" spans="1:15" s="4" customFormat="1" x14ac:dyDescent="0.2">
      <c r="A164" s="4">
        <v>389</v>
      </c>
      <c r="B164" s="4">
        <v>2750703</v>
      </c>
      <c r="C164" s="4" t="s">
        <v>102</v>
      </c>
      <c r="D164" s="4" t="s">
        <v>103</v>
      </c>
      <c r="E164" s="12">
        <v>4905948</v>
      </c>
      <c r="F164" s="12"/>
      <c r="G164" s="12">
        <v>4</v>
      </c>
      <c r="H164" s="13" t="s">
        <v>399</v>
      </c>
      <c r="K164" s="4">
        <v>184.279</v>
      </c>
      <c r="L164" s="4">
        <v>1.9400000000000001E-2</v>
      </c>
      <c r="M164" s="4" t="s">
        <v>353</v>
      </c>
      <c r="N164" s="4">
        <f t="shared" si="4"/>
        <v>1.0527515343582286E-4</v>
      </c>
      <c r="O164" s="5">
        <f t="shared" si="5"/>
        <v>105.27515343582286</v>
      </c>
    </row>
    <row r="165" spans="1:15" s="4" customFormat="1" x14ac:dyDescent="0.2">
      <c r="A165" s="4">
        <v>88</v>
      </c>
      <c r="B165" s="4">
        <v>10012561</v>
      </c>
      <c r="C165" s="4" t="s">
        <v>308</v>
      </c>
      <c r="D165" s="4" t="s">
        <v>307</v>
      </c>
      <c r="E165" s="12">
        <v>24263117</v>
      </c>
      <c r="F165" s="12"/>
      <c r="G165" s="12">
        <v>4</v>
      </c>
      <c r="H165" s="13" t="s">
        <v>432</v>
      </c>
      <c r="K165" s="4">
        <v>182.18600000000001</v>
      </c>
      <c r="L165" s="4">
        <v>1.95E-2</v>
      </c>
      <c r="M165" s="4" t="s">
        <v>353</v>
      </c>
      <c r="N165" s="4">
        <f t="shared" si="4"/>
        <v>1.0703347128758521E-4</v>
      </c>
      <c r="O165" s="5">
        <f t="shared" si="5"/>
        <v>107.03347128758521</v>
      </c>
    </row>
    <row r="166" spans="1:15" s="4" customFormat="1" x14ac:dyDescent="0.2">
      <c r="A166" s="4">
        <v>36</v>
      </c>
      <c r="B166" s="4">
        <v>12525554</v>
      </c>
      <c r="C166" s="4" t="s">
        <v>284</v>
      </c>
      <c r="D166" s="4" t="s">
        <v>285</v>
      </c>
      <c r="E166" s="12">
        <v>24262911</v>
      </c>
      <c r="F166" s="12"/>
      <c r="G166" s="12">
        <v>4</v>
      </c>
      <c r="H166" s="13" t="s">
        <v>426</v>
      </c>
      <c r="K166" s="4">
        <v>152.28100000000001</v>
      </c>
      <c r="L166" s="4">
        <v>1.7299999999999999E-2</v>
      </c>
      <c r="M166" s="4" t="s">
        <v>353</v>
      </c>
      <c r="N166" s="4">
        <f t="shared" si="4"/>
        <v>1.1360576828363354E-4</v>
      </c>
      <c r="O166" s="5">
        <f t="shared" si="5"/>
        <v>113.60576828363354</v>
      </c>
    </row>
    <row r="167" spans="1:15" s="4" customFormat="1" x14ac:dyDescent="0.2">
      <c r="A167" s="4">
        <v>91</v>
      </c>
      <c r="B167" s="4">
        <v>5364449</v>
      </c>
      <c r="C167" s="4" t="s">
        <v>147</v>
      </c>
      <c r="D167" s="4" t="s">
        <v>148</v>
      </c>
      <c r="E167" s="12">
        <v>6228218</v>
      </c>
      <c r="F167" s="12"/>
      <c r="G167" s="12">
        <v>4</v>
      </c>
      <c r="H167" s="13" t="s">
        <v>378</v>
      </c>
      <c r="K167" s="4">
        <v>140.27000000000001</v>
      </c>
      <c r="L167" s="4">
        <v>1.61E-2</v>
      </c>
      <c r="M167" s="4" t="s">
        <v>353</v>
      </c>
      <c r="N167" s="4">
        <f t="shared" si="4"/>
        <v>1.1477864119198687E-4</v>
      </c>
      <c r="O167" s="5">
        <f t="shared" si="5"/>
        <v>114.77864119198686</v>
      </c>
    </row>
    <row r="168" spans="1:15" s="4" customFormat="1" x14ac:dyDescent="0.2">
      <c r="A168" s="4">
        <v>324</v>
      </c>
      <c r="B168" s="4">
        <v>84820215</v>
      </c>
      <c r="C168" s="4" t="s">
        <v>278</v>
      </c>
      <c r="D168" s="4" t="s">
        <v>279</v>
      </c>
      <c r="E168" s="12">
        <v>24262873</v>
      </c>
      <c r="F168" s="12"/>
      <c r="G168" s="12">
        <v>4</v>
      </c>
      <c r="H168" s="13" t="s">
        <v>423</v>
      </c>
      <c r="K168" s="4">
        <v>196.334</v>
      </c>
      <c r="L168" s="4">
        <v>2.3099999999999999E-2</v>
      </c>
      <c r="M168" s="4" t="s">
        <v>353</v>
      </c>
      <c r="N168" s="4">
        <f t="shared" si="4"/>
        <v>1.1765664632717715E-4</v>
      </c>
      <c r="O168" s="5">
        <f t="shared" si="5"/>
        <v>117.65664632717714</v>
      </c>
    </row>
    <row r="169" spans="1:15" s="4" customFormat="1" x14ac:dyDescent="0.2">
      <c r="A169" s="4">
        <v>108</v>
      </c>
      <c r="B169" s="4">
        <v>84820296</v>
      </c>
      <c r="C169" s="4" t="s">
        <v>297</v>
      </c>
      <c r="D169" s="4" t="s">
        <v>295</v>
      </c>
      <c r="E169" s="12">
        <v>24263047</v>
      </c>
      <c r="F169" s="12"/>
      <c r="G169" s="12">
        <v>4</v>
      </c>
      <c r="H169" s="13" t="s">
        <v>385</v>
      </c>
      <c r="K169" s="4">
        <v>141.27600000000001</v>
      </c>
      <c r="L169" s="4">
        <v>1.7100000000000001E-2</v>
      </c>
      <c r="M169" s="4" t="s">
        <v>353</v>
      </c>
      <c r="N169" s="4">
        <f t="shared" si="4"/>
        <v>1.210396670347405E-4</v>
      </c>
      <c r="O169" s="5">
        <f t="shared" si="5"/>
        <v>121.0396670347405</v>
      </c>
    </row>
    <row r="170" spans="1:15" s="4" customFormat="1" x14ac:dyDescent="0.2">
      <c r="A170" s="4">
        <v>111</v>
      </c>
      <c r="B170" s="4">
        <v>5367410</v>
      </c>
      <c r="C170" s="4" t="s">
        <v>301</v>
      </c>
      <c r="D170" s="4" t="s">
        <v>302</v>
      </c>
      <c r="E170" s="12">
        <v>24263056</v>
      </c>
      <c r="F170" s="12"/>
      <c r="G170" s="12">
        <v>4</v>
      </c>
      <c r="H170" s="13" t="s">
        <v>391</v>
      </c>
      <c r="K170" s="4">
        <v>150.26499999999999</v>
      </c>
      <c r="L170" s="4">
        <v>1.8200000000000001E-2</v>
      </c>
      <c r="M170" s="4" t="s">
        <v>353</v>
      </c>
      <c r="N170" s="4">
        <f t="shared" si="4"/>
        <v>1.2111935580474496E-4</v>
      </c>
      <c r="O170" s="5">
        <f t="shared" si="5"/>
        <v>121.11935580474497</v>
      </c>
    </row>
    <row r="171" spans="1:15" s="4" customFormat="1" x14ac:dyDescent="0.2">
      <c r="A171" s="4">
        <v>78</v>
      </c>
      <c r="B171" s="4">
        <v>84820759</v>
      </c>
      <c r="C171" s="4" t="s">
        <v>318</v>
      </c>
      <c r="D171" s="4" t="s">
        <v>319</v>
      </c>
      <c r="E171" s="12">
        <v>24264131</v>
      </c>
      <c r="F171" s="12"/>
      <c r="G171" s="12">
        <v>4</v>
      </c>
      <c r="H171" s="13" t="s">
        <v>438</v>
      </c>
      <c r="K171" s="4">
        <v>180.33500000000001</v>
      </c>
      <c r="L171" s="4">
        <v>2.1999999999999999E-2</v>
      </c>
      <c r="M171" s="4" t="s">
        <v>353</v>
      </c>
      <c r="N171" s="4">
        <f t="shared" si="4"/>
        <v>1.2199517564532673E-4</v>
      </c>
      <c r="O171" s="5">
        <f t="shared" si="5"/>
        <v>121.99517564532674</v>
      </c>
    </row>
    <row r="172" spans="1:15" s="4" customFormat="1" x14ac:dyDescent="0.2">
      <c r="A172" s="4">
        <v>80</v>
      </c>
      <c r="B172" s="4">
        <v>2750694</v>
      </c>
      <c r="C172" s="4" t="s">
        <v>106</v>
      </c>
      <c r="D172" s="4" t="s">
        <v>107</v>
      </c>
      <c r="E172" s="12">
        <v>4906078</v>
      </c>
      <c r="F172" s="12"/>
      <c r="G172" s="12">
        <v>4</v>
      </c>
      <c r="H172" s="13" t="s">
        <v>413</v>
      </c>
      <c r="K172" s="4">
        <v>142.24199999999999</v>
      </c>
      <c r="L172" s="4">
        <v>1.7399999999999999E-2</v>
      </c>
      <c r="M172" s="4" t="s">
        <v>353</v>
      </c>
      <c r="N172" s="4">
        <f t="shared" si="4"/>
        <v>1.2232673893786646E-4</v>
      </c>
      <c r="O172" s="5">
        <f t="shared" si="5"/>
        <v>122.32673893786645</v>
      </c>
    </row>
    <row r="173" spans="1:15" s="4" customFormat="1" x14ac:dyDescent="0.2">
      <c r="A173" s="4">
        <v>128</v>
      </c>
      <c r="B173" s="4">
        <v>12397158</v>
      </c>
      <c r="C173" s="4" t="s">
        <v>274</v>
      </c>
      <c r="D173" s="4" t="s">
        <v>275</v>
      </c>
      <c r="E173" s="12">
        <v>24262869</v>
      </c>
      <c r="F173" s="12"/>
      <c r="G173" s="12">
        <v>4</v>
      </c>
      <c r="H173" s="13" t="s">
        <v>400</v>
      </c>
      <c r="K173" s="4">
        <v>152.28100000000001</v>
      </c>
      <c r="L173" s="4">
        <v>1.9099999999999999E-2</v>
      </c>
      <c r="M173" s="4" t="s">
        <v>353</v>
      </c>
      <c r="N173" s="4">
        <f t="shared" si="4"/>
        <v>1.254260216310636E-4</v>
      </c>
      <c r="O173" s="5">
        <f t="shared" si="5"/>
        <v>125.42602163106361</v>
      </c>
    </row>
    <row r="174" spans="1:15" s="4" customFormat="1" x14ac:dyDescent="0.2">
      <c r="A174" s="4">
        <v>407</v>
      </c>
      <c r="B174" s="4">
        <v>6436867</v>
      </c>
      <c r="C174" s="4" t="s">
        <v>321</v>
      </c>
      <c r="D174" s="4" t="s">
        <v>322</v>
      </c>
      <c r="E174" s="12">
        <v>24264141</v>
      </c>
      <c r="F174" s="12"/>
      <c r="G174" s="12">
        <v>4</v>
      </c>
      <c r="H174" s="13" t="s">
        <v>440</v>
      </c>
      <c r="K174" s="4">
        <v>170.29599999999999</v>
      </c>
      <c r="L174" s="4">
        <v>2.1499999999999998E-2</v>
      </c>
      <c r="M174" s="4" t="s">
        <v>353</v>
      </c>
      <c r="N174" s="4">
        <f t="shared" si="4"/>
        <v>1.2625076337670878E-4</v>
      </c>
      <c r="O174" s="5">
        <f t="shared" si="5"/>
        <v>126.25076337670878</v>
      </c>
    </row>
    <row r="175" spans="1:15" s="4" customFormat="1" x14ac:dyDescent="0.2">
      <c r="A175" s="4">
        <v>127</v>
      </c>
      <c r="B175" s="4">
        <v>5365770</v>
      </c>
      <c r="C175" s="4" t="s">
        <v>325</v>
      </c>
      <c r="D175" s="4" t="s">
        <v>326</v>
      </c>
      <c r="E175" s="12">
        <v>24264260</v>
      </c>
      <c r="F175" s="12"/>
      <c r="G175" s="12">
        <v>4</v>
      </c>
      <c r="H175" s="13" t="s">
        <v>442</v>
      </c>
      <c r="K175" s="4">
        <v>156.26900000000001</v>
      </c>
      <c r="L175" s="4">
        <v>2.12E-2</v>
      </c>
      <c r="M175" s="4" t="s">
        <v>353</v>
      </c>
      <c r="N175" s="4">
        <f t="shared" si="4"/>
        <v>1.3566350331799653E-4</v>
      </c>
      <c r="O175" s="5">
        <f t="shared" si="5"/>
        <v>135.66350331799651</v>
      </c>
    </row>
    <row r="176" spans="1:15" s="4" customFormat="1" x14ac:dyDescent="0.2">
      <c r="A176" s="4">
        <v>110</v>
      </c>
      <c r="B176" s="4">
        <v>5365981</v>
      </c>
      <c r="C176" s="4" t="s">
        <v>294</v>
      </c>
      <c r="D176" s="4" t="s">
        <v>295</v>
      </c>
      <c r="E176" s="12">
        <v>24263045</v>
      </c>
      <c r="F176" s="12"/>
      <c r="G176" s="12">
        <v>4</v>
      </c>
      <c r="H176" s="13" t="s">
        <v>431</v>
      </c>
      <c r="K176" s="4">
        <v>140.27000000000001</v>
      </c>
      <c r="L176" s="4">
        <v>1.9400000000000001E-2</v>
      </c>
      <c r="M176" s="4" t="s">
        <v>353</v>
      </c>
      <c r="N176" s="4">
        <f t="shared" si="4"/>
        <v>1.383046980822699E-4</v>
      </c>
      <c r="O176" s="5">
        <f t="shared" si="5"/>
        <v>138.30469808226991</v>
      </c>
    </row>
    <row r="177" spans="1:15" s="4" customFormat="1" x14ac:dyDescent="0.2">
      <c r="A177" s="4">
        <v>124</v>
      </c>
      <c r="B177" s="4">
        <v>12768714</v>
      </c>
      <c r="C177" s="4" t="s">
        <v>299</v>
      </c>
      <c r="D177" s="4" t="s">
        <v>300</v>
      </c>
      <c r="E177" s="12">
        <v>24263050</v>
      </c>
      <c r="F177" s="12"/>
      <c r="G177" s="12">
        <v>4</v>
      </c>
      <c r="H177" s="13" t="s">
        <v>387</v>
      </c>
      <c r="K177" s="4">
        <v>170.29599999999999</v>
      </c>
      <c r="L177" s="4">
        <v>2.3699999999999999E-2</v>
      </c>
      <c r="M177" s="4" t="s">
        <v>353</v>
      </c>
      <c r="N177" s="4">
        <f t="shared" si="4"/>
        <v>1.3916944614083713E-4</v>
      </c>
      <c r="O177" s="5">
        <f t="shared" si="5"/>
        <v>139.16944614083712</v>
      </c>
    </row>
    <row r="178" spans="1:15" s="4" customFormat="1" x14ac:dyDescent="0.2">
      <c r="A178" s="4">
        <v>130</v>
      </c>
      <c r="B178" s="4">
        <v>5352493</v>
      </c>
      <c r="C178" s="4" t="s">
        <v>329</v>
      </c>
      <c r="D178" s="4" t="s">
        <v>330</v>
      </c>
      <c r="E178" s="12">
        <v>24264262</v>
      </c>
      <c r="F178" s="12"/>
      <c r="G178" s="12">
        <v>4</v>
      </c>
      <c r="H178" s="13" t="s">
        <v>394</v>
      </c>
      <c r="K178" s="4">
        <v>156.26900000000001</v>
      </c>
      <c r="L178" s="4">
        <v>2.2200000000000001E-2</v>
      </c>
      <c r="M178" s="4" t="s">
        <v>353</v>
      </c>
      <c r="N178" s="4">
        <f t="shared" si="4"/>
        <v>1.4206272517261901E-4</v>
      </c>
      <c r="O178" s="5">
        <f t="shared" si="5"/>
        <v>142.06272517261903</v>
      </c>
    </row>
    <row r="179" spans="1:15" s="4" customFormat="1" x14ac:dyDescent="0.2">
      <c r="A179" s="4">
        <v>391</v>
      </c>
      <c r="B179" s="4">
        <v>15695189</v>
      </c>
      <c r="C179" s="4" t="s">
        <v>333</v>
      </c>
      <c r="D179" s="4" t="s">
        <v>334</v>
      </c>
      <c r="E179" s="12">
        <v>24264293</v>
      </c>
      <c r="F179" s="12"/>
      <c r="G179" s="12">
        <v>4</v>
      </c>
      <c r="H179" s="13" t="s">
        <v>395</v>
      </c>
      <c r="K179" s="4">
        <v>166.26400000000001</v>
      </c>
      <c r="L179" s="4">
        <v>2.4299999999999999E-2</v>
      </c>
      <c r="M179" s="4" t="s">
        <v>353</v>
      </c>
      <c r="N179" s="4">
        <f t="shared" si="4"/>
        <v>1.4615310590386372E-4</v>
      </c>
      <c r="O179" s="5">
        <f t="shared" si="5"/>
        <v>146.15310590386372</v>
      </c>
    </row>
    <row r="180" spans="1:15" s="4" customFormat="1" x14ac:dyDescent="0.2">
      <c r="A180" s="4">
        <v>103</v>
      </c>
      <c r="B180" s="4">
        <v>140543</v>
      </c>
      <c r="C180" s="4" t="s">
        <v>188</v>
      </c>
      <c r="D180" s="4" t="s">
        <v>188</v>
      </c>
      <c r="E180" s="12">
        <v>11018651</v>
      </c>
      <c r="F180" s="12"/>
      <c r="G180" s="12">
        <v>4</v>
      </c>
      <c r="H180" s="13" t="s">
        <v>380</v>
      </c>
      <c r="K180" s="4">
        <v>144.25800000000001</v>
      </c>
      <c r="L180" s="4">
        <v>2.1299999999999999E-2</v>
      </c>
      <c r="M180" s="4" t="s">
        <v>353</v>
      </c>
      <c r="N180" s="4">
        <f t="shared" si="4"/>
        <v>1.4765212327912488E-4</v>
      </c>
      <c r="O180" s="5">
        <f t="shared" si="5"/>
        <v>147.65212327912488</v>
      </c>
    </row>
    <row r="181" spans="1:15" s="4" customFormat="1" x14ac:dyDescent="0.2">
      <c r="A181" s="4">
        <v>22</v>
      </c>
      <c r="B181" s="4">
        <v>5366264</v>
      </c>
      <c r="C181" s="4" t="s">
        <v>327</v>
      </c>
      <c r="D181" s="4" t="s">
        <v>328</v>
      </c>
      <c r="E181" s="12">
        <v>24264261</v>
      </c>
      <c r="F181" s="12"/>
      <c r="G181" s="12">
        <v>4</v>
      </c>
      <c r="H181" s="13" t="s">
        <v>392</v>
      </c>
      <c r="K181" s="4">
        <v>152.23699999999999</v>
      </c>
      <c r="L181" s="4">
        <v>2.4400000000000002E-2</v>
      </c>
      <c r="M181" s="4" t="s">
        <v>353</v>
      </c>
      <c r="N181" s="4">
        <f t="shared" si="4"/>
        <v>1.6027641112213197E-4</v>
      </c>
      <c r="O181" s="5">
        <f t="shared" si="5"/>
        <v>160.27641112213198</v>
      </c>
    </row>
    <row r="182" spans="1:15" s="4" customFormat="1" x14ac:dyDescent="0.2">
      <c r="A182" s="4">
        <v>114</v>
      </c>
      <c r="B182" s="4">
        <v>12936866</v>
      </c>
      <c r="C182" s="4" t="s">
        <v>298</v>
      </c>
      <c r="D182" s="4" t="s">
        <v>295</v>
      </c>
      <c r="E182" s="12">
        <v>24263048</v>
      </c>
      <c r="F182" s="12"/>
      <c r="G182" s="12">
        <v>4</v>
      </c>
      <c r="H182" s="13" t="s">
        <v>386</v>
      </c>
      <c r="K182" s="4">
        <v>140.27000000000001</v>
      </c>
      <c r="L182" s="4">
        <v>2.2800000000000001E-2</v>
      </c>
      <c r="M182" s="4" t="s">
        <v>353</v>
      </c>
      <c r="N182" s="4">
        <f t="shared" si="4"/>
        <v>1.6254366578740998E-4</v>
      </c>
      <c r="O182" s="5">
        <f t="shared" si="5"/>
        <v>162.54366578740996</v>
      </c>
    </row>
    <row r="183" spans="1:15" s="4" customFormat="1" x14ac:dyDescent="0.2">
      <c r="A183" s="4">
        <v>131</v>
      </c>
      <c r="B183" s="4">
        <v>12276242</v>
      </c>
      <c r="C183" s="4" t="s">
        <v>323</v>
      </c>
      <c r="D183" s="4" t="s">
        <v>324</v>
      </c>
      <c r="E183" s="12">
        <v>24264252</v>
      </c>
      <c r="F183" s="12"/>
      <c r="G183" s="12">
        <v>4</v>
      </c>
      <c r="H183" s="13" t="s">
        <v>441</v>
      </c>
      <c r="K183" s="4">
        <v>138.25399999999999</v>
      </c>
      <c r="L183" s="4">
        <v>2.35E-2</v>
      </c>
      <c r="M183" s="4" t="s">
        <v>353</v>
      </c>
      <c r="N183" s="4">
        <f t="shared" si="4"/>
        <v>1.6997699885717594E-4</v>
      </c>
      <c r="O183" s="5">
        <f t="shared" si="5"/>
        <v>169.97699885717594</v>
      </c>
    </row>
    <row r="184" spans="1:15" s="4" customFormat="1" x14ac:dyDescent="0.2">
      <c r="A184" s="4">
        <v>148</v>
      </c>
      <c r="B184" s="4">
        <v>6442063</v>
      </c>
      <c r="C184" s="4" t="s">
        <v>240</v>
      </c>
      <c r="D184" s="4" t="s">
        <v>241</v>
      </c>
      <c r="E184" s="12">
        <v>16013070</v>
      </c>
      <c r="F184" s="12" t="s">
        <v>242</v>
      </c>
      <c r="G184" s="12">
        <v>2</v>
      </c>
      <c r="H184" s="13"/>
      <c r="K184" s="4">
        <v>328.49599999999998</v>
      </c>
      <c r="L184" s="4">
        <v>0.1</v>
      </c>
      <c r="M184" s="4" t="s">
        <v>353</v>
      </c>
      <c r="N184" s="4">
        <f t="shared" si="4"/>
        <v>3.0441770980468565E-4</v>
      </c>
      <c r="O184" s="5">
        <f t="shared" si="5"/>
        <v>304.41770980468567</v>
      </c>
    </row>
    <row r="185" spans="1:15" s="4" customFormat="1" x14ac:dyDescent="0.2">
      <c r="A185" s="4">
        <v>19</v>
      </c>
      <c r="B185" s="4">
        <v>643789</v>
      </c>
      <c r="C185" s="4" t="s">
        <v>233</v>
      </c>
      <c r="D185" s="4" t="s">
        <v>234</v>
      </c>
      <c r="E185" s="12">
        <v>16009829</v>
      </c>
      <c r="F185" s="12"/>
      <c r="G185" s="12">
        <v>4</v>
      </c>
      <c r="H185" s="13" t="s">
        <v>381</v>
      </c>
      <c r="K185" s="4">
        <v>72.106999999999999</v>
      </c>
      <c r="L185" s="4">
        <v>2.5899999999999999E-2</v>
      </c>
      <c r="M185" s="4" t="s">
        <v>353</v>
      </c>
      <c r="N185" s="4">
        <f t="shared" si="4"/>
        <v>3.5918842830793125E-4</v>
      </c>
      <c r="O185" s="5">
        <f t="shared" si="5"/>
        <v>359.18842830793125</v>
      </c>
    </row>
    <row r="186" spans="1:15" s="4" customFormat="1" x14ac:dyDescent="0.2">
      <c r="A186" s="4">
        <v>330</v>
      </c>
      <c r="B186" s="4">
        <v>11042078</v>
      </c>
      <c r="C186" s="4" t="s">
        <v>260</v>
      </c>
      <c r="D186" s="4" t="s">
        <v>261</v>
      </c>
      <c r="E186" s="12">
        <v>17343723</v>
      </c>
      <c r="F186" s="12"/>
      <c r="G186" s="12">
        <v>2</v>
      </c>
      <c r="H186" s="13"/>
      <c r="J186" s="4" t="s">
        <v>356</v>
      </c>
      <c r="K186" s="4">
        <v>212.333</v>
      </c>
      <c r="L186" s="4">
        <v>0.1</v>
      </c>
      <c r="M186" s="4" t="s">
        <v>353</v>
      </c>
      <c r="N186" s="4">
        <f t="shared" si="4"/>
        <v>4.7095835315283071E-4</v>
      </c>
      <c r="O186" s="5">
        <f t="shared" si="5"/>
        <v>470.95835315283068</v>
      </c>
    </row>
    <row r="187" spans="1:15" s="4" customFormat="1" x14ac:dyDescent="0.2">
      <c r="A187" s="4">
        <v>152</v>
      </c>
      <c r="B187" s="4">
        <v>89670</v>
      </c>
      <c r="C187" s="4" t="s">
        <v>448</v>
      </c>
      <c r="D187" s="4" t="s">
        <v>448</v>
      </c>
      <c r="E187" s="12">
        <v>15901948</v>
      </c>
      <c r="F187" s="12"/>
      <c r="G187" s="12">
        <v>6</v>
      </c>
      <c r="H187" s="13"/>
      <c r="K187" s="4">
        <v>256.38600000000002</v>
      </c>
      <c r="L187" s="5">
        <v>0.25</v>
      </c>
      <c r="M187" s="4" t="s">
        <v>353</v>
      </c>
      <c r="N187" s="4">
        <f t="shared" si="4"/>
        <v>9.750922437262564E-4</v>
      </c>
      <c r="O187" s="5">
        <f t="shared" si="5"/>
        <v>975.09224372625636</v>
      </c>
    </row>
    <row r="188" spans="1:15" s="4" customFormat="1" x14ac:dyDescent="0.2">
      <c r="A188" s="4">
        <v>157</v>
      </c>
      <c r="B188" s="4">
        <v>5365075</v>
      </c>
      <c r="C188" s="4" t="s">
        <v>335</v>
      </c>
      <c r="D188" s="4" t="s">
        <v>336</v>
      </c>
      <c r="E188" s="12">
        <v>24462408</v>
      </c>
      <c r="F188" s="12"/>
      <c r="G188" s="12">
        <v>2</v>
      </c>
      <c r="H188" s="13"/>
      <c r="J188" s="4" t="s">
        <v>355</v>
      </c>
      <c r="K188" s="4">
        <v>322.62099999999998</v>
      </c>
      <c r="L188" s="4">
        <v>1</v>
      </c>
      <c r="M188" s="4" t="s">
        <v>354</v>
      </c>
      <c r="N188" s="4">
        <f t="shared" si="4"/>
        <v>3.0996122385089629E-3</v>
      </c>
      <c r="O188" s="5">
        <f t="shared" si="5"/>
        <v>3099.6122385089629</v>
      </c>
    </row>
    <row r="189" spans="1:15" s="4" customFormat="1" x14ac:dyDescent="0.2">
      <c r="A189" s="4">
        <v>322</v>
      </c>
      <c r="B189" s="4">
        <v>160576</v>
      </c>
      <c r="C189" s="4" t="s">
        <v>238</v>
      </c>
      <c r="D189" s="4" t="s">
        <v>239</v>
      </c>
      <c r="E189" s="12">
        <v>16010374</v>
      </c>
      <c r="F189" s="12"/>
      <c r="G189" s="12">
        <v>2</v>
      </c>
      <c r="H189" s="13"/>
      <c r="J189" s="4" t="s">
        <v>356</v>
      </c>
      <c r="K189" s="4">
        <v>272.38499999999999</v>
      </c>
      <c r="L189" s="4">
        <v>1</v>
      </c>
      <c r="M189" s="4" t="s">
        <v>354</v>
      </c>
      <c r="N189" s="4">
        <f t="shared" si="4"/>
        <v>3.6712741156818473E-3</v>
      </c>
      <c r="O189" s="5">
        <f t="shared" si="5"/>
        <v>3671.2741156818474</v>
      </c>
    </row>
    <row r="190" spans="1:15" s="4" customFormat="1" x14ac:dyDescent="0.2">
      <c r="A190" s="4">
        <v>321</v>
      </c>
      <c r="B190" s="4">
        <v>13185</v>
      </c>
      <c r="C190" s="4" t="s">
        <v>457</v>
      </c>
      <c r="D190" s="4" t="s">
        <v>458</v>
      </c>
      <c r="E190" s="12">
        <v>15839774</v>
      </c>
      <c r="F190" s="12"/>
      <c r="G190" s="12">
        <v>6</v>
      </c>
      <c r="H190" s="13"/>
      <c r="K190" s="17">
        <v>258.358</v>
      </c>
      <c r="L190" s="4">
        <v>1</v>
      </c>
      <c r="M190" s="4" t="s">
        <v>354</v>
      </c>
      <c r="N190" s="4">
        <f t="shared" si="4"/>
        <v>3.8705981622399925E-3</v>
      </c>
      <c r="O190" s="5">
        <f t="shared" si="5"/>
        <v>3870.5981622399927</v>
      </c>
    </row>
    <row r="191" spans="1:15" s="4" customFormat="1" x14ac:dyDescent="0.2">
      <c r="A191" s="4">
        <v>159</v>
      </c>
      <c r="B191" s="4">
        <v>31283</v>
      </c>
      <c r="C191" s="4" t="s">
        <v>206</v>
      </c>
      <c r="D191" s="4" t="s">
        <v>206</v>
      </c>
      <c r="E191" s="12">
        <v>15839783</v>
      </c>
      <c r="F191" s="12"/>
      <c r="G191" s="12">
        <v>2</v>
      </c>
      <c r="H191" s="13"/>
      <c r="J191" s="4" t="s">
        <v>355</v>
      </c>
      <c r="K191" s="4">
        <v>256.43</v>
      </c>
      <c r="L191" s="4">
        <v>1</v>
      </c>
      <c r="M191" s="4" t="s">
        <v>354</v>
      </c>
      <c r="N191" s="4">
        <f t="shared" si="4"/>
        <v>3.8996997231213197E-3</v>
      </c>
      <c r="O191" s="5">
        <f t="shared" si="5"/>
        <v>3899.6997231213199</v>
      </c>
    </row>
    <row r="192" spans="1:15" s="4" customFormat="1" x14ac:dyDescent="0.2">
      <c r="A192" s="4">
        <v>316</v>
      </c>
      <c r="B192" s="4">
        <v>2773251</v>
      </c>
      <c r="C192" s="4" t="s">
        <v>446</v>
      </c>
      <c r="D192" s="4" t="s">
        <v>447</v>
      </c>
      <c r="E192" s="20">
        <v>1539322</v>
      </c>
      <c r="F192" s="12"/>
      <c r="G192" s="12">
        <v>6</v>
      </c>
      <c r="H192" s="13"/>
      <c r="K192" s="4">
        <v>256.06400000000002</v>
      </c>
      <c r="L192" s="4">
        <v>1</v>
      </c>
      <c r="M192" s="4" t="s">
        <v>354</v>
      </c>
      <c r="N192" s="4">
        <f t="shared" si="4"/>
        <v>3.9052736815796047E-3</v>
      </c>
      <c r="O192" s="5">
        <f t="shared" si="5"/>
        <v>3905.2736815796047</v>
      </c>
    </row>
    <row r="193" spans="1:20" s="4" customFormat="1" x14ac:dyDescent="0.2">
      <c r="A193" s="4">
        <v>294</v>
      </c>
      <c r="B193" s="4">
        <v>2773249</v>
      </c>
      <c r="C193" s="4" t="s">
        <v>451</v>
      </c>
      <c r="D193" s="4" t="s">
        <v>452</v>
      </c>
      <c r="E193" s="12">
        <v>15839321</v>
      </c>
      <c r="F193" s="12"/>
      <c r="G193" s="12">
        <v>6</v>
      </c>
      <c r="H193" s="13"/>
      <c r="K193" s="4">
        <v>256.06400000000002</v>
      </c>
      <c r="L193" s="4">
        <v>1</v>
      </c>
      <c r="M193" s="4" t="s">
        <v>354</v>
      </c>
      <c r="N193" s="4">
        <f t="shared" si="4"/>
        <v>3.9052736815796047E-3</v>
      </c>
      <c r="O193" s="5">
        <f t="shared" si="5"/>
        <v>3905.2736815796047</v>
      </c>
    </row>
    <row r="194" spans="1:20" s="4" customFormat="1" x14ac:dyDescent="0.2">
      <c r="A194" s="4">
        <v>4</v>
      </c>
      <c r="B194" s="4">
        <v>264813</v>
      </c>
      <c r="C194" s="4" t="s">
        <v>455</v>
      </c>
      <c r="D194" s="4" t="s">
        <v>456</v>
      </c>
      <c r="E194" s="12">
        <v>15836156</v>
      </c>
      <c r="F194" s="12"/>
      <c r="G194" s="12">
        <v>6</v>
      </c>
      <c r="H194" s="13"/>
      <c r="K194" s="4">
        <v>251.16399999999999</v>
      </c>
      <c r="L194" s="4">
        <v>1</v>
      </c>
      <c r="M194" s="4" t="s">
        <v>354</v>
      </c>
      <c r="N194" s="4">
        <f t="shared" ref="N194:N199" si="6">L194/K194</f>
        <v>3.9814623114777601E-3</v>
      </c>
      <c r="O194" s="5">
        <f t="shared" ref="O194:O199" si="7">N194*1000000</f>
        <v>3981.4623114777601</v>
      </c>
    </row>
    <row r="195" spans="1:20" s="4" customFormat="1" x14ac:dyDescent="0.2">
      <c r="A195" s="4">
        <v>3</v>
      </c>
      <c r="B195" s="4">
        <v>122490</v>
      </c>
      <c r="C195" s="4" t="s">
        <v>453</v>
      </c>
      <c r="D195" s="4" t="s">
        <v>454</v>
      </c>
      <c r="E195" s="12">
        <v>15836154</v>
      </c>
      <c r="F195" s="12"/>
      <c r="G195" s="12">
        <v>6</v>
      </c>
      <c r="H195" s="13"/>
      <c r="K195" s="4">
        <v>237.137</v>
      </c>
      <c r="L195" s="4">
        <v>1</v>
      </c>
      <c r="M195" s="4" t="s">
        <v>354</v>
      </c>
      <c r="N195" s="4">
        <f t="shared" si="6"/>
        <v>4.2169716239979418E-3</v>
      </c>
      <c r="O195" s="5">
        <f t="shared" si="7"/>
        <v>4216.9716239979416</v>
      </c>
    </row>
    <row r="196" spans="1:20" s="4" customFormat="1" x14ac:dyDescent="0.2">
      <c r="A196" s="17">
        <v>49</v>
      </c>
      <c r="B196" s="17">
        <v>2734363</v>
      </c>
      <c r="C196" s="17" t="s">
        <v>459</v>
      </c>
      <c r="D196" s="17" t="s">
        <v>460</v>
      </c>
      <c r="E196" s="12">
        <v>15838554</v>
      </c>
      <c r="F196" s="12"/>
      <c r="G196" s="12">
        <v>6</v>
      </c>
      <c r="H196" s="13"/>
      <c r="K196" s="4">
        <v>208.02</v>
      </c>
      <c r="L196" s="4">
        <v>1</v>
      </c>
      <c r="M196" s="4" t="s">
        <v>354</v>
      </c>
      <c r="N196" s="4">
        <f t="shared" si="6"/>
        <v>4.8072300740313427E-3</v>
      </c>
      <c r="O196" s="5">
        <f t="shared" si="7"/>
        <v>4807.2300740313431</v>
      </c>
    </row>
    <row r="197" spans="1:20" s="4" customFormat="1" x14ac:dyDescent="0.2">
      <c r="A197" s="4">
        <v>315</v>
      </c>
      <c r="B197" s="4">
        <v>2734703</v>
      </c>
      <c r="C197" s="4" t="s">
        <v>449</v>
      </c>
      <c r="D197" s="4" t="s">
        <v>450</v>
      </c>
      <c r="E197" s="12">
        <v>15838560</v>
      </c>
      <c r="F197" s="12"/>
      <c r="G197" s="12">
        <v>6</v>
      </c>
      <c r="H197" s="13"/>
      <c r="K197" s="4">
        <v>208.02</v>
      </c>
      <c r="L197" s="4">
        <v>1</v>
      </c>
      <c r="M197" s="4" t="s">
        <v>354</v>
      </c>
      <c r="N197" s="4">
        <f t="shared" si="6"/>
        <v>4.8072300740313427E-3</v>
      </c>
      <c r="O197" s="5">
        <f t="shared" si="7"/>
        <v>4807.2300740313431</v>
      </c>
    </row>
    <row r="198" spans="1:20" s="2" customFormat="1" x14ac:dyDescent="0.2">
      <c r="A198" s="4">
        <v>76</v>
      </c>
      <c r="B198" s="4">
        <v>6548</v>
      </c>
      <c r="C198" s="4" t="s">
        <v>213</v>
      </c>
      <c r="D198" s="4" t="s">
        <v>214</v>
      </c>
      <c r="E198" s="12">
        <v>15841872</v>
      </c>
      <c r="F198" s="12"/>
      <c r="G198" s="12">
        <v>2</v>
      </c>
      <c r="H198" s="13"/>
      <c r="I198" s="4"/>
      <c r="J198" s="4" t="s">
        <v>355</v>
      </c>
      <c r="K198" s="4">
        <v>158.285</v>
      </c>
      <c r="L198" s="4">
        <v>1</v>
      </c>
      <c r="M198" s="4" t="s">
        <v>354</v>
      </c>
      <c r="N198" s="4">
        <f t="shared" si="6"/>
        <v>6.3177180402438637E-3</v>
      </c>
      <c r="O198" s="5">
        <f t="shared" si="7"/>
        <v>6317.7180402438635</v>
      </c>
      <c r="P198" s="4"/>
      <c r="Q198" s="4"/>
      <c r="R198" s="4"/>
      <c r="S198" s="4"/>
      <c r="T198" s="4"/>
    </row>
    <row r="199" spans="1:20" s="4" customFormat="1" x14ac:dyDescent="0.2">
      <c r="A199" s="4">
        <v>341</v>
      </c>
      <c r="B199" s="4">
        <v>643820</v>
      </c>
      <c r="C199" s="4" t="s">
        <v>461</v>
      </c>
      <c r="D199" s="4" t="s">
        <v>462</v>
      </c>
      <c r="E199" s="12">
        <v>16008578</v>
      </c>
      <c r="F199" s="12"/>
      <c r="G199" s="12">
        <v>6</v>
      </c>
      <c r="H199" s="13"/>
      <c r="K199" s="4">
        <v>154.25299999999999</v>
      </c>
      <c r="L199" s="4">
        <v>1</v>
      </c>
      <c r="M199" s="4" t="s">
        <v>354</v>
      </c>
      <c r="N199" s="4">
        <f t="shared" si="6"/>
        <v>6.4828560870777239E-3</v>
      </c>
      <c r="O199" s="5">
        <f t="shared" si="7"/>
        <v>6482.8560870777237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99"/>
  <sheetViews>
    <sheetView tabSelected="1" workbookViewId="0">
      <selection activeCell="U31" sqref="U31"/>
    </sheetView>
  </sheetViews>
  <sheetFormatPr baseColWidth="10" defaultRowHeight="16" x14ac:dyDescent="0.2"/>
  <cols>
    <col min="1" max="1" width="10.83203125" style="12"/>
    <col min="2" max="2" width="15" style="12" customWidth="1"/>
    <col min="3" max="3" width="20.33203125" style="12" customWidth="1"/>
    <col min="5" max="5" width="27" style="12" customWidth="1"/>
    <col min="6" max="6" width="36.1640625" style="12" customWidth="1"/>
    <col min="7" max="7" width="11.1640625" style="12" customWidth="1"/>
    <col min="8" max="8" width="8.1640625" style="12" customWidth="1"/>
    <col min="9" max="9" width="11.5" style="13" customWidth="1"/>
    <col min="10" max="10" width="10.83203125" style="12"/>
    <col min="11" max="11" width="16.33203125" style="33" customWidth="1"/>
    <col min="12" max="13" width="12.5" style="14" customWidth="1"/>
    <col min="14" max="14" width="14" style="12" customWidth="1"/>
    <col min="15" max="15" width="15" style="12" customWidth="1"/>
    <col min="16" max="16" width="8.1640625" style="12" customWidth="1"/>
    <col min="17" max="17" width="17" style="12" customWidth="1"/>
    <col min="18" max="21" width="20.33203125" style="12" customWidth="1"/>
    <col min="22" max="16384" width="10.83203125" style="12"/>
  </cols>
  <sheetData>
    <row r="1" spans="1:21" s="23" customFormat="1" ht="74" customHeight="1" x14ac:dyDescent="0.2">
      <c r="A1" s="23" t="s">
        <v>348</v>
      </c>
      <c r="B1" s="23" t="s">
        <v>5</v>
      </c>
      <c r="C1" s="23" t="s">
        <v>1</v>
      </c>
      <c r="D1" t="s">
        <v>466</v>
      </c>
      <c r="E1" s="23" t="s">
        <v>0</v>
      </c>
      <c r="F1" s="23" t="s">
        <v>2</v>
      </c>
      <c r="G1" s="23" t="s">
        <v>346</v>
      </c>
      <c r="H1" s="23" t="s">
        <v>357</v>
      </c>
      <c r="I1" s="24" t="s">
        <v>358</v>
      </c>
      <c r="J1" s="23" t="s">
        <v>347</v>
      </c>
      <c r="K1" s="31" t="s">
        <v>469</v>
      </c>
      <c r="L1" s="14" t="s">
        <v>468</v>
      </c>
      <c r="M1" s="23" t="s">
        <v>470</v>
      </c>
      <c r="N1" s="23" t="s">
        <v>4</v>
      </c>
      <c r="O1" s="23" t="s">
        <v>6</v>
      </c>
      <c r="P1" s="23" t="s">
        <v>352</v>
      </c>
      <c r="Q1" s="23" t="s">
        <v>350</v>
      </c>
      <c r="R1" s="23" t="s">
        <v>351</v>
      </c>
      <c r="S1" s="23" t="s">
        <v>463</v>
      </c>
      <c r="T1" s="23" t="s">
        <v>465</v>
      </c>
      <c r="U1" s="23" t="s">
        <v>464</v>
      </c>
    </row>
    <row r="2" spans="1:21" x14ac:dyDescent="0.2">
      <c r="A2" s="12">
        <v>141</v>
      </c>
      <c r="B2" s="12">
        <v>15899778</v>
      </c>
      <c r="C2" s="12">
        <v>10850</v>
      </c>
      <c r="D2">
        <v>10393</v>
      </c>
      <c r="E2" s="12" t="s">
        <v>220</v>
      </c>
      <c r="F2" s="12" t="s">
        <v>221</v>
      </c>
      <c r="G2" s="12" t="s">
        <v>45</v>
      </c>
      <c r="H2" s="12">
        <v>1</v>
      </c>
      <c r="I2" s="13" t="s">
        <v>371</v>
      </c>
      <c r="J2" s="12" t="s">
        <v>355</v>
      </c>
      <c r="K2" s="33">
        <v>0.95399999999999996</v>
      </c>
      <c r="L2" s="14">
        <v>1</v>
      </c>
      <c r="M2" s="12">
        <v>0.95399999999999996</v>
      </c>
      <c r="N2" s="12">
        <v>470.69099999999997</v>
      </c>
      <c r="O2" s="12">
        <v>0.01</v>
      </c>
      <c r="P2" s="12" t="s">
        <v>353</v>
      </c>
      <c r="Q2" s="12">
        <f>O2/N2</f>
        <v>2.124536054439112E-5</v>
      </c>
      <c r="R2" s="22">
        <f>Q2*1000000</f>
        <v>21.245360544391119</v>
      </c>
      <c r="S2" s="28">
        <f>O2/(M2*1000)*1000000</f>
        <v>10.482180293501047</v>
      </c>
      <c r="T2" s="28">
        <f>(M2*1000)/N2</f>
        <v>2.0268073959349127</v>
      </c>
      <c r="U2" s="29">
        <f>R2-S2</f>
        <v>10.763180250890072</v>
      </c>
    </row>
    <row r="3" spans="1:21" x14ac:dyDescent="0.2">
      <c r="A3" s="12">
        <v>172</v>
      </c>
      <c r="B3" s="12">
        <v>15839717</v>
      </c>
      <c r="C3" s="12">
        <v>2347</v>
      </c>
      <c r="D3">
        <v>2257</v>
      </c>
      <c r="E3" s="12" t="s">
        <v>204</v>
      </c>
      <c r="F3" s="12" t="s">
        <v>205</v>
      </c>
      <c r="G3" s="12" t="s">
        <v>45</v>
      </c>
      <c r="H3" s="12">
        <v>1</v>
      </c>
      <c r="I3" s="13" t="s">
        <v>366</v>
      </c>
      <c r="J3" s="12" t="s">
        <v>355</v>
      </c>
      <c r="K3" s="20">
        <v>1.1200000000000001</v>
      </c>
      <c r="L3" s="14">
        <v>1.1000000000000001</v>
      </c>
      <c r="M3" s="12">
        <v>1.1200000000000001</v>
      </c>
      <c r="N3" s="12">
        <v>312.36500000000001</v>
      </c>
      <c r="O3" s="12">
        <v>0.01</v>
      </c>
      <c r="P3" s="12" t="s">
        <v>353</v>
      </c>
      <c r="Q3" s="12">
        <f>O3/N3</f>
        <v>3.2013829974549002E-5</v>
      </c>
      <c r="R3" s="22">
        <f>Q3*1000000</f>
        <v>32.013829974549004</v>
      </c>
      <c r="S3" s="28">
        <f>O3/(M3*1000)*1000000</f>
        <v>8.9285714285714288</v>
      </c>
      <c r="T3" s="28">
        <f>(M3*1000)/N3</f>
        <v>3.5855489571494883</v>
      </c>
      <c r="U3" s="29">
        <f>R3-S3</f>
        <v>23.085258545977574</v>
      </c>
    </row>
    <row r="4" spans="1:21" x14ac:dyDescent="0.2">
      <c r="A4" s="12">
        <v>339</v>
      </c>
      <c r="B4" s="12">
        <v>15841769</v>
      </c>
      <c r="C4" s="12">
        <v>5280435</v>
      </c>
      <c r="D4">
        <v>4518143</v>
      </c>
      <c r="E4" s="12" t="s">
        <v>211</v>
      </c>
      <c r="F4" s="12" t="s">
        <v>212</v>
      </c>
      <c r="G4" s="12" t="s">
        <v>45</v>
      </c>
      <c r="H4" s="12">
        <v>1</v>
      </c>
      <c r="I4" s="13" t="s">
        <v>369</v>
      </c>
      <c r="J4" s="12" t="s">
        <v>355</v>
      </c>
      <c r="K4" s="33">
        <v>0.8</v>
      </c>
      <c r="L4" s="14">
        <v>0.8</v>
      </c>
      <c r="M4" s="12">
        <v>0.8</v>
      </c>
      <c r="N4" s="12">
        <v>296.53899999999999</v>
      </c>
      <c r="O4" s="12">
        <v>0.01</v>
      </c>
      <c r="P4" s="12" t="s">
        <v>353</v>
      </c>
      <c r="Q4" s="12">
        <f>O4/N4</f>
        <v>3.3722377157810611E-5</v>
      </c>
      <c r="R4" s="22">
        <f>Q4*1000000</f>
        <v>33.722377157810612</v>
      </c>
      <c r="S4" s="28">
        <f>O4/(M4*1000)*1000000</f>
        <v>12.5</v>
      </c>
      <c r="T4" s="28">
        <f>(M4*1000)/N4</f>
        <v>2.697790172624849</v>
      </c>
      <c r="U4" s="29">
        <f>R4-S4</f>
        <v>21.222377157810612</v>
      </c>
    </row>
    <row r="5" spans="1:21" x14ac:dyDescent="0.2">
      <c r="A5" s="12">
        <v>154</v>
      </c>
      <c r="B5" s="12">
        <v>25402732</v>
      </c>
      <c r="C5" s="12">
        <v>61386</v>
      </c>
      <c r="D5">
        <v>55315</v>
      </c>
      <c r="E5" s="12" t="s">
        <v>339</v>
      </c>
      <c r="F5" s="12" t="s">
        <v>339</v>
      </c>
      <c r="G5" s="12" t="s">
        <v>45</v>
      </c>
      <c r="H5" s="12">
        <v>1</v>
      </c>
      <c r="I5" s="13" t="s">
        <v>385</v>
      </c>
      <c r="J5" s="12" t="s">
        <v>355</v>
      </c>
      <c r="L5" s="14">
        <v>0.9</v>
      </c>
      <c r="M5" s="14">
        <v>0.9</v>
      </c>
      <c r="N5" s="12">
        <v>270.45699999999999</v>
      </c>
      <c r="O5" s="12">
        <v>0.01</v>
      </c>
      <c r="P5" s="12" t="s">
        <v>353</v>
      </c>
      <c r="Q5" s="12">
        <f>O5/N5</f>
        <v>3.6974454349489938E-5</v>
      </c>
      <c r="R5" s="22">
        <f>Q5*1000000</f>
        <v>36.974454349489939</v>
      </c>
      <c r="S5" s="28">
        <f>O5/(M5*1000)*1000000</f>
        <v>11.111111111111112</v>
      </c>
      <c r="T5" s="28">
        <f>(M5*1000)/N5</f>
        <v>3.3277008914540946</v>
      </c>
      <c r="U5" s="29">
        <f>R5-S5</f>
        <v>25.863343238378825</v>
      </c>
    </row>
    <row r="6" spans="1:21" x14ac:dyDescent="0.2">
      <c r="A6" s="12">
        <v>134</v>
      </c>
      <c r="B6" s="12">
        <v>25396821</v>
      </c>
      <c r="C6" s="12">
        <v>69376</v>
      </c>
      <c r="D6">
        <v>62584</v>
      </c>
      <c r="E6" s="12" t="s">
        <v>338</v>
      </c>
      <c r="F6" s="12" t="s">
        <v>338</v>
      </c>
      <c r="G6" s="12" t="s">
        <v>45</v>
      </c>
      <c r="H6" s="12">
        <v>1</v>
      </c>
      <c r="I6" s="13" t="s">
        <v>384</v>
      </c>
      <c r="J6" s="12" t="s">
        <v>355</v>
      </c>
      <c r="L6" s="14">
        <v>0.9</v>
      </c>
      <c r="M6" s="14">
        <v>0.9</v>
      </c>
      <c r="N6" s="12">
        <v>242.35900000000001</v>
      </c>
      <c r="O6" s="12">
        <v>0.01</v>
      </c>
      <c r="P6" s="12" t="s">
        <v>353</v>
      </c>
      <c r="Q6" s="12">
        <f>O6/N6</f>
        <v>4.1261104394720228E-5</v>
      </c>
      <c r="R6" s="22">
        <f>Q6*1000000</f>
        <v>41.261104394720228</v>
      </c>
      <c r="S6" s="28">
        <f>O6/(M6*1000)*1000000</f>
        <v>11.111111111111112</v>
      </c>
      <c r="T6" s="28">
        <f>(M6*1000)/N6</f>
        <v>3.7134993955248206</v>
      </c>
      <c r="U6" s="29">
        <f>R6-S6</f>
        <v>30.149993283609113</v>
      </c>
    </row>
    <row r="7" spans="1:21" x14ac:dyDescent="0.2">
      <c r="A7" s="12">
        <v>135</v>
      </c>
      <c r="B7" s="12">
        <v>16009491</v>
      </c>
      <c r="C7" s="12">
        <v>95579</v>
      </c>
      <c r="D7">
        <v>86272</v>
      </c>
      <c r="E7" s="12" t="s">
        <v>232</v>
      </c>
      <c r="F7" s="12" t="s">
        <v>232</v>
      </c>
      <c r="G7" s="12" t="s">
        <v>45</v>
      </c>
      <c r="H7" s="12">
        <v>1</v>
      </c>
      <c r="I7" s="13" t="s">
        <v>378</v>
      </c>
      <c r="J7" s="12" t="s">
        <v>355</v>
      </c>
      <c r="L7" s="14">
        <v>1.2</v>
      </c>
      <c r="M7" s="14">
        <v>1.2</v>
      </c>
      <c r="N7" s="12">
        <v>237.137</v>
      </c>
      <c r="O7" s="12">
        <v>0.01</v>
      </c>
      <c r="P7" s="12" t="s">
        <v>353</v>
      </c>
      <c r="Q7" s="12">
        <f>O7/N7</f>
        <v>4.2169716239979424E-5</v>
      </c>
      <c r="R7" s="22">
        <f>Q7*1000000</f>
        <v>42.169716239979422</v>
      </c>
      <c r="S7" s="28">
        <f>O7/(M7*1000)*1000000</f>
        <v>8.3333333333333339</v>
      </c>
      <c r="T7" s="28">
        <f>(M7*1000)/N7</f>
        <v>5.0603659487975303</v>
      </c>
      <c r="U7" s="29">
        <f>R7-S7</f>
        <v>33.836382906646087</v>
      </c>
    </row>
    <row r="8" spans="1:21" x14ac:dyDescent="0.2">
      <c r="A8" s="12">
        <v>162</v>
      </c>
      <c r="B8" s="12">
        <v>4910397</v>
      </c>
      <c r="C8" s="12">
        <v>12366</v>
      </c>
      <c r="D8">
        <v>11860</v>
      </c>
      <c r="E8" s="12" t="s">
        <v>124</v>
      </c>
      <c r="F8" s="12" t="s">
        <v>124</v>
      </c>
      <c r="H8" s="12">
        <v>4</v>
      </c>
      <c r="I8" s="13" t="s">
        <v>377</v>
      </c>
      <c r="J8" s="12" t="s">
        <v>355</v>
      </c>
      <c r="L8" s="14">
        <v>0.9</v>
      </c>
      <c r="M8" s="14">
        <v>0.9</v>
      </c>
      <c r="N8" s="12">
        <v>284.48399999999998</v>
      </c>
      <c r="O8" s="12">
        <v>1.21E-2</v>
      </c>
      <c r="P8" s="12" t="s">
        <v>353</v>
      </c>
      <c r="Q8" s="12">
        <f>O8/N8</f>
        <v>4.2533147734143225E-5</v>
      </c>
      <c r="R8" s="22">
        <f>Q8*1000000</f>
        <v>42.533147734143228</v>
      </c>
      <c r="S8" s="28">
        <f>O8/(M8*1000)*1000000</f>
        <v>13.444444444444443</v>
      </c>
      <c r="T8" s="28">
        <f>(M8*1000)/N8</f>
        <v>3.1636225587379259</v>
      </c>
      <c r="U8" s="29">
        <f>R8-S8</f>
        <v>29.088703289698785</v>
      </c>
    </row>
    <row r="9" spans="1:21" x14ac:dyDescent="0.2">
      <c r="A9" s="12">
        <v>7</v>
      </c>
      <c r="B9" s="12">
        <v>5203196</v>
      </c>
      <c r="C9" s="12">
        <v>523090</v>
      </c>
      <c r="D9">
        <v>456295</v>
      </c>
      <c r="E9" s="12" t="s">
        <v>133</v>
      </c>
      <c r="F9" s="12" t="s">
        <v>134</v>
      </c>
      <c r="G9" s="12" t="s">
        <v>45</v>
      </c>
      <c r="H9" s="12">
        <v>1</v>
      </c>
      <c r="I9" s="13" t="s">
        <v>360</v>
      </c>
      <c r="J9" s="12" t="s">
        <v>355</v>
      </c>
      <c r="K9" s="32">
        <v>1.4450000000000001</v>
      </c>
      <c r="L9" s="14">
        <v>1.5</v>
      </c>
      <c r="M9" s="30">
        <v>1.4450000000000001</v>
      </c>
      <c r="N9" s="12">
        <v>229.07300000000001</v>
      </c>
      <c r="O9" s="12">
        <v>0.01</v>
      </c>
      <c r="P9" s="12" t="s">
        <v>353</v>
      </c>
      <c r="Q9" s="12">
        <f>O9/N9</f>
        <v>4.3654206301048136E-5</v>
      </c>
      <c r="R9" s="22">
        <f>Q9*1000000</f>
        <v>43.654206301048134</v>
      </c>
      <c r="S9" s="28">
        <f>O9/(M9*1000)*1000000</f>
        <v>6.9204152249134943</v>
      </c>
      <c r="T9" s="28">
        <f>(M9*1000)/N9</f>
        <v>6.308032810501456</v>
      </c>
      <c r="U9" s="29">
        <f>R9-S9</f>
        <v>36.733791076134636</v>
      </c>
    </row>
    <row r="10" spans="1:21" x14ac:dyDescent="0.2">
      <c r="A10" s="12">
        <v>258</v>
      </c>
      <c r="B10" s="12">
        <v>2678385</v>
      </c>
      <c r="C10" s="12">
        <v>1392448</v>
      </c>
      <c r="D10">
        <v>1162828</v>
      </c>
      <c r="E10" s="12" t="s">
        <v>35</v>
      </c>
      <c r="F10" s="12" t="s">
        <v>36</v>
      </c>
      <c r="H10" s="12">
        <v>3</v>
      </c>
      <c r="I10" s="13" t="s">
        <v>362</v>
      </c>
      <c r="J10" s="12" t="s">
        <v>355</v>
      </c>
      <c r="L10" s="14">
        <v>1.1000000000000001</v>
      </c>
      <c r="M10" s="14">
        <v>1.1000000000000001</v>
      </c>
      <c r="N10" s="12">
        <v>226.27500000000001</v>
      </c>
      <c r="O10" s="12">
        <v>0.01</v>
      </c>
      <c r="P10" s="12" t="s">
        <v>353</v>
      </c>
      <c r="Q10" s="12">
        <f>O10/N10</f>
        <v>4.41940117114131E-5</v>
      </c>
      <c r="R10" s="22">
        <f>Q10*1000000</f>
        <v>44.194011711413097</v>
      </c>
      <c r="S10" s="28">
        <f>O10/(M10*1000)*1000000</f>
        <v>9.0909090909090917</v>
      </c>
      <c r="T10" s="28">
        <f>(M10*1000)/N10</f>
        <v>4.8613412882554412</v>
      </c>
      <c r="U10" s="29">
        <f>R10-S10</f>
        <v>35.103102620504004</v>
      </c>
    </row>
    <row r="11" spans="1:21" x14ac:dyDescent="0.2">
      <c r="A11" s="12">
        <v>261</v>
      </c>
      <c r="B11" s="12">
        <v>4114763</v>
      </c>
      <c r="C11" s="12">
        <v>1392926</v>
      </c>
      <c r="D11">
        <v>1162959</v>
      </c>
      <c r="E11" s="12" t="s">
        <v>50</v>
      </c>
      <c r="F11" s="12" t="s">
        <v>51</v>
      </c>
      <c r="H11" s="12">
        <v>3</v>
      </c>
      <c r="I11" s="13" t="s">
        <v>397</v>
      </c>
      <c r="J11" s="12" t="s">
        <v>355</v>
      </c>
      <c r="K11" s="33">
        <v>1.1000000000000001</v>
      </c>
      <c r="L11" s="14">
        <v>1.1000000000000001</v>
      </c>
      <c r="M11" s="14">
        <v>1.1000000000000001</v>
      </c>
      <c r="N11" s="12">
        <v>226.27500000000001</v>
      </c>
      <c r="O11" s="12">
        <v>0.01</v>
      </c>
      <c r="P11" s="12" t="s">
        <v>353</v>
      </c>
      <c r="Q11" s="12">
        <f>O11/N11</f>
        <v>4.41940117114131E-5</v>
      </c>
      <c r="R11" s="22">
        <f>Q11*1000000</f>
        <v>44.194011711413097</v>
      </c>
      <c r="S11" s="28">
        <f>O11/(M11*1000)*1000000</f>
        <v>9.0909090909090917</v>
      </c>
      <c r="T11" s="28">
        <f>(M11*1000)/N11</f>
        <v>4.8613412882554412</v>
      </c>
      <c r="U11" s="29">
        <f>R11-S11</f>
        <v>35.103102620504004</v>
      </c>
    </row>
    <row r="12" spans="1:21" x14ac:dyDescent="0.2">
      <c r="A12" s="12">
        <v>244</v>
      </c>
      <c r="B12" s="12">
        <v>26674461</v>
      </c>
      <c r="C12" s="12">
        <v>14663182</v>
      </c>
      <c r="D12">
        <v>38236429</v>
      </c>
      <c r="E12" s="12" t="s">
        <v>344</v>
      </c>
      <c r="F12" s="12" t="s">
        <v>345</v>
      </c>
      <c r="H12" s="12">
        <v>3</v>
      </c>
      <c r="I12" s="13" t="s">
        <v>378</v>
      </c>
      <c r="J12" s="12" t="s">
        <v>355</v>
      </c>
      <c r="L12" s="14">
        <v>1.1000000000000001</v>
      </c>
      <c r="M12" s="14">
        <v>1.1000000000000001</v>
      </c>
      <c r="N12" s="12">
        <v>226.27500000000001</v>
      </c>
      <c r="O12" s="12">
        <v>0.01</v>
      </c>
      <c r="P12" s="12" t="s">
        <v>353</v>
      </c>
      <c r="Q12" s="12">
        <f>O12/N12</f>
        <v>4.41940117114131E-5</v>
      </c>
      <c r="R12" s="22">
        <f>Q12*1000000</f>
        <v>44.194011711413097</v>
      </c>
      <c r="S12" s="28">
        <f>O12/(M12*1000)*1000000</f>
        <v>9.0909090909090917</v>
      </c>
      <c r="T12" s="28">
        <f>(M12*1000)/N12</f>
        <v>4.8613412882554412</v>
      </c>
      <c r="U12" s="29">
        <f>R12-S12</f>
        <v>35.103102620504004</v>
      </c>
    </row>
    <row r="13" spans="1:21" x14ac:dyDescent="0.2">
      <c r="A13" s="12">
        <v>270</v>
      </c>
      <c r="B13" s="12">
        <v>15913922</v>
      </c>
      <c r="C13" s="12">
        <v>15612</v>
      </c>
      <c r="D13">
        <v>14852</v>
      </c>
      <c r="E13" s="12" t="s">
        <v>226</v>
      </c>
      <c r="F13" s="12" t="s">
        <v>226</v>
      </c>
      <c r="G13" s="12" t="s">
        <v>45</v>
      </c>
      <c r="H13" s="12">
        <v>1</v>
      </c>
      <c r="I13" s="13" t="s">
        <v>374</v>
      </c>
      <c r="J13" s="12" t="s">
        <v>355</v>
      </c>
      <c r="L13" s="14">
        <v>1</v>
      </c>
      <c r="M13" s="14">
        <v>1</v>
      </c>
      <c r="N13" s="12">
        <v>216.27699999999999</v>
      </c>
      <c r="O13" s="12">
        <v>0.01</v>
      </c>
      <c r="P13" s="12" t="s">
        <v>353</v>
      </c>
      <c r="Q13" s="12">
        <f>O13/N13</f>
        <v>4.6237001622918764E-5</v>
      </c>
      <c r="R13" s="22">
        <f>Q13*1000000</f>
        <v>46.237001622918761</v>
      </c>
      <c r="S13" s="28">
        <f>O13/(M13*1000)*1000000</f>
        <v>10</v>
      </c>
      <c r="T13" s="28">
        <f>(M13*1000)/N13</f>
        <v>4.6237001622918763</v>
      </c>
      <c r="U13" s="29">
        <f>R13-S13</f>
        <v>36.237001622918761</v>
      </c>
    </row>
    <row r="14" spans="1:21" x14ac:dyDescent="0.2">
      <c r="A14" s="12">
        <v>151</v>
      </c>
      <c r="B14" s="12">
        <v>15839824</v>
      </c>
      <c r="C14" s="12">
        <v>12327</v>
      </c>
      <c r="D14">
        <v>11822</v>
      </c>
      <c r="E14" s="12" t="s">
        <v>209</v>
      </c>
      <c r="F14" s="12" t="s">
        <v>209</v>
      </c>
      <c r="G14" s="12" t="s">
        <v>45</v>
      </c>
      <c r="H14" s="12">
        <v>1</v>
      </c>
      <c r="I14" s="13" t="s">
        <v>368</v>
      </c>
      <c r="J14" s="12" t="s">
        <v>355</v>
      </c>
      <c r="K14" s="33">
        <v>0.9</v>
      </c>
      <c r="L14" s="14">
        <v>0.9</v>
      </c>
      <c r="M14" s="12">
        <v>0.9</v>
      </c>
      <c r="N14" s="12">
        <v>214.34899999999999</v>
      </c>
      <c r="O14" s="12">
        <v>0.01</v>
      </c>
      <c r="P14" s="12" t="s">
        <v>353</v>
      </c>
      <c r="Q14" s="12">
        <f>O14/N14</f>
        <v>4.6652888513592325E-5</v>
      </c>
      <c r="R14" s="22">
        <f>Q14*1000000</f>
        <v>46.652888513592323</v>
      </c>
      <c r="S14" s="28">
        <f>O14/(M14*1000)*1000000</f>
        <v>11.111111111111112</v>
      </c>
      <c r="T14" s="28">
        <f>(M14*1000)/N14</f>
        <v>4.1987599662233093</v>
      </c>
      <c r="U14" s="29">
        <f>R14-S14</f>
        <v>35.541777402481209</v>
      </c>
    </row>
    <row r="15" spans="1:21" x14ac:dyDescent="0.2">
      <c r="A15" s="12">
        <v>119</v>
      </c>
      <c r="B15" s="12">
        <v>10652650</v>
      </c>
      <c r="C15" s="12">
        <v>12777406</v>
      </c>
      <c r="D15">
        <v>14425946</v>
      </c>
      <c r="E15" s="12" t="s">
        <v>184</v>
      </c>
      <c r="F15" s="12" t="s">
        <v>184</v>
      </c>
      <c r="H15" s="12">
        <v>8</v>
      </c>
      <c r="I15" s="13" t="s">
        <v>386</v>
      </c>
      <c r="J15" s="12" t="s">
        <v>355</v>
      </c>
      <c r="L15" s="14">
        <v>1</v>
      </c>
      <c r="M15" s="14">
        <v>1</v>
      </c>
      <c r="N15" s="12">
        <v>214.261</v>
      </c>
      <c r="O15" s="12">
        <v>0.01</v>
      </c>
      <c r="P15" s="12" t="s">
        <v>353</v>
      </c>
      <c r="Q15" s="12">
        <f>O15/N15</f>
        <v>4.6672049509710123E-5</v>
      </c>
      <c r="R15" s="22">
        <f>Q15*1000000</f>
        <v>46.672049509710121</v>
      </c>
      <c r="S15" s="28">
        <f>O15/(M15*1000)*1000000</f>
        <v>10</v>
      </c>
      <c r="T15" s="28">
        <f>(M15*1000)/N15</f>
        <v>4.6672049509710121</v>
      </c>
      <c r="U15" s="29">
        <f>R15-S15</f>
        <v>36.672049509710121</v>
      </c>
    </row>
    <row r="16" spans="1:21" x14ac:dyDescent="0.2">
      <c r="A16" s="12">
        <v>120</v>
      </c>
      <c r="B16" s="12">
        <v>10910614</v>
      </c>
      <c r="C16" s="12">
        <v>12441329</v>
      </c>
      <c r="D16">
        <v>14909291</v>
      </c>
      <c r="E16" s="12" t="s">
        <v>187</v>
      </c>
      <c r="F16" s="12" t="s">
        <v>187</v>
      </c>
      <c r="H16" s="12">
        <v>7</v>
      </c>
      <c r="I16" s="13" t="s">
        <v>374</v>
      </c>
      <c r="J16" s="12" t="s">
        <v>355</v>
      </c>
      <c r="L16" s="14">
        <v>0.9</v>
      </c>
      <c r="M16" s="14">
        <v>0.9</v>
      </c>
      <c r="N16" s="12">
        <v>200.27799999999999</v>
      </c>
      <c r="O16" s="12">
        <v>0.01</v>
      </c>
      <c r="P16" s="12" t="s">
        <v>353</v>
      </c>
      <c r="Q16" s="12">
        <f>O16/N16</f>
        <v>4.9930596470905441E-5</v>
      </c>
      <c r="R16" s="22">
        <f>Q16*1000000</f>
        <v>49.930596470905442</v>
      </c>
      <c r="S16" s="28">
        <f>O16/(M16*1000)*1000000</f>
        <v>11.111111111111112</v>
      </c>
      <c r="T16" s="28">
        <f>(M16*1000)/N16</f>
        <v>4.4937536823814899</v>
      </c>
      <c r="U16" s="29">
        <f>R16-S16</f>
        <v>38.819485359794328</v>
      </c>
    </row>
    <row r="17" spans="1:21" x14ac:dyDescent="0.2">
      <c r="A17" s="12">
        <v>212</v>
      </c>
      <c r="B17" s="12">
        <v>5070770</v>
      </c>
      <c r="C17" s="12">
        <v>2799640</v>
      </c>
      <c r="D17">
        <v>2078378</v>
      </c>
      <c r="E17" s="12" t="s">
        <v>125</v>
      </c>
      <c r="F17" s="12" t="s">
        <v>126</v>
      </c>
      <c r="H17" s="12">
        <v>3</v>
      </c>
      <c r="I17" s="13" t="s">
        <v>368</v>
      </c>
      <c r="J17" s="12" t="s">
        <v>355</v>
      </c>
      <c r="L17" s="14">
        <v>1.1000000000000001</v>
      </c>
      <c r="M17" s="14">
        <v>1.1000000000000001</v>
      </c>
      <c r="N17" s="12">
        <v>192.214</v>
      </c>
      <c r="O17" s="12">
        <v>0.01</v>
      </c>
      <c r="P17" s="12" t="s">
        <v>353</v>
      </c>
      <c r="Q17" s="12">
        <f>O17/N17</f>
        <v>5.202534674893608E-5</v>
      </c>
      <c r="R17" s="22">
        <f>Q17*1000000</f>
        <v>52.02534674893608</v>
      </c>
      <c r="S17" s="28">
        <f>O17/(M17*1000)*1000000</f>
        <v>9.0909090909090917</v>
      </c>
      <c r="T17" s="28">
        <f>(M17*1000)/N17</f>
        <v>5.722788142382969</v>
      </c>
      <c r="U17" s="29">
        <f>R17-S17</f>
        <v>42.934437658026987</v>
      </c>
    </row>
    <row r="18" spans="1:21" x14ac:dyDescent="0.2">
      <c r="A18" s="12">
        <v>46</v>
      </c>
      <c r="B18" s="12">
        <v>4905707</v>
      </c>
      <c r="C18" s="12">
        <v>112051</v>
      </c>
      <c r="D18">
        <v>100463</v>
      </c>
      <c r="E18" s="12" t="s">
        <v>94</v>
      </c>
      <c r="F18" s="12" t="s">
        <v>95</v>
      </c>
      <c r="H18" s="12">
        <v>4</v>
      </c>
      <c r="I18" s="13" t="s">
        <v>372</v>
      </c>
      <c r="J18" s="12" t="s">
        <v>355</v>
      </c>
      <c r="L18" s="14">
        <v>1</v>
      </c>
      <c r="M18" s="14">
        <v>1</v>
      </c>
      <c r="N18" s="12">
        <v>260.37700000000001</v>
      </c>
      <c r="O18" s="12">
        <v>1.37E-2</v>
      </c>
      <c r="P18" s="12" t="s">
        <v>353</v>
      </c>
      <c r="Q18" s="12">
        <f>O18/N18</f>
        <v>5.2616014471324271E-5</v>
      </c>
      <c r="R18" s="22">
        <f>Q18*1000000</f>
        <v>52.61601447132427</v>
      </c>
      <c r="S18" s="28">
        <f>O18/(M18*1000)*1000000</f>
        <v>13.700000000000001</v>
      </c>
      <c r="T18" s="28">
        <f>(M18*1000)/N18</f>
        <v>3.8405849979068809</v>
      </c>
      <c r="U18" s="29">
        <f>R18-S18</f>
        <v>38.916014471324267</v>
      </c>
    </row>
    <row r="19" spans="1:21" x14ac:dyDescent="0.2">
      <c r="A19" s="12">
        <v>143</v>
      </c>
      <c r="B19" s="12">
        <v>1076126</v>
      </c>
      <c r="C19" s="12">
        <v>7714</v>
      </c>
      <c r="D19">
        <v>7428</v>
      </c>
      <c r="E19" s="12" t="s">
        <v>26</v>
      </c>
      <c r="F19" s="12" t="s">
        <v>26</v>
      </c>
      <c r="H19" s="12">
        <v>3</v>
      </c>
      <c r="I19" s="13" t="s">
        <v>387</v>
      </c>
      <c r="J19" s="12" t="s">
        <v>355</v>
      </c>
      <c r="K19" s="33">
        <v>0.94399999999999995</v>
      </c>
      <c r="L19" s="14">
        <v>0.9</v>
      </c>
      <c r="M19" s="12">
        <v>0.94399999999999995</v>
      </c>
      <c r="N19" s="12">
        <v>184.279</v>
      </c>
      <c r="O19" s="12">
        <v>1.01E-2</v>
      </c>
      <c r="P19" s="12" t="s">
        <v>353</v>
      </c>
      <c r="Q19" s="12">
        <f>O19/N19</f>
        <v>5.4808198438237672E-5</v>
      </c>
      <c r="R19" s="22">
        <f>Q19*1000000</f>
        <v>54.808198438237675</v>
      </c>
      <c r="S19" s="28">
        <f>O19/(M19*1000)*1000000</f>
        <v>10.699152542372882</v>
      </c>
      <c r="T19" s="28">
        <f>(M19*1000)/N19</f>
        <v>5.122667259969937</v>
      </c>
      <c r="U19" s="29">
        <f>R19-S19</f>
        <v>44.109045895864796</v>
      </c>
    </row>
    <row r="20" spans="1:21" x14ac:dyDescent="0.2">
      <c r="A20" s="12">
        <v>241</v>
      </c>
      <c r="B20" s="12">
        <v>5198580</v>
      </c>
      <c r="C20" s="12">
        <v>95952</v>
      </c>
      <c r="D20">
        <v>86624</v>
      </c>
      <c r="E20" s="12" t="s">
        <v>129</v>
      </c>
      <c r="F20" s="12" t="s">
        <v>130</v>
      </c>
      <c r="H20" s="12">
        <v>3</v>
      </c>
      <c r="I20" s="13" t="s">
        <v>388</v>
      </c>
      <c r="J20" s="12" t="s">
        <v>355</v>
      </c>
      <c r="L20" s="14">
        <v>1.2</v>
      </c>
      <c r="M20" s="14">
        <v>1.2</v>
      </c>
      <c r="N20" s="12">
        <v>184.619</v>
      </c>
      <c r="O20" s="12">
        <v>1.0200000000000001E-2</v>
      </c>
      <c r="P20" s="12" t="s">
        <v>353</v>
      </c>
      <c r="Q20" s="12">
        <f>O20/N20</f>
        <v>5.5248918042021679E-5</v>
      </c>
      <c r="R20" s="22">
        <f>Q20*1000000</f>
        <v>55.248918042021678</v>
      </c>
      <c r="S20" s="28">
        <f>O20/(M20*1000)*1000000</f>
        <v>8.5</v>
      </c>
      <c r="T20" s="28">
        <f>(M20*1000)/N20</f>
        <v>6.4998727108260796</v>
      </c>
      <c r="U20" s="29">
        <f>R20-S20</f>
        <v>46.748918042021678</v>
      </c>
    </row>
    <row r="21" spans="1:21" x14ac:dyDescent="0.2">
      <c r="A21" s="12">
        <v>221</v>
      </c>
      <c r="B21" s="12">
        <v>24264069</v>
      </c>
      <c r="C21" s="12">
        <v>17750637</v>
      </c>
      <c r="D21">
        <v>16499839</v>
      </c>
      <c r="E21" s="12" t="s">
        <v>317</v>
      </c>
      <c r="F21" s="12" t="s">
        <v>317</v>
      </c>
      <c r="H21" s="12">
        <v>4</v>
      </c>
      <c r="I21" s="13" t="s">
        <v>437</v>
      </c>
      <c r="J21" s="12" t="s">
        <v>355</v>
      </c>
      <c r="L21" s="14">
        <v>0.9</v>
      </c>
      <c r="M21" s="14">
        <v>0.9</v>
      </c>
      <c r="N21" s="12">
        <v>254.41399999999999</v>
      </c>
      <c r="O21" s="12">
        <v>1.41E-2</v>
      </c>
      <c r="P21" s="12" t="s">
        <v>353</v>
      </c>
      <c r="Q21" s="12">
        <f>O21/N21</f>
        <v>5.5421478377762232E-5</v>
      </c>
      <c r="R21" s="22">
        <f>Q21*1000000</f>
        <v>55.421478377762234</v>
      </c>
      <c r="S21" s="28">
        <f>O21/(M21*1000)*1000000</f>
        <v>15.666666666666666</v>
      </c>
      <c r="T21" s="28">
        <f>(M21*1000)/N21</f>
        <v>3.5375411730486532</v>
      </c>
      <c r="U21" s="29">
        <f>R21-S21</f>
        <v>39.75481171109557</v>
      </c>
    </row>
    <row r="22" spans="1:21" x14ac:dyDescent="0.2">
      <c r="A22" s="12">
        <v>272</v>
      </c>
      <c r="B22" s="12">
        <v>8954989</v>
      </c>
      <c r="C22" s="12">
        <v>15247548</v>
      </c>
      <c r="D22">
        <v>11569792</v>
      </c>
      <c r="E22" s="12" t="s">
        <v>173</v>
      </c>
      <c r="F22" s="12" t="s">
        <v>174</v>
      </c>
      <c r="H22" s="12">
        <v>8</v>
      </c>
      <c r="I22" s="13" t="s">
        <v>379</v>
      </c>
      <c r="J22" s="12" t="s">
        <v>355</v>
      </c>
      <c r="L22" s="14">
        <v>1.1000000000000001</v>
      </c>
      <c r="M22" s="14">
        <v>1.1000000000000001</v>
      </c>
      <c r="N22" s="12">
        <v>180.203</v>
      </c>
      <c r="O22" s="12">
        <v>0.01</v>
      </c>
      <c r="P22" s="12" t="s">
        <v>353</v>
      </c>
      <c r="Q22" s="12">
        <f>O22/N22</f>
        <v>5.5492971815119618E-5</v>
      </c>
      <c r="R22" s="22">
        <f>Q22*1000000</f>
        <v>55.492971815119617</v>
      </c>
      <c r="S22" s="28">
        <f>O22/(M22*1000)*1000000</f>
        <v>9.0909090909090917</v>
      </c>
      <c r="T22" s="28">
        <f>(M22*1000)/N22</f>
        <v>6.1042268996631579</v>
      </c>
      <c r="U22" s="29">
        <f>R22-S22</f>
        <v>46.402062724210523</v>
      </c>
    </row>
    <row r="23" spans="1:21" x14ac:dyDescent="0.2">
      <c r="A23" s="12">
        <v>210</v>
      </c>
      <c r="B23" s="12">
        <v>8947842</v>
      </c>
      <c r="C23" s="12">
        <v>22448154</v>
      </c>
      <c r="D23">
        <v>13451005</v>
      </c>
      <c r="E23" s="12" t="s">
        <v>167</v>
      </c>
      <c r="F23" s="12" t="s">
        <v>168</v>
      </c>
      <c r="H23" s="12">
        <v>8</v>
      </c>
      <c r="I23" s="13" t="s">
        <v>378</v>
      </c>
      <c r="J23" s="12" t="s">
        <v>355</v>
      </c>
      <c r="L23" s="14">
        <v>1</v>
      </c>
      <c r="M23" s="14">
        <v>1</v>
      </c>
      <c r="N23" s="12">
        <v>178.23099999999999</v>
      </c>
      <c r="O23" s="12">
        <v>0.01</v>
      </c>
      <c r="P23" s="12" t="s">
        <v>353</v>
      </c>
      <c r="Q23" s="12">
        <f>O23/N23</f>
        <v>5.6106962312953418E-5</v>
      </c>
      <c r="R23" s="22">
        <f>Q23*1000000</f>
        <v>56.106962312953421</v>
      </c>
      <c r="S23" s="28">
        <f>O23/(M23*1000)*1000000</f>
        <v>10</v>
      </c>
      <c r="T23" s="28">
        <f>(M23*1000)/N23</f>
        <v>5.6106962312953419</v>
      </c>
      <c r="U23" s="29">
        <f>R23-S23</f>
        <v>46.106962312953421</v>
      </c>
    </row>
    <row r="24" spans="1:21" x14ac:dyDescent="0.2">
      <c r="A24" s="12">
        <v>99</v>
      </c>
      <c r="B24" s="12">
        <v>15855371</v>
      </c>
      <c r="C24" s="12">
        <v>559036</v>
      </c>
      <c r="D24">
        <v>485973</v>
      </c>
      <c r="E24" s="12" t="s">
        <v>215</v>
      </c>
      <c r="F24" s="12" t="s">
        <v>215</v>
      </c>
      <c r="H24" s="12">
        <v>7</v>
      </c>
      <c r="I24" s="13" t="s">
        <v>373</v>
      </c>
      <c r="J24" s="12" t="s">
        <v>355</v>
      </c>
      <c r="L24" s="14">
        <v>1</v>
      </c>
      <c r="M24" s="14">
        <v>1</v>
      </c>
      <c r="N24" s="12">
        <v>172.22399999999999</v>
      </c>
      <c r="O24" s="12">
        <v>0.01</v>
      </c>
      <c r="P24" s="12" t="s">
        <v>353</v>
      </c>
      <c r="Q24" s="12">
        <f>O24/N24</f>
        <v>5.8063916759568937E-5</v>
      </c>
      <c r="R24" s="22">
        <f>Q24*1000000</f>
        <v>58.06391675956894</v>
      </c>
      <c r="S24" s="28">
        <f>O24/(M24*1000)*1000000</f>
        <v>10</v>
      </c>
      <c r="T24" s="28">
        <f>(M24*1000)/N24</f>
        <v>5.8063916759568936</v>
      </c>
      <c r="U24" s="29">
        <f>R24-S24</f>
        <v>48.06391675956894</v>
      </c>
    </row>
    <row r="25" spans="1:21" x14ac:dyDescent="0.2">
      <c r="A25" s="12">
        <v>73</v>
      </c>
      <c r="B25" s="12">
        <v>249586</v>
      </c>
      <c r="C25" s="12">
        <v>79302</v>
      </c>
      <c r="D25">
        <v>71624</v>
      </c>
      <c r="E25" s="12" t="s">
        <v>18</v>
      </c>
      <c r="F25" s="12" t="s">
        <v>19</v>
      </c>
      <c r="H25" s="12">
        <v>7</v>
      </c>
      <c r="I25" s="13" t="s">
        <v>369</v>
      </c>
      <c r="J25" s="12" t="s">
        <v>355</v>
      </c>
      <c r="L25" s="14">
        <v>0.9</v>
      </c>
      <c r="M25" s="14">
        <v>0.9</v>
      </c>
      <c r="N25" s="12">
        <v>170.29599999999999</v>
      </c>
      <c r="O25" s="12">
        <v>0.01</v>
      </c>
      <c r="P25" s="12" t="s">
        <v>353</v>
      </c>
      <c r="Q25" s="12">
        <f>O25/N25</f>
        <v>5.8721285291492466E-5</v>
      </c>
      <c r="R25" s="22">
        <f>Q25*1000000</f>
        <v>58.721285291492464</v>
      </c>
      <c r="S25" s="28">
        <f>O25/(M25*1000)*1000000</f>
        <v>11.111111111111112</v>
      </c>
      <c r="T25" s="28">
        <f>(M25*1000)/N25</f>
        <v>5.2849156762343217</v>
      </c>
      <c r="U25" s="29">
        <f>R25-S25</f>
        <v>47.61017418038135</v>
      </c>
    </row>
    <row r="26" spans="1:21" x14ac:dyDescent="0.2">
      <c r="A26" s="12">
        <v>298</v>
      </c>
      <c r="B26" s="12">
        <v>4905721</v>
      </c>
      <c r="C26" s="12">
        <v>5705112</v>
      </c>
      <c r="D26">
        <v>4644769</v>
      </c>
      <c r="E26" s="12" t="s">
        <v>96</v>
      </c>
      <c r="F26" s="12" t="s">
        <v>97</v>
      </c>
      <c r="H26" s="12">
        <v>4</v>
      </c>
      <c r="I26" s="13" t="s">
        <v>373</v>
      </c>
      <c r="J26" s="12" t="s">
        <v>355</v>
      </c>
      <c r="L26" s="14">
        <v>1.1000000000000001</v>
      </c>
      <c r="M26" s="14">
        <v>1.1000000000000001</v>
      </c>
      <c r="N26" s="12">
        <v>238.286</v>
      </c>
      <c r="O26" s="12">
        <v>1.4200000000000001E-2</v>
      </c>
      <c r="P26" s="12" t="s">
        <v>353</v>
      </c>
      <c r="Q26" s="12">
        <f>O26/N26</f>
        <v>5.9592254685545943E-5</v>
      </c>
      <c r="R26" s="22">
        <f>Q26*1000000</f>
        <v>59.592254685545946</v>
      </c>
      <c r="S26" s="28">
        <f>O26/(M26*1000)*1000000</f>
        <v>12.90909090909091</v>
      </c>
      <c r="T26" s="28">
        <f>(M26*1000)/N26</f>
        <v>4.6163014193028546</v>
      </c>
      <c r="U26" s="29">
        <f>R26-S26</f>
        <v>46.683163776455032</v>
      </c>
    </row>
    <row r="27" spans="1:21" x14ac:dyDescent="0.2">
      <c r="A27" s="12">
        <v>118</v>
      </c>
      <c r="B27" s="12">
        <v>24262879</v>
      </c>
      <c r="C27" s="12">
        <v>84820218</v>
      </c>
      <c r="D27">
        <v>29786084</v>
      </c>
      <c r="E27" s="12" t="s">
        <v>280</v>
      </c>
      <c r="F27" s="12" t="s">
        <v>281</v>
      </c>
      <c r="H27" s="12">
        <v>4</v>
      </c>
      <c r="I27" s="13" t="s">
        <v>424</v>
      </c>
      <c r="J27" s="12" t="s">
        <v>355</v>
      </c>
      <c r="L27" s="14">
        <v>0.9</v>
      </c>
      <c r="M27" s="14">
        <v>0.9</v>
      </c>
      <c r="N27" s="12">
        <v>194.31800000000001</v>
      </c>
      <c r="O27" s="12">
        <v>1.17E-2</v>
      </c>
      <c r="P27" s="12" t="s">
        <v>353</v>
      </c>
      <c r="Q27" s="12">
        <f>O27/N27</f>
        <v>6.0210582653176752E-5</v>
      </c>
      <c r="R27" s="22">
        <f>Q27*1000000</f>
        <v>60.210582653176751</v>
      </c>
      <c r="S27" s="28">
        <f>O27/(M27*1000)*1000000</f>
        <v>13.000000000000002</v>
      </c>
      <c r="T27" s="28">
        <f>(M27*1000)/N27</f>
        <v>4.6315832810135964</v>
      </c>
      <c r="U27" s="29">
        <f>R27-S27</f>
        <v>47.210582653176751</v>
      </c>
    </row>
    <row r="28" spans="1:21" x14ac:dyDescent="0.2">
      <c r="A28" s="12">
        <v>245</v>
      </c>
      <c r="B28" s="12">
        <v>8904378</v>
      </c>
      <c r="C28" s="12">
        <v>32786</v>
      </c>
      <c r="D28">
        <v>30388</v>
      </c>
      <c r="E28" s="12" t="s">
        <v>163</v>
      </c>
      <c r="F28" s="12" t="s">
        <v>164</v>
      </c>
      <c r="H28" s="12">
        <v>8</v>
      </c>
      <c r="I28" s="13" t="s">
        <v>376</v>
      </c>
      <c r="J28" s="12" t="s">
        <v>355</v>
      </c>
      <c r="L28" s="14">
        <v>1</v>
      </c>
      <c r="M28" s="14">
        <v>1</v>
      </c>
      <c r="N28" s="12">
        <v>164.20400000000001</v>
      </c>
      <c r="O28" s="12">
        <v>0.01</v>
      </c>
      <c r="P28" s="12" t="s">
        <v>353</v>
      </c>
      <c r="Q28" s="12">
        <f>O28/N28</f>
        <v>6.0899856276339189E-5</v>
      </c>
      <c r="R28" s="22">
        <f>Q28*1000000</f>
        <v>60.899856276339186</v>
      </c>
      <c r="S28" s="28">
        <f>O28/(M28*1000)*1000000</f>
        <v>10</v>
      </c>
      <c r="T28" s="28">
        <f>(M28*1000)/N28</f>
        <v>6.0899856276339186</v>
      </c>
      <c r="U28" s="29">
        <f>R28-S28</f>
        <v>50.899856276339186</v>
      </c>
    </row>
    <row r="29" spans="1:21" x14ac:dyDescent="0.2">
      <c r="A29" s="12">
        <v>414</v>
      </c>
      <c r="B29" s="12">
        <v>125630</v>
      </c>
      <c r="C29" s="12">
        <v>66747</v>
      </c>
      <c r="D29">
        <v>60113</v>
      </c>
      <c r="E29" s="12" t="s">
        <v>16</v>
      </c>
      <c r="F29" s="12" t="s">
        <v>17</v>
      </c>
      <c r="H29" s="12">
        <v>3</v>
      </c>
      <c r="I29" s="13" t="s">
        <v>381</v>
      </c>
      <c r="J29" s="12" t="s">
        <v>355</v>
      </c>
      <c r="L29" s="14">
        <v>1.2</v>
      </c>
      <c r="M29" s="14">
        <v>1.2</v>
      </c>
      <c r="N29" s="12">
        <v>166.17599999999999</v>
      </c>
      <c r="O29" s="12">
        <v>1.0200000000000001E-2</v>
      </c>
      <c r="P29" s="12" t="s">
        <v>353</v>
      </c>
      <c r="Q29" s="12">
        <f>O29/N29</f>
        <v>6.1380704794916248E-5</v>
      </c>
      <c r="R29" s="22">
        <f>Q29*1000000</f>
        <v>61.380704794916248</v>
      </c>
      <c r="S29" s="28">
        <f>O29/(M29*1000)*1000000</f>
        <v>8.5</v>
      </c>
      <c r="T29" s="28">
        <f>(M29*1000)/N29</f>
        <v>7.2212593876372049</v>
      </c>
      <c r="U29" s="29">
        <f>R29-S29</f>
        <v>52.880704794916248</v>
      </c>
    </row>
    <row r="30" spans="1:21" x14ac:dyDescent="0.2">
      <c r="A30" s="12">
        <v>379</v>
      </c>
      <c r="B30" s="12">
        <v>15902396</v>
      </c>
      <c r="C30" s="12">
        <v>7793</v>
      </c>
      <c r="D30">
        <v>13850135</v>
      </c>
      <c r="E30" s="12" t="s">
        <v>222</v>
      </c>
      <c r="F30" s="12" t="s">
        <v>223</v>
      </c>
      <c r="G30" s="12" t="s">
        <v>45</v>
      </c>
      <c r="H30" s="12">
        <v>1</v>
      </c>
      <c r="I30" s="13" t="s">
        <v>372</v>
      </c>
      <c r="J30" s="12" t="s">
        <v>355</v>
      </c>
      <c r="K30" s="33">
        <v>0.8</v>
      </c>
      <c r="L30" s="14">
        <v>0.8</v>
      </c>
      <c r="M30" s="12">
        <v>0.8</v>
      </c>
      <c r="N30" s="12">
        <v>156.26900000000001</v>
      </c>
      <c r="O30" s="12">
        <v>0.01</v>
      </c>
      <c r="P30" s="12" t="s">
        <v>353</v>
      </c>
      <c r="Q30" s="12">
        <f>O30/N30</f>
        <v>6.3992218546224784E-5</v>
      </c>
      <c r="R30" s="22">
        <f>Q30*1000000</f>
        <v>63.992218546224784</v>
      </c>
      <c r="S30" s="28">
        <f>O30/(M30*1000)*1000000</f>
        <v>12.5</v>
      </c>
      <c r="T30" s="28">
        <f>(M30*1000)/N30</f>
        <v>5.1193774836979822</v>
      </c>
      <c r="U30" s="29">
        <f>R30-S30</f>
        <v>51.492218546224784</v>
      </c>
    </row>
    <row r="31" spans="1:21" x14ac:dyDescent="0.2">
      <c r="A31" s="12">
        <v>125</v>
      </c>
      <c r="B31" s="12">
        <v>6230171</v>
      </c>
      <c r="C31" s="12">
        <v>5312586</v>
      </c>
      <c r="D31">
        <v>4472011</v>
      </c>
      <c r="E31" s="12" t="s">
        <v>154</v>
      </c>
      <c r="F31" s="12" t="s">
        <v>155</v>
      </c>
      <c r="G31" s="12" t="s">
        <v>45</v>
      </c>
      <c r="H31" s="12">
        <v>1</v>
      </c>
      <c r="I31" s="13" t="s">
        <v>362</v>
      </c>
      <c r="J31" s="12" t="s">
        <v>355</v>
      </c>
      <c r="K31" s="33">
        <v>0.93</v>
      </c>
      <c r="L31" s="14">
        <v>0.9</v>
      </c>
      <c r="M31" s="12">
        <v>0.93</v>
      </c>
      <c r="N31" s="12">
        <v>156.22499999999999</v>
      </c>
      <c r="O31" s="12">
        <v>0.01</v>
      </c>
      <c r="P31" s="12" t="s">
        <v>353</v>
      </c>
      <c r="Q31" s="12">
        <f>O31/N31</f>
        <v>6.4010241638662183E-5</v>
      </c>
      <c r="R31" s="22">
        <f>Q31*1000000</f>
        <v>64.01024163866218</v>
      </c>
      <c r="S31" s="28">
        <f>O31/(M31*1000)*1000000</f>
        <v>10.752688172043012</v>
      </c>
      <c r="T31" s="28">
        <f>(M31*1000)/N31</f>
        <v>5.9529524723955838</v>
      </c>
      <c r="U31" s="29">
        <f>R31-S31</f>
        <v>53.257553466619171</v>
      </c>
    </row>
    <row r="32" spans="1:21" x14ac:dyDescent="0.2">
      <c r="A32" s="12">
        <v>219</v>
      </c>
      <c r="B32" s="12">
        <v>8947756</v>
      </c>
      <c r="C32" s="12">
        <v>247667</v>
      </c>
      <c r="D32">
        <v>216809</v>
      </c>
      <c r="E32" s="12" t="s">
        <v>166</v>
      </c>
      <c r="F32" s="12" t="s">
        <v>166</v>
      </c>
      <c r="H32" s="12">
        <v>8</v>
      </c>
      <c r="I32" s="13" t="s">
        <v>377</v>
      </c>
      <c r="J32" s="12" t="s">
        <v>355</v>
      </c>
      <c r="L32" s="14">
        <v>1</v>
      </c>
      <c r="M32" s="14">
        <v>1</v>
      </c>
      <c r="N32" s="12">
        <v>156.22499999999999</v>
      </c>
      <c r="O32" s="12">
        <v>0.01</v>
      </c>
      <c r="P32" s="12" t="s">
        <v>353</v>
      </c>
      <c r="Q32" s="12">
        <f>O32/N32</f>
        <v>6.4010241638662183E-5</v>
      </c>
      <c r="R32" s="22">
        <f>Q32*1000000</f>
        <v>64.01024163866218</v>
      </c>
      <c r="S32" s="28">
        <f>O32/(M32*1000)*1000000</f>
        <v>10</v>
      </c>
      <c r="T32" s="28">
        <f>(M32*1000)/N32</f>
        <v>6.4010241638662189</v>
      </c>
      <c r="U32" s="29">
        <f>R32-S32</f>
        <v>54.01024163866218</v>
      </c>
    </row>
    <row r="33" spans="1:21" x14ac:dyDescent="0.2">
      <c r="A33" s="12">
        <v>137</v>
      </c>
      <c r="B33" s="12">
        <v>15839092</v>
      </c>
      <c r="C33" s="12">
        <v>5283345</v>
      </c>
      <c r="D33">
        <v>4446466</v>
      </c>
      <c r="E33" s="12" t="s">
        <v>200</v>
      </c>
      <c r="F33" s="12" t="s">
        <v>201</v>
      </c>
      <c r="G33" s="12" t="s">
        <v>45</v>
      </c>
      <c r="H33" s="12">
        <v>1</v>
      </c>
      <c r="I33" s="13" t="s">
        <v>365</v>
      </c>
      <c r="J33" s="12" t="s">
        <v>355</v>
      </c>
      <c r="K33" s="33">
        <v>0.8</v>
      </c>
      <c r="L33" s="14">
        <v>0.8</v>
      </c>
      <c r="M33" s="12">
        <v>0.8</v>
      </c>
      <c r="N33" s="12">
        <v>154.25299999999999</v>
      </c>
      <c r="O33" s="12">
        <v>0.01</v>
      </c>
      <c r="P33" s="12" t="s">
        <v>353</v>
      </c>
      <c r="Q33" s="12">
        <f>O33/N33</f>
        <v>6.4828560870777241E-5</v>
      </c>
      <c r="R33" s="22">
        <f>Q33*1000000</f>
        <v>64.828560870777238</v>
      </c>
      <c r="S33" s="28">
        <f>O33/(M33*1000)*1000000</f>
        <v>12.5</v>
      </c>
      <c r="T33" s="28">
        <f>(M33*1000)/N33</f>
        <v>5.1862848696621793</v>
      </c>
      <c r="U33" s="29">
        <f>R33-S33</f>
        <v>52.328560870777238</v>
      </c>
    </row>
    <row r="34" spans="1:21" x14ac:dyDescent="0.2">
      <c r="A34" s="12">
        <v>97</v>
      </c>
      <c r="B34" s="12">
        <v>24263069</v>
      </c>
      <c r="C34" s="12">
        <v>84820308</v>
      </c>
      <c r="D34">
        <v>29786091</v>
      </c>
      <c r="E34" s="12" t="s">
        <v>305</v>
      </c>
      <c r="F34" s="12" t="s">
        <v>306</v>
      </c>
      <c r="H34" s="12">
        <v>4</v>
      </c>
      <c r="I34" s="13" t="s">
        <v>389</v>
      </c>
      <c r="J34" s="12" t="s">
        <v>355</v>
      </c>
      <c r="L34" s="14">
        <v>1</v>
      </c>
      <c r="M34" s="14">
        <v>1</v>
      </c>
      <c r="N34" s="12">
        <v>214.30500000000001</v>
      </c>
      <c r="O34" s="12">
        <v>1.4200000000000001E-2</v>
      </c>
      <c r="P34" s="12" t="s">
        <v>353</v>
      </c>
      <c r="Q34" s="12">
        <f>O34/N34</f>
        <v>6.6260703203378359E-5</v>
      </c>
      <c r="R34" s="22">
        <f>Q34*1000000</f>
        <v>66.260703203378355</v>
      </c>
      <c r="S34" s="28">
        <f>O34/(M34*1000)*1000000</f>
        <v>14.200000000000001</v>
      </c>
      <c r="T34" s="28">
        <f>(M34*1000)/N34</f>
        <v>4.6662467044632647</v>
      </c>
      <c r="U34" s="29">
        <f>R34-S34</f>
        <v>52.060703203378353</v>
      </c>
    </row>
    <row r="35" spans="1:21" x14ac:dyDescent="0.2">
      <c r="A35" s="12">
        <v>86</v>
      </c>
      <c r="B35" s="12">
        <v>16051411</v>
      </c>
      <c r="C35" s="12">
        <v>7211</v>
      </c>
      <c r="D35">
        <v>21106534</v>
      </c>
      <c r="E35" s="12" t="s">
        <v>248</v>
      </c>
      <c r="F35" s="12" t="s">
        <v>249</v>
      </c>
      <c r="G35" s="12" t="s">
        <v>45</v>
      </c>
      <c r="H35" s="12">
        <v>1</v>
      </c>
      <c r="I35" s="13" t="s">
        <v>380</v>
      </c>
      <c r="J35" s="12" t="s">
        <v>355</v>
      </c>
      <c r="L35" s="14">
        <v>0.9</v>
      </c>
      <c r="M35" s="14">
        <v>0.9</v>
      </c>
      <c r="N35" s="12">
        <v>146.22999999999999</v>
      </c>
      <c r="O35" s="12">
        <v>0.01</v>
      </c>
      <c r="P35" s="12" t="s">
        <v>353</v>
      </c>
      <c r="Q35" s="12">
        <f>O35/N35</f>
        <v>6.8385420228407305E-5</v>
      </c>
      <c r="R35" s="22">
        <f>Q35*1000000</f>
        <v>68.385420228407298</v>
      </c>
      <c r="S35" s="28">
        <f>O35/(M35*1000)*1000000</f>
        <v>11.111111111111112</v>
      </c>
      <c r="T35" s="28">
        <f>(M35*1000)/N35</f>
        <v>6.1546878205566582</v>
      </c>
      <c r="U35" s="29">
        <f>R35-S35</f>
        <v>57.274309117296184</v>
      </c>
    </row>
    <row r="36" spans="1:21" x14ac:dyDescent="0.2">
      <c r="B36" s="12">
        <v>6274124</v>
      </c>
      <c r="C36" s="26">
        <v>3083855</v>
      </c>
      <c r="D36">
        <v>2341002</v>
      </c>
      <c r="E36" s="27" t="s">
        <v>349</v>
      </c>
      <c r="F36" s="27" t="s">
        <v>349</v>
      </c>
      <c r="G36" s="12" t="s">
        <v>156</v>
      </c>
      <c r="H36" s="12">
        <v>8</v>
      </c>
      <c r="I36" s="13" t="s">
        <v>384</v>
      </c>
      <c r="J36" s="12" t="s">
        <v>355</v>
      </c>
      <c r="L36" s="14">
        <v>1</v>
      </c>
      <c r="M36" s="14">
        <v>1</v>
      </c>
      <c r="N36" s="12">
        <v>146.18600000000001</v>
      </c>
      <c r="O36" s="12">
        <v>0.01</v>
      </c>
      <c r="P36" s="12" t="s">
        <v>353</v>
      </c>
      <c r="Q36" s="12">
        <f>O36/N36</f>
        <v>6.8406003310850558E-5</v>
      </c>
      <c r="R36" s="22">
        <f>Q36*1000000</f>
        <v>68.406003310850565</v>
      </c>
      <c r="S36" s="28">
        <f>O36/(M36*1000)*1000000</f>
        <v>10</v>
      </c>
      <c r="T36" s="28">
        <f>(M36*1000)/N36</f>
        <v>6.8406003310850556</v>
      </c>
      <c r="U36" s="29">
        <f>R36-S36</f>
        <v>58.406003310850565</v>
      </c>
    </row>
    <row r="37" spans="1:21" x14ac:dyDescent="0.2">
      <c r="A37" s="12">
        <v>75</v>
      </c>
      <c r="B37" s="12">
        <v>9157140</v>
      </c>
      <c r="C37" s="12">
        <v>86535</v>
      </c>
      <c r="D37">
        <v>78047</v>
      </c>
      <c r="E37" s="12" t="s">
        <v>179</v>
      </c>
      <c r="F37" s="12" t="s">
        <v>179</v>
      </c>
      <c r="H37" s="12">
        <v>5</v>
      </c>
      <c r="I37" s="13" t="s">
        <v>359</v>
      </c>
      <c r="J37" s="12" t="s">
        <v>355</v>
      </c>
      <c r="L37" s="14">
        <v>0.9</v>
      </c>
      <c r="M37" s="14">
        <v>0.9</v>
      </c>
      <c r="N37" s="12">
        <v>142.24199999999999</v>
      </c>
      <c r="O37" s="12">
        <v>0.01</v>
      </c>
      <c r="P37" s="12" t="s">
        <v>353</v>
      </c>
      <c r="Q37" s="12">
        <f>O37/N37</f>
        <v>7.0302723527509463E-5</v>
      </c>
      <c r="R37" s="22">
        <f>Q37*1000000</f>
        <v>70.302723527509457</v>
      </c>
      <c r="S37" s="28">
        <f>O37/(M37*1000)*1000000</f>
        <v>11.111111111111112</v>
      </c>
      <c r="T37" s="28">
        <f>(M37*1000)/N37</f>
        <v>6.3272451174758517</v>
      </c>
      <c r="U37" s="29">
        <f>R37-S37</f>
        <v>59.191612416398343</v>
      </c>
    </row>
    <row r="38" spans="1:21" x14ac:dyDescent="0.2">
      <c r="A38" s="12">
        <v>9</v>
      </c>
      <c r="B38" s="12">
        <v>17343754</v>
      </c>
      <c r="C38" s="12">
        <v>6971127</v>
      </c>
      <c r="D38">
        <v>19533</v>
      </c>
      <c r="E38" s="12" t="s">
        <v>262</v>
      </c>
      <c r="F38" s="12" t="s">
        <v>259</v>
      </c>
      <c r="G38" s="12" t="s">
        <v>45</v>
      </c>
      <c r="H38" s="12">
        <v>1</v>
      </c>
      <c r="I38" s="13" t="s">
        <v>382</v>
      </c>
      <c r="J38" s="12" t="s">
        <v>355</v>
      </c>
      <c r="L38" s="14">
        <v>0.8</v>
      </c>
      <c r="M38" s="14">
        <v>0.8</v>
      </c>
      <c r="N38" s="12">
        <v>128.215</v>
      </c>
      <c r="O38" s="12">
        <v>0.01</v>
      </c>
      <c r="P38" s="12" t="s">
        <v>353</v>
      </c>
      <c r="Q38" s="12">
        <f>O38/N38</f>
        <v>7.7993994462426398E-5</v>
      </c>
      <c r="R38" s="22">
        <f>Q38*1000000</f>
        <v>77.9939944624264</v>
      </c>
      <c r="S38" s="28">
        <f>O38/(M38*1000)*1000000</f>
        <v>12.5</v>
      </c>
      <c r="T38" s="28">
        <f>(M38*1000)/N38</f>
        <v>6.2395195569941109</v>
      </c>
      <c r="U38" s="29">
        <f>R38-S38</f>
        <v>65.4939944624264</v>
      </c>
    </row>
    <row r="39" spans="1:21" x14ac:dyDescent="0.2">
      <c r="A39" s="12">
        <v>65</v>
      </c>
      <c r="B39" s="12">
        <v>21983365</v>
      </c>
      <c r="C39" s="12">
        <v>21428</v>
      </c>
      <c r="D39">
        <v>20139</v>
      </c>
      <c r="E39" s="12" t="s">
        <v>265</v>
      </c>
      <c r="F39" s="12" t="s">
        <v>265</v>
      </c>
      <c r="H39" s="12">
        <v>5</v>
      </c>
      <c r="I39" s="13" t="s">
        <v>445</v>
      </c>
      <c r="J39" s="12" t="s">
        <v>355</v>
      </c>
      <c r="L39" s="14">
        <v>0.9</v>
      </c>
      <c r="M39" s="14">
        <v>0.9</v>
      </c>
      <c r="N39" s="12">
        <v>128.215</v>
      </c>
      <c r="O39" s="12">
        <v>0.01</v>
      </c>
      <c r="P39" s="12" t="s">
        <v>353</v>
      </c>
      <c r="Q39" s="12">
        <f>O39/N39</f>
        <v>7.7993994462426398E-5</v>
      </c>
      <c r="R39" s="22">
        <f>Q39*1000000</f>
        <v>77.9939944624264</v>
      </c>
      <c r="S39" s="28">
        <f>O39/(M39*1000)*1000000</f>
        <v>11.111111111111112</v>
      </c>
      <c r="T39" s="28">
        <f>(M39*1000)/N39</f>
        <v>7.0194595016183756</v>
      </c>
      <c r="U39" s="29">
        <f>R39-S39</f>
        <v>66.882883351315286</v>
      </c>
    </row>
    <row r="40" spans="1:21" x14ac:dyDescent="0.2">
      <c r="A40" s="12">
        <v>399</v>
      </c>
      <c r="B40" s="12">
        <v>5207193</v>
      </c>
      <c r="C40" s="12">
        <v>20508</v>
      </c>
      <c r="D40">
        <v>19315</v>
      </c>
      <c r="E40" s="12" t="s">
        <v>135</v>
      </c>
      <c r="F40" s="12" t="s">
        <v>136</v>
      </c>
      <c r="H40" s="12">
        <v>3</v>
      </c>
      <c r="I40" s="13" t="s">
        <v>386</v>
      </c>
      <c r="J40" s="12" t="s">
        <v>355</v>
      </c>
      <c r="L40" s="14">
        <v>0.9</v>
      </c>
      <c r="M40" s="14">
        <v>0.9</v>
      </c>
      <c r="N40" s="12">
        <v>128.215</v>
      </c>
      <c r="O40" s="12">
        <v>1.0200000000000001E-2</v>
      </c>
      <c r="P40" s="12" t="s">
        <v>353</v>
      </c>
      <c r="Q40" s="12">
        <f>O40/N40</f>
        <v>7.9553874351674927E-5</v>
      </c>
      <c r="R40" s="22">
        <f>Q40*1000000</f>
        <v>79.553874351674921</v>
      </c>
      <c r="S40" s="28">
        <f>O40/(M40*1000)*1000000</f>
        <v>11.333333333333334</v>
      </c>
      <c r="T40" s="28">
        <f>(M40*1000)/N40</f>
        <v>7.0194595016183756</v>
      </c>
      <c r="U40" s="29">
        <f>R40-S40</f>
        <v>68.220541018341592</v>
      </c>
    </row>
    <row r="41" spans="1:21" x14ac:dyDescent="0.2">
      <c r="A41" s="12">
        <v>85</v>
      </c>
      <c r="B41" s="12">
        <v>4909536</v>
      </c>
      <c r="C41" s="12">
        <v>248872</v>
      </c>
      <c r="D41">
        <v>217897</v>
      </c>
      <c r="E41" s="12" t="s">
        <v>116</v>
      </c>
      <c r="F41" s="12" t="s">
        <v>117</v>
      </c>
      <c r="H41" s="12">
        <v>4</v>
      </c>
      <c r="I41" s="13" t="s">
        <v>418</v>
      </c>
      <c r="J41" s="12" t="s">
        <v>355</v>
      </c>
      <c r="L41" s="14">
        <v>0.9</v>
      </c>
      <c r="M41" s="14">
        <v>0.9</v>
      </c>
      <c r="N41" s="12">
        <v>146.22999999999999</v>
      </c>
      <c r="O41" s="12">
        <v>1.2500000000000001E-2</v>
      </c>
      <c r="P41" s="12" t="s">
        <v>353</v>
      </c>
      <c r="Q41" s="12">
        <f>O41/N41</f>
        <v>8.5481775285509135E-5</v>
      </c>
      <c r="R41" s="22">
        <f>Q41*1000000</f>
        <v>85.48177528550913</v>
      </c>
      <c r="S41" s="28">
        <f>O41/(M41*1000)*1000000</f>
        <v>13.888888888888889</v>
      </c>
      <c r="T41" s="28">
        <f>(M41*1000)/N41</f>
        <v>6.1546878205566582</v>
      </c>
      <c r="U41" s="29">
        <f>R41-S41</f>
        <v>71.592886396620244</v>
      </c>
    </row>
    <row r="42" spans="1:21" s="10" customFormat="1" x14ac:dyDescent="0.2">
      <c r="A42" s="12">
        <v>11</v>
      </c>
      <c r="B42" s="12">
        <v>17343697</v>
      </c>
      <c r="C42" s="12">
        <v>11524</v>
      </c>
      <c r="D42">
        <v>11040</v>
      </c>
      <c r="E42" s="12" t="s">
        <v>257</v>
      </c>
      <c r="F42" s="12" t="s">
        <v>258</v>
      </c>
      <c r="G42" s="12" t="s">
        <v>45</v>
      </c>
      <c r="H42" s="12">
        <v>1</v>
      </c>
      <c r="I42" s="13" t="s">
        <v>381</v>
      </c>
      <c r="J42" s="12" t="s">
        <v>355</v>
      </c>
      <c r="K42" s="33">
        <v>0.92</v>
      </c>
      <c r="L42" s="14">
        <v>0.9</v>
      </c>
      <c r="M42" s="12">
        <v>0.92</v>
      </c>
      <c r="N42" s="12">
        <v>114.188</v>
      </c>
      <c r="O42" s="12">
        <v>0.01</v>
      </c>
      <c r="P42" s="12" t="s">
        <v>353</v>
      </c>
      <c r="Q42" s="12">
        <f>O42/N42</f>
        <v>8.7574876519424112E-5</v>
      </c>
      <c r="R42" s="22">
        <f>Q42*1000000</f>
        <v>87.574876519424109</v>
      </c>
      <c r="S42" s="28">
        <f>O42/(M42*1000)*1000000</f>
        <v>10.869565217391305</v>
      </c>
      <c r="T42" s="28">
        <f>(M42*1000)/N42</f>
        <v>8.056888639787017</v>
      </c>
      <c r="U42" s="29">
        <f>R42-S42</f>
        <v>76.705311302032811</v>
      </c>
    </row>
    <row r="43" spans="1:21" x14ac:dyDescent="0.2">
      <c r="A43" s="12">
        <v>394</v>
      </c>
      <c r="B43" s="12">
        <v>24263033</v>
      </c>
      <c r="C43" s="12">
        <v>77134639</v>
      </c>
      <c r="D43">
        <v>57499184</v>
      </c>
      <c r="E43" s="12" t="s">
        <v>290</v>
      </c>
      <c r="F43" s="12" t="s">
        <v>291</v>
      </c>
      <c r="H43" s="12">
        <v>4</v>
      </c>
      <c r="I43" s="13" t="s">
        <v>429</v>
      </c>
      <c r="J43" s="12" t="s">
        <v>355</v>
      </c>
      <c r="L43" s="14">
        <v>0.9</v>
      </c>
      <c r="M43" s="14">
        <v>0.9</v>
      </c>
      <c r="N43" s="12">
        <v>172.268</v>
      </c>
      <c r="O43" s="12">
        <v>1.52E-2</v>
      </c>
      <c r="P43" s="12" t="s">
        <v>353</v>
      </c>
      <c r="Q43" s="12">
        <f>O43/N43</f>
        <v>8.8234611187219917E-5</v>
      </c>
      <c r="R43" s="22">
        <f>Q43*1000000</f>
        <v>88.234611187219912</v>
      </c>
      <c r="S43" s="28">
        <f>O43/(M43*1000)*1000000</f>
        <v>16.888888888888889</v>
      </c>
      <c r="T43" s="28">
        <f>(M43*1000)/N43</f>
        <v>5.2244177676643373</v>
      </c>
      <c r="U43" s="29">
        <f>R43-S43</f>
        <v>71.345722298331026</v>
      </c>
    </row>
    <row r="44" spans="1:21" x14ac:dyDescent="0.2">
      <c r="A44" s="12">
        <v>56</v>
      </c>
      <c r="B44" s="12">
        <v>9158570</v>
      </c>
      <c r="C44" s="12">
        <v>89487</v>
      </c>
      <c r="D44">
        <v>80762</v>
      </c>
      <c r="E44" s="12" t="s">
        <v>181</v>
      </c>
      <c r="F44" s="12" t="s">
        <v>181</v>
      </c>
      <c r="H44" s="12">
        <v>5</v>
      </c>
      <c r="I44" s="13" t="s">
        <v>444</v>
      </c>
      <c r="J44" s="12" t="s">
        <v>355</v>
      </c>
      <c r="L44" s="14">
        <v>1</v>
      </c>
      <c r="M44" s="14">
        <v>1</v>
      </c>
      <c r="N44" s="12">
        <v>112.172</v>
      </c>
      <c r="O44" s="12">
        <v>0.01</v>
      </c>
      <c r="P44" s="12" t="s">
        <v>353</v>
      </c>
      <c r="Q44" s="12">
        <f>O44/N44</f>
        <v>8.9148807188959818E-5</v>
      </c>
      <c r="R44" s="22">
        <f>Q44*1000000</f>
        <v>89.148807188959822</v>
      </c>
      <c r="S44" s="28">
        <f>O44/(M44*1000)*1000000</f>
        <v>10</v>
      </c>
      <c r="T44" s="28">
        <f>(M44*1000)/N44</f>
        <v>8.9148807188959811</v>
      </c>
      <c r="U44" s="29">
        <f>R44-S44</f>
        <v>79.148807188959822</v>
      </c>
    </row>
    <row r="45" spans="1:21" x14ac:dyDescent="0.2">
      <c r="A45" s="12">
        <v>388</v>
      </c>
      <c r="B45" s="12">
        <v>4905651</v>
      </c>
      <c r="C45" s="12">
        <v>2750470</v>
      </c>
      <c r="D45">
        <v>2031738</v>
      </c>
      <c r="E45" s="12" t="s">
        <v>92</v>
      </c>
      <c r="F45" s="12" t="s">
        <v>93</v>
      </c>
      <c r="H45" s="12">
        <v>4</v>
      </c>
      <c r="I45" s="13" t="s">
        <v>371</v>
      </c>
      <c r="J45" s="12" t="s">
        <v>355</v>
      </c>
      <c r="L45" s="14">
        <v>1</v>
      </c>
      <c r="M45" s="14">
        <v>1</v>
      </c>
      <c r="N45" s="12">
        <v>184.279</v>
      </c>
      <c r="O45" s="12">
        <v>1.6799999999999999E-2</v>
      </c>
      <c r="P45" s="12" t="s">
        <v>353</v>
      </c>
      <c r="Q45" s="12">
        <f>O45/N45</f>
        <v>9.1166112253702265E-5</v>
      </c>
      <c r="R45" s="22">
        <f>Q45*1000000</f>
        <v>91.166112253702266</v>
      </c>
      <c r="S45" s="28">
        <f>O45/(M45*1000)*1000000</f>
        <v>16.799999999999997</v>
      </c>
      <c r="T45" s="28">
        <f>(M45*1000)/N45</f>
        <v>5.426554300815611</v>
      </c>
      <c r="U45" s="29">
        <f>R45-S45</f>
        <v>74.366112253702269</v>
      </c>
    </row>
    <row r="46" spans="1:21" x14ac:dyDescent="0.2">
      <c r="A46" s="12">
        <v>381</v>
      </c>
      <c r="B46" s="12">
        <v>4909686</v>
      </c>
      <c r="C46" s="12">
        <v>2755044</v>
      </c>
      <c r="D46">
        <v>5006447</v>
      </c>
      <c r="E46" s="12" t="s">
        <v>118</v>
      </c>
      <c r="F46" s="12" t="s">
        <v>119</v>
      </c>
      <c r="H46" s="12">
        <v>4</v>
      </c>
      <c r="I46" s="13" t="s">
        <v>419</v>
      </c>
      <c r="J46" s="12" t="s">
        <v>355</v>
      </c>
      <c r="L46" s="14">
        <v>0.9</v>
      </c>
      <c r="M46" s="14">
        <v>0.9</v>
      </c>
      <c r="N46" s="12">
        <v>110.15600000000001</v>
      </c>
      <c r="O46" s="12">
        <v>1.0500000000000001E-2</v>
      </c>
      <c r="P46" s="12" t="s">
        <v>353</v>
      </c>
      <c r="Q46" s="12">
        <f>O46/N46</f>
        <v>9.5319365263807698E-5</v>
      </c>
      <c r="R46" s="22">
        <f>Q46*1000000</f>
        <v>95.319365263807697</v>
      </c>
      <c r="S46" s="28">
        <f>O46/(M46*1000)*1000000</f>
        <v>11.666666666666668</v>
      </c>
      <c r="T46" s="28">
        <f>(M46*1000)/N46</f>
        <v>8.1702313083263736</v>
      </c>
      <c r="U46" s="29">
        <f>R46-S46</f>
        <v>83.652698597141026</v>
      </c>
    </row>
    <row r="47" spans="1:21" x14ac:dyDescent="0.2">
      <c r="A47" s="12">
        <v>380</v>
      </c>
      <c r="B47" s="12">
        <v>15838970</v>
      </c>
      <c r="C47" s="12">
        <v>5281167</v>
      </c>
      <c r="D47">
        <v>29318706</v>
      </c>
      <c r="E47" s="12" t="s">
        <v>198</v>
      </c>
      <c r="F47" s="12" t="s">
        <v>199</v>
      </c>
      <c r="G47" s="12" t="s">
        <v>45</v>
      </c>
      <c r="H47" s="12">
        <v>1</v>
      </c>
      <c r="I47" s="13" t="s">
        <v>364</v>
      </c>
      <c r="J47" s="12" t="s">
        <v>355</v>
      </c>
      <c r="K47" s="33">
        <v>0.8</v>
      </c>
      <c r="L47" s="14">
        <v>0.8</v>
      </c>
      <c r="M47" s="12">
        <v>0.8</v>
      </c>
      <c r="N47" s="12">
        <v>100.161</v>
      </c>
      <c r="O47" s="12">
        <v>0.01</v>
      </c>
      <c r="P47" s="12" t="s">
        <v>353</v>
      </c>
      <c r="Q47" s="12">
        <f>O47/N47</f>
        <v>9.9839258793342717E-5</v>
      </c>
      <c r="R47" s="22">
        <f>Q47*1000000</f>
        <v>99.839258793342722</v>
      </c>
      <c r="S47" s="28">
        <f>O47/(M47*1000)*1000000</f>
        <v>12.5</v>
      </c>
      <c r="T47" s="28">
        <f>(M47*1000)/N47</f>
        <v>7.9871407034674178</v>
      </c>
      <c r="U47" s="29">
        <f>R47-S47</f>
        <v>87.339258793342722</v>
      </c>
    </row>
    <row r="48" spans="1:21" x14ac:dyDescent="0.2">
      <c r="A48" s="12">
        <v>389</v>
      </c>
      <c r="B48" s="12">
        <v>4905948</v>
      </c>
      <c r="C48" s="12">
        <v>2750703</v>
      </c>
      <c r="D48">
        <v>2031965</v>
      </c>
      <c r="E48" s="12" t="s">
        <v>102</v>
      </c>
      <c r="F48" s="12" t="s">
        <v>103</v>
      </c>
      <c r="H48" s="12">
        <v>4</v>
      </c>
      <c r="I48" s="13" t="s">
        <v>399</v>
      </c>
      <c r="J48" s="12" t="s">
        <v>355</v>
      </c>
      <c r="L48" s="14">
        <v>1</v>
      </c>
      <c r="M48" s="14">
        <v>1</v>
      </c>
      <c r="N48" s="12">
        <v>184.279</v>
      </c>
      <c r="O48" s="12">
        <v>1.9400000000000001E-2</v>
      </c>
      <c r="P48" s="12" t="s">
        <v>353</v>
      </c>
      <c r="Q48" s="12">
        <f>O48/N48</f>
        <v>1.0527515343582286E-4</v>
      </c>
      <c r="R48" s="22">
        <f>Q48*1000000</f>
        <v>105.27515343582286</v>
      </c>
      <c r="S48" s="28">
        <f>O48/(M48*1000)*1000000</f>
        <v>19.400000000000002</v>
      </c>
      <c r="T48" s="28">
        <f>(M48*1000)/N48</f>
        <v>5.426554300815611</v>
      </c>
      <c r="U48" s="29">
        <f>R48-S48</f>
        <v>85.875153435822853</v>
      </c>
    </row>
    <row r="49" spans="1:21" x14ac:dyDescent="0.2">
      <c r="A49" s="12">
        <v>78</v>
      </c>
      <c r="B49" s="12">
        <v>24264131</v>
      </c>
      <c r="C49" s="12">
        <v>84820759</v>
      </c>
      <c r="D49">
        <v>57521722</v>
      </c>
      <c r="E49" s="12" t="s">
        <v>318</v>
      </c>
      <c r="F49" s="12" t="s">
        <v>319</v>
      </c>
      <c r="H49" s="12">
        <v>4</v>
      </c>
      <c r="I49" s="13" t="s">
        <v>438</v>
      </c>
      <c r="J49" s="12" t="s">
        <v>355</v>
      </c>
      <c r="L49" s="14">
        <v>0.8</v>
      </c>
      <c r="M49" s="14">
        <v>0.8</v>
      </c>
      <c r="N49" s="12">
        <v>180.33500000000001</v>
      </c>
      <c r="O49" s="12">
        <v>2.1999999999999999E-2</v>
      </c>
      <c r="P49" s="12" t="s">
        <v>353</v>
      </c>
      <c r="Q49" s="12">
        <f>O49/N49</f>
        <v>1.2199517564532673E-4</v>
      </c>
      <c r="R49" s="22">
        <f>Q49*1000000</f>
        <v>121.99517564532674</v>
      </c>
      <c r="S49" s="28">
        <f>O49/(M49*1000)*1000000</f>
        <v>27.499999999999996</v>
      </c>
      <c r="T49" s="28">
        <f>(M49*1000)/N49</f>
        <v>4.4361882052846093</v>
      </c>
      <c r="U49" s="29">
        <f>R49-S49</f>
        <v>94.495175645326739</v>
      </c>
    </row>
    <row r="50" spans="1:21" x14ac:dyDescent="0.2">
      <c r="A50" s="12">
        <v>22</v>
      </c>
      <c r="B50" s="12">
        <v>24264261</v>
      </c>
      <c r="C50" s="12">
        <v>5366264</v>
      </c>
      <c r="D50">
        <v>4518161</v>
      </c>
      <c r="E50" s="12" t="s">
        <v>327</v>
      </c>
      <c r="F50" s="12" t="s">
        <v>328</v>
      </c>
      <c r="H50" s="12">
        <v>4</v>
      </c>
      <c r="I50" s="13" t="s">
        <v>392</v>
      </c>
      <c r="J50" s="12" t="s">
        <v>355</v>
      </c>
      <c r="L50" s="14">
        <v>0.9</v>
      </c>
      <c r="M50" s="14">
        <v>0.9</v>
      </c>
      <c r="N50" s="12">
        <v>152.23699999999999</v>
      </c>
      <c r="O50" s="12">
        <v>2.4400000000000002E-2</v>
      </c>
      <c r="P50" s="12" t="s">
        <v>353</v>
      </c>
      <c r="Q50" s="12">
        <f>O50/N50</f>
        <v>1.6027641112213197E-4</v>
      </c>
      <c r="R50" s="22">
        <f>Q50*1000000</f>
        <v>160.27641112213198</v>
      </c>
      <c r="S50" s="28">
        <f>O50/(M50*1000)*1000000</f>
        <v>27.111111111111114</v>
      </c>
      <c r="T50" s="28">
        <f>(M50*1000)/N50</f>
        <v>5.9118348364720799</v>
      </c>
      <c r="U50" s="29">
        <f>R50-S50</f>
        <v>133.16530001102086</v>
      </c>
    </row>
    <row r="51" spans="1:21" x14ac:dyDescent="0.2">
      <c r="A51" s="12">
        <v>114</v>
      </c>
      <c r="B51" s="12">
        <v>24263048</v>
      </c>
      <c r="C51" s="12">
        <v>12936866</v>
      </c>
      <c r="D51">
        <v>4517914</v>
      </c>
      <c r="E51" s="12" t="s">
        <v>298</v>
      </c>
      <c r="F51" s="12" t="s">
        <v>295</v>
      </c>
      <c r="H51" s="12">
        <v>4</v>
      </c>
      <c r="I51" s="13" t="s">
        <v>386</v>
      </c>
      <c r="J51" s="12" t="s">
        <v>355</v>
      </c>
      <c r="L51" s="14">
        <v>0.7</v>
      </c>
      <c r="M51" s="14">
        <v>0.7</v>
      </c>
      <c r="N51" s="12">
        <v>140.27000000000001</v>
      </c>
      <c r="O51" s="12">
        <v>2.2800000000000001E-2</v>
      </c>
      <c r="P51" s="12" t="s">
        <v>353</v>
      </c>
      <c r="Q51" s="12">
        <f>O51/N51</f>
        <v>1.6254366578740998E-4</v>
      </c>
      <c r="R51" s="22">
        <f>Q51*1000000</f>
        <v>162.54366578740996</v>
      </c>
      <c r="S51" s="28">
        <f>O51/(M51*1000)*1000000</f>
        <v>32.571428571428577</v>
      </c>
      <c r="T51" s="28">
        <f>(M51*1000)/N51</f>
        <v>4.9903757039994296</v>
      </c>
      <c r="U51" s="29">
        <f>R51-S51</f>
        <v>129.97223721598138</v>
      </c>
    </row>
    <row r="52" spans="1:21" x14ac:dyDescent="0.2">
      <c r="A52" s="12">
        <v>157</v>
      </c>
      <c r="B52" s="12">
        <v>24462408</v>
      </c>
      <c r="C52" s="12">
        <v>5365075</v>
      </c>
      <c r="D52">
        <v>4904781</v>
      </c>
      <c r="E52" s="12" t="s">
        <v>335</v>
      </c>
      <c r="F52" s="12" t="s">
        <v>336</v>
      </c>
      <c r="H52" s="12">
        <v>2</v>
      </c>
      <c r="J52" s="12" t="s">
        <v>355</v>
      </c>
      <c r="L52" s="14">
        <v>0.8</v>
      </c>
      <c r="M52" s="14">
        <v>0.8</v>
      </c>
      <c r="N52" s="12">
        <v>322.62099999999998</v>
      </c>
      <c r="O52" s="12">
        <v>1</v>
      </c>
      <c r="P52" s="12" t="s">
        <v>354</v>
      </c>
      <c r="Q52" s="12">
        <f>O52/N52</f>
        <v>3.0996122385089629E-3</v>
      </c>
      <c r="R52" s="22">
        <f>Q52*1000000</f>
        <v>3099.6122385089629</v>
      </c>
      <c r="S52" s="28">
        <f>O52/(M52*1000)*1000000</f>
        <v>1250</v>
      </c>
      <c r="T52" s="28">
        <f>(M52*1000)/N52</f>
        <v>2.47968979080717</v>
      </c>
      <c r="U52" s="29">
        <f>R52-S52</f>
        <v>1849.6122385089629</v>
      </c>
    </row>
    <row r="53" spans="1:21" x14ac:dyDescent="0.2">
      <c r="A53" s="12">
        <v>159</v>
      </c>
      <c r="B53" s="12">
        <v>15839783</v>
      </c>
      <c r="C53" s="12">
        <v>31283</v>
      </c>
      <c r="D53">
        <v>29023</v>
      </c>
      <c r="E53" s="12" t="s">
        <v>206</v>
      </c>
      <c r="F53" s="12" t="s">
        <v>206</v>
      </c>
      <c r="H53" s="12">
        <v>2</v>
      </c>
      <c r="J53" s="12" t="s">
        <v>355</v>
      </c>
      <c r="L53" s="14">
        <v>0.9</v>
      </c>
      <c r="M53" s="14">
        <v>0.9</v>
      </c>
      <c r="N53" s="12">
        <v>256.43</v>
      </c>
      <c r="O53" s="12">
        <v>1</v>
      </c>
      <c r="P53" s="12" t="s">
        <v>354</v>
      </c>
      <c r="Q53" s="12">
        <f>O53/N53</f>
        <v>3.8996997231213197E-3</v>
      </c>
      <c r="R53" s="22">
        <f>Q53*1000000</f>
        <v>3899.6997231213199</v>
      </c>
      <c r="S53" s="28">
        <f>O53/(M53*1000)*1000000</f>
        <v>1111.1111111111111</v>
      </c>
      <c r="T53" s="28">
        <f>(M53*1000)/N53</f>
        <v>3.5097297508091878</v>
      </c>
      <c r="U53" s="29">
        <f>R53-S53</f>
        <v>2788.5886120102086</v>
      </c>
    </row>
    <row r="54" spans="1:21" x14ac:dyDescent="0.2">
      <c r="A54" s="12">
        <v>4</v>
      </c>
      <c r="B54" s="12">
        <v>15836156</v>
      </c>
      <c r="C54" s="12">
        <v>264813</v>
      </c>
      <c r="D54">
        <v>232673</v>
      </c>
      <c r="E54" s="12" t="s">
        <v>455</v>
      </c>
      <c r="F54" s="12" t="s">
        <v>456</v>
      </c>
      <c r="H54" s="12">
        <v>6</v>
      </c>
      <c r="J54" s="12" t="s">
        <v>355</v>
      </c>
      <c r="L54" s="14">
        <v>1.2</v>
      </c>
      <c r="M54" s="14">
        <v>1.2</v>
      </c>
      <c r="N54" s="12">
        <v>251.16399999999999</v>
      </c>
      <c r="O54" s="12">
        <v>1</v>
      </c>
      <c r="P54" s="12" t="s">
        <v>354</v>
      </c>
      <c r="Q54" s="12">
        <f>O54/N54</f>
        <v>3.9814623114777601E-3</v>
      </c>
      <c r="R54" s="22">
        <f>Q54*1000000</f>
        <v>3981.4623114777601</v>
      </c>
      <c r="S54" s="28">
        <f>O54/(M54*1000)*1000000</f>
        <v>833.33333333333337</v>
      </c>
      <c r="T54" s="28">
        <f>(M54*1000)/N54</f>
        <v>4.7777547737733119</v>
      </c>
      <c r="U54" s="29">
        <f>R54-S54</f>
        <v>3148.1289781444266</v>
      </c>
    </row>
    <row r="55" spans="1:21" x14ac:dyDescent="0.2">
      <c r="A55" s="12">
        <v>3</v>
      </c>
      <c r="B55" s="12">
        <v>15836154</v>
      </c>
      <c r="C55" s="12">
        <v>122490</v>
      </c>
      <c r="D55">
        <v>109212</v>
      </c>
      <c r="E55" s="12" t="s">
        <v>453</v>
      </c>
      <c r="F55" s="12" t="s">
        <v>454</v>
      </c>
      <c r="H55" s="12">
        <v>6</v>
      </c>
      <c r="J55" s="12" t="s">
        <v>355</v>
      </c>
      <c r="L55" s="14">
        <v>1.2</v>
      </c>
      <c r="M55" s="14">
        <v>1.2</v>
      </c>
      <c r="N55" s="12">
        <v>237.137</v>
      </c>
      <c r="O55" s="12">
        <v>1</v>
      </c>
      <c r="P55" s="12" t="s">
        <v>354</v>
      </c>
      <c r="Q55" s="12">
        <f>O55/N55</f>
        <v>4.2169716239979418E-3</v>
      </c>
      <c r="R55" s="22">
        <f>Q55*1000000</f>
        <v>4216.9716239979416</v>
      </c>
      <c r="S55" s="28">
        <f>O55/(M55*1000)*1000000</f>
        <v>833.33333333333337</v>
      </c>
      <c r="T55" s="28">
        <f>(M55*1000)/N55</f>
        <v>5.0603659487975303</v>
      </c>
      <c r="U55" s="29">
        <f>R55-S55</f>
        <v>3383.6382906646081</v>
      </c>
    </row>
    <row r="56" spans="1:21" x14ac:dyDescent="0.2">
      <c r="A56" s="12">
        <v>76</v>
      </c>
      <c r="B56" s="12">
        <v>15841872</v>
      </c>
      <c r="C56" s="12">
        <v>6548</v>
      </c>
      <c r="D56">
        <v>6300</v>
      </c>
      <c r="E56" s="12" t="s">
        <v>213</v>
      </c>
      <c r="F56" s="12" t="s">
        <v>214</v>
      </c>
      <c r="H56" s="12">
        <v>2</v>
      </c>
      <c r="J56" s="12" t="s">
        <v>355</v>
      </c>
      <c r="L56" s="14">
        <v>0.8</v>
      </c>
      <c r="M56" s="14">
        <v>0.8</v>
      </c>
      <c r="N56" s="12">
        <v>158.285</v>
      </c>
      <c r="O56" s="12">
        <v>1</v>
      </c>
      <c r="P56" s="12" t="s">
        <v>354</v>
      </c>
      <c r="Q56" s="12">
        <f>O56/N56</f>
        <v>6.3177180402438637E-3</v>
      </c>
      <c r="R56" s="22">
        <f>Q56*1000000</f>
        <v>6317.7180402438635</v>
      </c>
      <c r="S56" s="28">
        <f>O56/(M56*1000)*1000000</f>
        <v>1250</v>
      </c>
      <c r="T56" s="28">
        <f>(M56*1000)/N56</f>
        <v>5.054174432195091</v>
      </c>
      <c r="U56" s="29">
        <f>R56-S56</f>
        <v>5067.7180402438635</v>
      </c>
    </row>
    <row r="57" spans="1:21" x14ac:dyDescent="0.2">
      <c r="A57" s="12">
        <v>341</v>
      </c>
      <c r="B57" s="12">
        <v>16008578</v>
      </c>
      <c r="C57" s="12">
        <v>643820</v>
      </c>
      <c r="D57">
        <v>13849989</v>
      </c>
      <c r="E57" s="12" t="s">
        <v>461</v>
      </c>
      <c r="F57" s="12" t="s">
        <v>462</v>
      </c>
      <c r="H57" s="12">
        <v>6</v>
      </c>
      <c r="J57" s="12" t="s">
        <v>355</v>
      </c>
      <c r="L57" s="14">
        <v>0.9</v>
      </c>
      <c r="M57" s="14">
        <v>0.9</v>
      </c>
      <c r="N57" s="12">
        <v>154.25299999999999</v>
      </c>
      <c r="O57" s="12">
        <v>1</v>
      </c>
      <c r="P57" s="12" t="s">
        <v>354</v>
      </c>
      <c r="Q57" s="12">
        <f>O57/N57</f>
        <v>6.4828560870777239E-3</v>
      </c>
      <c r="R57" s="22">
        <f>Q57*1000000</f>
        <v>6482.8560870777237</v>
      </c>
      <c r="S57" s="28">
        <f>O57/(M57*1000)*1000000</f>
        <v>1111.1111111111111</v>
      </c>
      <c r="T57" s="28">
        <f>(M57*1000)/N57</f>
        <v>5.834570478369951</v>
      </c>
      <c r="U57" s="29">
        <f>R57-S57</f>
        <v>5371.7449759666124</v>
      </c>
    </row>
    <row r="58" spans="1:21" x14ac:dyDescent="0.2">
      <c r="A58" s="12">
        <v>303</v>
      </c>
      <c r="B58" s="12">
        <v>4900825</v>
      </c>
      <c r="C58" s="12">
        <v>2749143</v>
      </c>
      <c r="D58">
        <v>2030493</v>
      </c>
      <c r="E58" s="12" t="s">
        <v>54</v>
      </c>
      <c r="F58" s="12" t="s">
        <v>55</v>
      </c>
      <c r="H58" s="12">
        <v>4</v>
      </c>
      <c r="I58" s="13" t="s">
        <v>361</v>
      </c>
      <c r="J58" s="12" t="s">
        <v>356</v>
      </c>
      <c r="L58" s="14">
        <v>1.2</v>
      </c>
      <c r="M58" s="14">
        <v>1.2</v>
      </c>
      <c r="N58" s="12">
        <v>374.43599999999998</v>
      </c>
      <c r="O58" s="12">
        <v>5.1999999999999998E-3</v>
      </c>
      <c r="P58" s="12" t="s">
        <v>353</v>
      </c>
      <c r="Q58" s="12">
        <f>O58/N58</f>
        <v>1.3887553547201658E-5</v>
      </c>
      <c r="R58" s="22">
        <f>Q58*1000000</f>
        <v>13.887553547201659</v>
      </c>
      <c r="S58" s="28">
        <f>O58/(M58*1000)*1000000</f>
        <v>4.333333333333333</v>
      </c>
      <c r="T58" s="28">
        <f>(M58*1000)/N58</f>
        <v>3.2048200493542289</v>
      </c>
      <c r="U58" s="29">
        <f>R58-S58</f>
        <v>9.5542202138683265</v>
      </c>
    </row>
    <row r="59" spans="1:21" x14ac:dyDescent="0.2">
      <c r="A59" s="12">
        <v>163</v>
      </c>
      <c r="B59" s="12">
        <v>16015529</v>
      </c>
      <c r="C59" s="12">
        <v>69485</v>
      </c>
      <c r="D59">
        <v>62691</v>
      </c>
      <c r="E59" s="12" t="s">
        <v>245</v>
      </c>
      <c r="F59" s="12" t="s">
        <v>245</v>
      </c>
      <c r="G59" s="12" t="s">
        <v>45</v>
      </c>
      <c r="H59" s="12">
        <v>1</v>
      </c>
      <c r="I59" s="13" t="s">
        <v>379</v>
      </c>
      <c r="J59" s="12" t="s">
        <v>356</v>
      </c>
      <c r="L59" s="14">
        <v>0.9</v>
      </c>
      <c r="M59" s="14">
        <v>0.9</v>
      </c>
      <c r="N59" s="12">
        <v>550.95299999999997</v>
      </c>
      <c r="O59" s="12">
        <v>0.01</v>
      </c>
      <c r="P59" s="12" t="s">
        <v>353</v>
      </c>
      <c r="Q59" s="12">
        <f>O59/N59</f>
        <v>1.8150368543233272E-5</v>
      </c>
      <c r="R59" s="22">
        <f>Q59*1000000</f>
        <v>18.15036854323327</v>
      </c>
      <c r="S59" s="28">
        <f>O59/(M59*1000)*1000000</f>
        <v>11.111111111111112</v>
      </c>
      <c r="T59" s="28">
        <f>(M59*1000)/N59</f>
        <v>1.6335331688909944</v>
      </c>
      <c r="U59" s="29">
        <f>R59-S59</f>
        <v>7.0392574321221577</v>
      </c>
    </row>
    <row r="60" spans="1:21" x14ac:dyDescent="0.2">
      <c r="A60" s="12">
        <v>167</v>
      </c>
      <c r="B60" s="12">
        <v>22183496</v>
      </c>
      <c r="C60" s="12">
        <v>75779</v>
      </c>
      <c r="D60">
        <v>68290</v>
      </c>
      <c r="E60" s="12" t="s">
        <v>266</v>
      </c>
      <c r="F60" s="12" t="s">
        <v>266</v>
      </c>
      <c r="G60" s="12" t="s">
        <v>45</v>
      </c>
      <c r="H60" s="12">
        <v>1</v>
      </c>
      <c r="I60" s="13" t="s">
        <v>383</v>
      </c>
      <c r="J60" s="12" t="s">
        <v>356</v>
      </c>
      <c r="L60" s="14">
        <v>0.9</v>
      </c>
      <c r="M60" s="14">
        <v>0.9</v>
      </c>
      <c r="N60" s="12">
        <v>452.80799999999999</v>
      </c>
      <c r="O60" s="12">
        <v>0.01</v>
      </c>
      <c r="P60" s="12" t="s">
        <v>353</v>
      </c>
      <c r="Q60" s="12">
        <f>O60/N60</f>
        <v>2.2084415469691349E-5</v>
      </c>
      <c r="R60" s="22">
        <f>Q60*1000000</f>
        <v>22.084415469691351</v>
      </c>
      <c r="S60" s="28">
        <f>O60/(M60*1000)*1000000</f>
        <v>11.111111111111112</v>
      </c>
      <c r="T60" s="28">
        <f>(M60*1000)/N60</f>
        <v>1.9875973922722214</v>
      </c>
      <c r="U60" s="29">
        <f>R60-S60</f>
        <v>10.973304358580238</v>
      </c>
    </row>
    <row r="61" spans="1:21" x14ac:dyDescent="0.2">
      <c r="A61" s="12">
        <v>285</v>
      </c>
      <c r="B61" s="12">
        <v>4903649</v>
      </c>
      <c r="C61" s="12">
        <v>2748135</v>
      </c>
      <c r="D61">
        <v>3182764</v>
      </c>
      <c r="E61" s="12" t="s">
        <v>78</v>
      </c>
      <c r="F61" s="12" t="s">
        <v>79</v>
      </c>
      <c r="H61" s="12">
        <v>4</v>
      </c>
      <c r="I61" s="13" t="s">
        <v>407</v>
      </c>
      <c r="J61" s="12" t="s">
        <v>356</v>
      </c>
      <c r="L61" s="14">
        <v>1.1000000000000001</v>
      </c>
      <c r="M61" s="14">
        <v>1.1000000000000001</v>
      </c>
      <c r="N61" s="12">
        <v>350.54300000000001</v>
      </c>
      <c r="O61" s="12">
        <v>1.0800000000000001E-2</v>
      </c>
      <c r="P61" s="12" t="s">
        <v>353</v>
      </c>
      <c r="Q61" s="12">
        <f>O61/N61</f>
        <v>3.0809344360035715E-5</v>
      </c>
      <c r="R61" s="22">
        <f>Q61*1000000</f>
        <v>30.809344360035716</v>
      </c>
      <c r="S61" s="28">
        <f>O61/(M61*1000)*1000000</f>
        <v>9.8181818181818183</v>
      </c>
      <c r="T61" s="28">
        <f>(M61*1000)/N61</f>
        <v>3.1379887774110449</v>
      </c>
      <c r="U61" s="29">
        <f>R61-S61</f>
        <v>20.991162541853896</v>
      </c>
    </row>
    <row r="62" spans="1:21" x14ac:dyDescent="0.2">
      <c r="A62" s="12">
        <v>362</v>
      </c>
      <c r="B62" s="12">
        <v>4903793</v>
      </c>
      <c r="C62" s="12">
        <v>2748241</v>
      </c>
      <c r="D62">
        <v>451885</v>
      </c>
      <c r="E62" s="12" t="s">
        <v>86</v>
      </c>
      <c r="F62" s="12" t="s">
        <v>87</v>
      </c>
      <c r="H62" s="12">
        <v>4</v>
      </c>
      <c r="I62" s="13" t="s">
        <v>368</v>
      </c>
      <c r="J62" s="12" t="s">
        <v>356</v>
      </c>
      <c r="L62" s="14">
        <v>1.1000000000000001</v>
      </c>
      <c r="M62" s="14">
        <v>1.1000000000000001</v>
      </c>
      <c r="N62" s="12">
        <v>336.51600000000002</v>
      </c>
      <c r="O62" s="12">
        <v>1.0500000000000001E-2</v>
      </c>
      <c r="P62" s="12" t="s">
        <v>353</v>
      </c>
      <c r="Q62" s="12">
        <f>O62/N62</f>
        <v>3.1202082516135936E-5</v>
      </c>
      <c r="R62" s="22">
        <f>Q62*1000000</f>
        <v>31.202082516135935</v>
      </c>
      <c r="S62" s="28">
        <f>O62/(M62*1000)*1000000</f>
        <v>9.5454545454545467</v>
      </c>
      <c r="T62" s="28">
        <f>(M62*1000)/N62</f>
        <v>3.2687895969285261</v>
      </c>
      <c r="U62" s="29">
        <f>R62-S62</f>
        <v>21.656627970681388</v>
      </c>
    </row>
    <row r="63" spans="1:21" x14ac:dyDescent="0.2">
      <c r="A63" s="12">
        <v>286</v>
      </c>
      <c r="B63" s="12">
        <v>4903645</v>
      </c>
      <c r="C63" s="12">
        <v>2748166</v>
      </c>
      <c r="D63">
        <v>3099395</v>
      </c>
      <c r="E63" s="12" t="s">
        <v>76</v>
      </c>
      <c r="F63" s="12" t="s">
        <v>77</v>
      </c>
      <c r="H63" s="12">
        <v>4</v>
      </c>
      <c r="I63" s="13" t="s">
        <v>406</v>
      </c>
      <c r="J63" s="12" t="s">
        <v>356</v>
      </c>
      <c r="L63" s="14">
        <v>1.1000000000000001</v>
      </c>
      <c r="M63" s="14">
        <v>1.1000000000000001</v>
      </c>
      <c r="N63" s="12">
        <v>350.54300000000001</v>
      </c>
      <c r="O63" s="12">
        <v>1.11E-2</v>
      </c>
      <c r="P63" s="12" t="s">
        <v>353</v>
      </c>
      <c r="Q63" s="12">
        <f>O63/N63</f>
        <v>3.166515948114782E-5</v>
      </c>
      <c r="R63" s="22">
        <f>Q63*1000000</f>
        <v>31.665159481147821</v>
      </c>
      <c r="S63" s="28">
        <f>O63/(M63*1000)*1000000</f>
        <v>10.090909090909092</v>
      </c>
      <c r="T63" s="28">
        <f>(M63*1000)/N63</f>
        <v>3.1379887774110449</v>
      </c>
      <c r="U63" s="29">
        <f>R63-S63</f>
        <v>21.574250390238731</v>
      </c>
    </row>
    <row r="64" spans="1:21" x14ac:dyDescent="0.2">
      <c r="A64" s="12">
        <v>360</v>
      </c>
      <c r="B64" s="12">
        <v>4903788</v>
      </c>
      <c r="C64" s="12">
        <v>2748240</v>
      </c>
      <c r="D64">
        <v>3099395</v>
      </c>
      <c r="E64" s="12" t="s">
        <v>85</v>
      </c>
      <c r="F64" s="12" t="s">
        <v>77</v>
      </c>
      <c r="H64" s="12">
        <v>4</v>
      </c>
      <c r="I64" s="13" t="s">
        <v>411</v>
      </c>
      <c r="J64" s="12" t="s">
        <v>356</v>
      </c>
      <c r="L64" s="14">
        <v>1.1000000000000001</v>
      </c>
      <c r="M64" s="14">
        <v>1.1000000000000001</v>
      </c>
      <c r="N64" s="12">
        <v>350.54300000000001</v>
      </c>
      <c r="O64" s="12">
        <v>1.1299999999999999E-2</v>
      </c>
      <c r="P64" s="12" t="s">
        <v>353</v>
      </c>
      <c r="Q64" s="12">
        <f>O64/N64</f>
        <v>3.2235702895222555E-5</v>
      </c>
      <c r="R64" s="22">
        <f>Q64*1000000</f>
        <v>32.235702895222552</v>
      </c>
      <c r="S64" s="28">
        <f>O64/(M64*1000)*1000000</f>
        <v>10.272727272727272</v>
      </c>
      <c r="T64" s="28">
        <f>(M64*1000)/N64</f>
        <v>3.1379887774110449</v>
      </c>
      <c r="U64" s="29">
        <f>R64-S64</f>
        <v>21.962975622495279</v>
      </c>
    </row>
    <row r="65" spans="1:21" x14ac:dyDescent="0.2">
      <c r="A65" s="12">
        <v>50</v>
      </c>
      <c r="B65" s="12">
        <v>4903668</v>
      </c>
      <c r="C65" s="12">
        <v>2748170</v>
      </c>
      <c r="D65">
        <v>2852810</v>
      </c>
      <c r="E65" s="12" t="s">
        <v>83</v>
      </c>
      <c r="F65" s="12" t="s">
        <v>84</v>
      </c>
      <c r="H65" s="12">
        <v>4</v>
      </c>
      <c r="I65" s="13" t="s">
        <v>410</v>
      </c>
      <c r="J65" s="12" t="s">
        <v>356</v>
      </c>
      <c r="L65" s="14">
        <v>1</v>
      </c>
      <c r="M65" s="14">
        <v>1</v>
      </c>
      <c r="N65" s="12">
        <v>334.54399999999998</v>
      </c>
      <c r="O65" s="12">
        <v>1.09E-2</v>
      </c>
      <c r="P65" s="12" t="s">
        <v>353</v>
      </c>
      <c r="Q65" s="12">
        <f>O65/N65</f>
        <v>3.2581663398536515E-5</v>
      </c>
      <c r="R65" s="22">
        <f>Q65*1000000</f>
        <v>32.581663398536513</v>
      </c>
      <c r="S65" s="28">
        <f>O65/(M65*1000)*1000000</f>
        <v>10.9</v>
      </c>
      <c r="T65" s="28">
        <f>(M65*1000)/N65</f>
        <v>2.989143431058396</v>
      </c>
      <c r="U65" s="29">
        <f>R65-S65</f>
        <v>21.681663398536514</v>
      </c>
    </row>
    <row r="66" spans="1:21" x14ac:dyDescent="0.2">
      <c r="A66" s="12">
        <v>165</v>
      </c>
      <c r="B66" s="12">
        <v>15839825</v>
      </c>
      <c r="C66" s="12">
        <v>10467</v>
      </c>
      <c r="D66">
        <v>10035</v>
      </c>
      <c r="E66" s="12" t="s">
        <v>210</v>
      </c>
      <c r="F66" s="12" t="s">
        <v>210</v>
      </c>
      <c r="H66" s="12">
        <v>1</v>
      </c>
      <c r="I66" s="13" t="s">
        <v>393</v>
      </c>
      <c r="J66" s="12" t="s">
        <v>356</v>
      </c>
      <c r="L66" s="14">
        <v>0.9</v>
      </c>
      <c r="M66" s="14">
        <v>0.9</v>
      </c>
      <c r="N66" s="12">
        <v>312.53800000000001</v>
      </c>
      <c r="O66" s="12">
        <v>1.0200000000000001E-2</v>
      </c>
      <c r="P66" s="12" t="s">
        <v>353</v>
      </c>
      <c r="Q66" s="12">
        <f>O66/N66</f>
        <v>3.2636031458574641E-5</v>
      </c>
      <c r="R66" s="22">
        <f>Q66*1000000</f>
        <v>32.636031458574642</v>
      </c>
      <c r="S66" s="28">
        <f>O66/(M66*1000)*1000000</f>
        <v>11.333333333333334</v>
      </c>
      <c r="T66" s="28">
        <f>(M66*1000)/N66</f>
        <v>2.8796498345801149</v>
      </c>
      <c r="U66" s="29">
        <f>R66-S66</f>
        <v>21.302698125241307</v>
      </c>
    </row>
    <row r="67" spans="1:21" x14ac:dyDescent="0.2">
      <c r="A67" s="12">
        <v>323</v>
      </c>
      <c r="B67" s="12">
        <v>15839798</v>
      </c>
      <c r="C67" s="12">
        <v>10459</v>
      </c>
      <c r="D67">
        <v>10027</v>
      </c>
      <c r="E67" s="12" t="s">
        <v>207</v>
      </c>
      <c r="F67" s="12" t="s">
        <v>208</v>
      </c>
      <c r="G67" s="12" t="s">
        <v>45</v>
      </c>
      <c r="H67" s="12">
        <v>1</v>
      </c>
      <c r="I67" s="13" t="s">
        <v>367</v>
      </c>
      <c r="J67" s="12" t="s">
        <v>356</v>
      </c>
      <c r="L67" s="14">
        <v>1</v>
      </c>
      <c r="M67" s="14">
        <v>1</v>
      </c>
      <c r="N67" s="12">
        <v>286.41199999999998</v>
      </c>
      <c r="O67" s="12">
        <v>0.01</v>
      </c>
      <c r="P67" s="12" t="s">
        <v>353</v>
      </c>
      <c r="Q67" s="12">
        <f>O67/N67</f>
        <v>3.4914738209292907E-5</v>
      </c>
      <c r="R67" s="22">
        <f>Q67*1000000</f>
        <v>34.914738209292906</v>
      </c>
      <c r="S67" s="28">
        <f>O67/(M67*1000)*1000000</f>
        <v>10</v>
      </c>
      <c r="T67" s="28">
        <f>(M67*1000)/N67</f>
        <v>3.4914738209292908</v>
      </c>
      <c r="U67" s="29">
        <f>R67-S67</f>
        <v>24.914738209292906</v>
      </c>
    </row>
    <row r="68" spans="1:21" x14ac:dyDescent="0.2">
      <c r="A68" s="12">
        <v>363</v>
      </c>
      <c r="B68" s="12">
        <v>4903632</v>
      </c>
      <c r="C68" s="12">
        <v>4901</v>
      </c>
      <c r="D68">
        <v>190585</v>
      </c>
      <c r="E68" s="12" t="s">
        <v>74</v>
      </c>
      <c r="F68" s="12" t="s">
        <v>75</v>
      </c>
      <c r="H68" s="12">
        <v>4</v>
      </c>
      <c r="I68" s="13" t="s">
        <v>405</v>
      </c>
      <c r="J68" s="12" t="s">
        <v>356</v>
      </c>
      <c r="L68" s="14">
        <v>1.1000000000000001</v>
      </c>
      <c r="M68" s="14">
        <v>1.1000000000000001</v>
      </c>
      <c r="N68" s="12">
        <v>320.517</v>
      </c>
      <c r="O68" s="12">
        <v>1.12E-2</v>
      </c>
      <c r="P68" s="12" t="s">
        <v>353</v>
      </c>
      <c r="Q68" s="12">
        <f>O68/N68</f>
        <v>3.4943544336181856E-5</v>
      </c>
      <c r="R68" s="22">
        <f>Q68*1000000</f>
        <v>34.943544336181859</v>
      </c>
      <c r="S68" s="28">
        <f>O68/(M68*1000)*1000000</f>
        <v>10.181818181818182</v>
      </c>
      <c r="T68" s="28">
        <f>(M68*1000)/N68</f>
        <v>3.4319552473035753</v>
      </c>
      <c r="U68" s="29">
        <f>R68-S68</f>
        <v>24.761726154363679</v>
      </c>
    </row>
    <row r="69" spans="1:21" x14ac:dyDescent="0.2">
      <c r="A69" s="12">
        <v>35</v>
      </c>
      <c r="B69" s="12">
        <v>4901905</v>
      </c>
      <c r="C69" s="12">
        <v>2752851</v>
      </c>
      <c r="D69">
        <v>2033925</v>
      </c>
      <c r="E69" s="12" t="s">
        <v>58</v>
      </c>
      <c r="F69" s="12" t="s">
        <v>59</v>
      </c>
      <c r="H69" s="12">
        <v>4</v>
      </c>
      <c r="I69" s="13" t="s">
        <v>364</v>
      </c>
      <c r="J69" s="12" t="s">
        <v>356</v>
      </c>
      <c r="L69" s="14">
        <v>1.1000000000000001</v>
      </c>
      <c r="M69" s="14">
        <v>1.1000000000000001</v>
      </c>
      <c r="N69" s="12">
        <v>282.339</v>
      </c>
      <c r="O69" s="12">
        <v>1.0200000000000001E-2</v>
      </c>
      <c r="P69" s="12" t="s">
        <v>353</v>
      </c>
      <c r="Q69" s="12">
        <f>O69/N69</f>
        <v>3.612678375994815E-5</v>
      </c>
      <c r="R69" s="22">
        <f>Q69*1000000</f>
        <v>36.126783759948147</v>
      </c>
      <c r="S69" s="28">
        <f>O69/(M69*1000)*1000000</f>
        <v>9.2727272727272734</v>
      </c>
      <c r="T69" s="28">
        <f>(M69*1000)/N69</f>
        <v>3.8960256996022511</v>
      </c>
      <c r="U69" s="29">
        <f>R69-S69</f>
        <v>26.854056487220873</v>
      </c>
    </row>
    <row r="70" spans="1:21" x14ac:dyDescent="0.2">
      <c r="A70" s="12">
        <v>302</v>
      </c>
      <c r="B70" s="12">
        <v>4905729</v>
      </c>
      <c r="C70" s="12">
        <v>2750414</v>
      </c>
      <c r="D70">
        <v>2031688</v>
      </c>
      <c r="E70" s="12" t="s">
        <v>98</v>
      </c>
      <c r="F70" s="12" t="s">
        <v>99</v>
      </c>
      <c r="H70" s="12">
        <v>4</v>
      </c>
      <c r="I70" s="13" t="s">
        <v>374</v>
      </c>
      <c r="J70" s="12" t="s">
        <v>356</v>
      </c>
      <c r="L70" s="14">
        <v>1.2</v>
      </c>
      <c r="M70" s="14">
        <v>1.2</v>
      </c>
      <c r="N70" s="12">
        <v>360.40899999999999</v>
      </c>
      <c r="O70" s="12">
        <v>1.3100000000000001E-2</v>
      </c>
      <c r="P70" s="12" t="s">
        <v>353</v>
      </c>
      <c r="Q70" s="12">
        <f>O70/N70</f>
        <v>3.6347593983502076E-5</v>
      </c>
      <c r="R70" s="22">
        <f>Q70*1000000</f>
        <v>36.347593983502072</v>
      </c>
      <c r="S70" s="28">
        <f>O70/(M70*1000)*1000000</f>
        <v>10.916666666666666</v>
      </c>
      <c r="T70" s="28">
        <f>(M70*1000)/N70</f>
        <v>3.3295505939085874</v>
      </c>
      <c r="U70" s="29">
        <f>R70-S70</f>
        <v>25.430927316835408</v>
      </c>
    </row>
    <row r="71" spans="1:21" x14ac:dyDescent="0.2">
      <c r="A71" s="12">
        <v>250</v>
      </c>
      <c r="B71" s="12">
        <v>1588888</v>
      </c>
      <c r="C71" s="12">
        <v>13099</v>
      </c>
      <c r="D71">
        <v>12551</v>
      </c>
      <c r="E71" s="12" t="s">
        <v>31</v>
      </c>
      <c r="F71" s="12" t="s">
        <v>32</v>
      </c>
      <c r="H71" s="12">
        <v>3</v>
      </c>
      <c r="I71" s="13" t="s">
        <v>361</v>
      </c>
      <c r="J71" s="12" t="s">
        <v>356</v>
      </c>
      <c r="L71" s="14">
        <v>1.2</v>
      </c>
      <c r="M71" s="14">
        <v>1.2</v>
      </c>
      <c r="N71" s="12">
        <v>270.28399999999999</v>
      </c>
      <c r="O71" s="12">
        <v>0.01</v>
      </c>
      <c r="P71" s="12" t="s">
        <v>353</v>
      </c>
      <c r="Q71" s="12">
        <f>O71/N71</f>
        <v>3.699812049547883E-5</v>
      </c>
      <c r="R71" s="22">
        <f>Q71*1000000</f>
        <v>36.99812049547883</v>
      </c>
      <c r="S71" s="28">
        <f>O71/(M71*1000)*1000000</f>
        <v>8.3333333333333339</v>
      </c>
      <c r="T71" s="28">
        <f>(M71*1000)/N71</f>
        <v>4.4397744594574595</v>
      </c>
      <c r="U71" s="29">
        <f>R71-S71</f>
        <v>28.664787162145494</v>
      </c>
    </row>
    <row r="72" spans="1:21" x14ac:dyDescent="0.2">
      <c r="A72" s="12">
        <v>1</v>
      </c>
      <c r="B72" s="12">
        <v>24263961</v>
      </c>
      <c r="C72" s="12">
        <v>11022861</v>
      </c>
      <c r="D72">
        <v>9198043</v>
      </c>
      <c r="E72" s="12" t="s">
        <v>315</v>
      </c>
      <c r="F72" s="12" t="s">
        <v>316</v>
      </c>
      <c r="H72" s="12">
        <v>4</v>
      </c>
      <c r="I72" s="13" t="s">
        <v>436</v>
      </c>
      <c r="J72" s="12" t="s">
        <v>356</v>
      </c>
      <c r="L72" s="14">
        <v>1.2</v>
      </c>
      <c r="M72" s="14">
        <v>1.2</v>
      </c>
      <c r="N72" s="12">
        <v>297.20800000000003</v>
      </c>
      <c r="O72" s="12">
        <v>1.1299999999999999E-2</v>
      </c>
      <c r="P72" s="12" t="s">
        <v>353</v>
      </c>
      <c r="Q72" s="12">
        <f>O72/N72</f>
        <v>3.8020510887997623E-5</v>
      </c>
      <c r="R72" s="22">
        <f>Q72*1000000</f>
        <v>38.020510887997624</v>
      </c>
      <c r="S72" s="28">
        <f>O72/(M72*1000)*1000000</f>
        <v>9.4166666666666661</v>
      </c>
      <c r="T72" s="28">
        <f>(M72*1000)/N72</f>
        <v>4.0375763774864737</v>
      </c>
      <c r="U72" s="29">
        <f>R72-S72</f>
        <v>28.603844221330959</v>
      </c>
    </row>
    <row r="73" spans="1:21" x14ac:dyDescent="0.2">
      <c r="A73" s="12">
        <v>41</v>
      </c>
      <c r="B73" s="12">
        <v>4909035</v>
      </c>
      <c r="C73" s="12">
        <v>2754261</v>
      </c>
      <c r="D73">
        <v>3127</v>
      </c>
      <c r="E73" s="12" t="s">
        <v>114</v>
      </c>
      <c r="F73" s="12" t="s">
        <v>115</v>
      </c>
      <c r="H73" s="12">
        <v>4</v>
      </c>
      <c r="I73" s="13" t="s">
        <v>417</v>
      </c>
      <c r="J73" s="12" t="s">
        <v>356</v>
      </c>
      <c r="L73" s="14">
        <v>1</v>
      </c>
      <c r="M73" s="14">
        <v>1</v>
      </c>
      <c r="N73" s="12">
        <v>388.68</v>
      </c>
      <c r="O73" s="12">
        <v>1.4999999999999999E-2</v>
      </c>
      <c r="P73" s="12" t="s">
        <v>353</v>
      </c>
      <c r="Q73" s="12">
        <f>O73/N73</f>
        <v>3.8592158073479469E-5</v>
      </c>
      <c r="R73" s="22">
        <f>Q73*1000000</f>
        <v>38.592158073479467</v>
      </c>
      <c r="S73" s="28">
        <f>O73/(M73*1000)*1000000</f>
        <v>14.999999999999998</v>
      </c>
      <c r="T73" s="28">
        <f>(M73*1000)/N73</f>
        <v>2.5728105382319644</v>
      </c>
      <c r="U73" s="29">
        <f>R73-S73</f>
        <v>23.592158073479467</v>
      </c>
    </row>
    <row r="74" spans="1:21" x14ac:dyDescent="0.2">
      <c r="A74" s="12">
        <v>273</v>
      </c>
      <c r="B74" s="12">
        <v>16339828</v>
      </c>
      <c r="C74" s="12">
        <v>46738073</v>
      </c>
      <c r="D74">
        <v>24602490</v>
      </c>
      <c r="E74" s="12" t="s">
        <v>250</v>
      </c>
      <c r="F74" s="12" t="s">
        <v>251</v>
      </c>
      <c r="H74" s="12">
        <v>3</v>
      </c>
      <c r="I74" s="13" t="s">
        <v>375</v>
      </c>
      <c r="J74" s="12" t="s">
        <v>356</v>
      </c>
      <c r="L74" s="14" t="s">
        <v>467</v>
      </c>
      <c r="M74" s="14" t="s">
        <v>467</v>
      </c>
      <c r="N74" s="12">
        <v>256.07299999999998</v>
      </c>
      <c r="O74" s="12">
        <v>0.01</v>
      </c>
      <c r="P74" s="12" t="s">
        <v>353</v>
      </c>
      <c r="Q74" s="12">
        <f>O74/N74</f>
        <v>3.9051364259410405E-5</v>
      </c>
      <c r="R74" s="22">
        <f>Q74*1000000</f>
        <v>39.051364259410406</v>
      </c>
      <c r="S74" s="28" t="e">
        <f>O74/(M74*1000)*1000000</f>
        <v>#VALUE!</v>
      </c>
      <c r="T74" s="28" t="e">
        <f>(M74*1000)/N74</f>
        <v>#VALUE!</v>
      </c>
      <c r="U74" s="29" t="e">
        <f>R74-S74</f>
        <v>#VALUE!</v>
      </c>
    </row>
    <row r="75" spans="1:21" x14ac:dyDescent="0.2">
      <c r="A75" s="12">
        <v>107</v>
      </c>
      <c r="B75" s="12">
        <v>16003821</v>
      </c>
      <c r="C75" s="12">
        <v>3126233</v>
      </c>
      <c r="D75">
        <v>2379635</v>
      </c>
      <c r="E75" s="12" t="s">
        <v>230</v>
      </c>
      <c r="F75" s="12" t="s">
        <v>231</v>
      </c>
      <c r="G75" s="12" t="s">
        <v>45</v>
      </c>
      <c r="H75" s="12">
        <v>1</v>
      </c>
      <c r="I75" s="13" t="s">
        <v>377</v>
      </c>
      <c r="J75" s="12" t="s">
        <v>356</v>
      </c>
      <c r="L75" s="14">
        <v>0.9</v>
      </c>
      <c r="M75" s="14">
        <v>0.9</v>
      </c>
      <c r="N75" s="12">
        <v>252.44200000000001</v>
      </c>
      <c r="O75" s="12">
        <v>0.01</v>
      </c>
      <c r="P75" s="12" t="s">
        <v>353</v>
      </c>
      <c r="Q75" s="12">
        <f>O75/N75</f>
        <v>3.9613059633499969E-5</v>
      </c>
      <c r="R75" s="22">
        <f>Q75*1000000</f>
        <v>39.613059633499972</v>
      </c>
      <c r="S75" s="28">
        <f>O75/(M75*1000)*1000000</f>
        <v>11.111111111111112</v>
      </c>
      <c r="T75" s="28">
        <f>(M75*1000)/N75</f>
        <v>3.5651753670149975</v>
      </c>
      <c r="U75" s="29">
        <f>R75-S75</f>
        <v>28.501948522388858</v>
      </c>
    </row>
    <row r="76" spans="1:21" x14ac:dyDescent="0.2">
      <c r="A76" s="12">
        <v>400</v>
      </c>
      <c r="B76" s="12">
        <v>4903439</v>
      </c>
      <c r="C76" s="12">
        <v>612593</v>
      </c>
      <c r="D76">
        <v>532510</v>
      </c>
      <c r="E76" s="12" t="s">
        <v>66</v>
      </c>
      <c r="F76" s="12" t="s">
        <v>67</v>
      </c>
      <c r="H76" s="12">
        <v>4</v>
      </c>
      <c r="I76" s="13" t="s">
        <v>398</v>
      </c>
      <c r="J76" s="12" t="s">
        <v>356</v>
      </c>
      <c r="L76" s="14">
        <v>1</v>
      </c>
      <c r="M76" s="14">
        <v>1</v>
      </c>
      <c r="N76" s="12">
        <v>346.59899999999999</v>
      </c>
      <c r="O76" s="12">
        <v>1.43E-2</v>
      </c>
      <c r="P76" s="12" t="s">
        <v>353</v>
      </c>
      <c r="Q76" s="12">
        <f>O76/N76</f>
        <v>4.1258053254625662E-5</v>
      </c>
      <c r="R76" s="22">
        <f>Q76*1000000</f>
        <v>41.258053254625665</v>
      </c>
      <c r="S76" s="28">
        <f>O76/(M76*1000)*1000000</f>
        <v>14.3</v>
      </c>
      <c r="T76" s="28">
        <f>(M76*1000)/N76</f>
        <v>2.8851785492745221</v>
      </c>
      <c r="U76" s="29">
        <f>R76-S76</f>
        <v>26.958053254625664</v>
      </c>
    </row>
    <row r="77" spans="1:21" x14ac:dyDescent="0.2">
      <c r="A77" s="12">
        <v>357</v>
      </c>
      <c r="B77" s="12">
        <v>15907919</v>
      </c>
      <c r="C77" s="12">
        <v>94932</v>
      </c>
      <c r="D77">
        <v>85656</v>
      </c>
      <c r="E77" s="12" t="s">
        <v>224</v>
      </c>
      <c r="F77" s="12" t="s">
        <v>225</v>
      </c>
      <c r="G77" s="12" t="s">
        <v>45</v>
      </c>
      <c r="H77" s="12">
        <v>1</v>
      </c>
      <c r="I77" s="13" t="s">
        <v>373</v>
      </c>
      <c r="J77" s="12" t="s">
        <v>356</v>
      </c>
      <c r="L77" s="14">
        <v>1</v>
      </c>
      <c r="M77" s="14">
        <v>1</v>
      </c>
      <c r="N77" s="12">
        <v>240.387</v>
      </c>
      <c r="O77" s="12">
        <v>0.01</v>
      </c>
      <c r="P77" s="12" t="s">
        <v>353</v>
      </c>
      <c r="Q77" s="12">
        <f>O77/N77</f>
        <v>4.1599587332093665E-5</v>
      </c>
      <c r="R77" s="22">
        <f>Q77*1000000</f>
        <v>41.599587332093662</v>
      </c>
      <c r="S77" s="28">
        <f>O77/(M77*1000)*1000000</f>
        <v>10</v>
      </c>
      <c r="T77" s="28">
        <f>(M77*1000)/N77</f>
        <v>4.1599587332093666</v>
      </c>
      <c r="U77" s="29">
        <f>R77-S77</f>
        <v>31.599587332093662</v>
      </c>
    </row>
    <row r="78" spans="1:21" x14ac:dyDescent="0.2">
      <c r="A78" s="12">
        <v>254</v>
      </c>
      <c r="B78" s="12">
        <v>4113834</v>
      </c>
      <c r="C78" s="12">
        <v>4112125</v>
      </c>
      <c r="D78">
        <v>3325754</v>
      </c>
      <c r="E78" s="12" t="s">
        <v>48</v>
      </c>
      <c r="F78" s="12" t="s">
        <v>49</v>
      </c>
      <c r="H78" s="12">
        <v>3</v>
      </c>
      <c r="I78" s="13" t="s">
        <v>367</v>
      </c>
      <c r="J78" s="12" t="s">
        <v>356</v>
      </c>
      <c r="L78" s="14">
        <v>1.2</v>
      </c>
      <c r="M78" s="14">
        <v>1.2</v>
      </c>
      <c r="N78" s="12">
        <v>240.25800000000001</v>
      </c>
      <c r="O78" s="12">
        <v>0.01</v>
      </c>
      <c r="P78" s="12" t="s">
        <v>353</v>
      </c>
      <c r="Q78" s="12">
        <f>O78/N78</f>
        <v>4.1621923099334879E-5</v>
      </c>
      <c r="R78" s="22">
        <f>Q78*1000000</f>
        <v>41.621923099334879</v>
      </c>
      <c r="S78" s="28">
        <f>O78/(M78*1000)*1000000</f>
        <v>8.3333333333333339</v>
      </c>
      <c r="T78" s="28">
        <f>(M78*1000)/N78</f>
        <v>4.9946307719201855</v>
      </c>
      <c r="U78" s="29">
        <f>R78-S78</f>
        <v>33.288589766001543</v>
      </c>
    </row>
    <row r="79" spans="1:21" x14ac:dyDescent="0.2">
      <c r="A79" s="12">
        <v>320</v>
      </c>
      <c r="B79" s="12">
        <v>5381208</v>
      </c>
      <c r="C79" s="12">
        <v>10458</v>
      </c>
      <c r="D79">
        <v>10026</v>
      </c>
      <c r="E79" s="12" t="s">
        <v>143</v>
      </c>
      <c r="F79" s="12" t="s">
        <v>144</v>
      </c>
      <c r="H79" s="12">
        <v>1</v>
      </c>
      <c r="I79" s="13" t="s">
        <v>396</v>
      </c>
      <c r="J79" s="12" t="s">
        <v>356</v>
      </c>
      <c r="L79" s="14">
        <v>1.1000000000000001</v>
      </c>
      <c r="M79" s="14">
        <v>1.1000000000000001</v>
      </c>
      <c r="N79" s="12">
        <v>244.33099999999999</v>
      </c>
      <c r="O79" s="12">
        <v>1.0200000000000001E-2</v>
      </c>
      <c r="P79" s="12" t="s">
        <v>353</v>
      </c>
      <c r="Q79" s="12">
        <f>O79/N79</f>
        <v>4.1746646966614969E-5</v>
      </c>
      <c r="R79" s="22">
        <f>Q79*1000000</f>
        <v>41.746646966614968</v>
      </c>
      <c r="S79" s="28">
        <f>O79/(M79*1000)*1000000</f>
        <v>9.2727272727272734</v>
      </c>
      <c r="T79" s="28">
        <f>(M79*1000)/N79</f>
        <v>4.5020893787525944</v>
      </c>
      <c r="U79" s="29">
        <f>R79-S79</f>
        <v>32.473919693887694</v>
      </c>
    </row>
    <row r="80" spans="1:21" x14ac:dyDescent="0.2">
      <c r="A80" s="12">
        <v>353</v>
      </c>
      <c r="B80" s="12">
        <v>4903604</v>
      </c>
      <c r="C80" s="12">
        <v>2748126</v>
      </c>
      <c r="D80">
        <v>4310549</v>
      </c>
      <c r="E80" s="12" t="s">
        <v>70</v>
      </c>
      <c r="F80" s="12" t="s">
        <v>71</v>
      </c>
      <c r="H80" s="12">
        <v>4</v>
      </c>
      <c r="I80" s="13" t="s">
        <v>403</v>
      </c>
      <c r="J80" s="12" t="s">
        <v>356</v>
      </c>
      <c r="L80" s="14">
        <v>1</v>
      </c>
      <c r="M80" s="14">
        <v>1</v>
      </c>
      <c r="N80" s="12">
        <v>304.51799999999997</v>
      </c>
      <c r="O80" s="12">
        <v>1.29E-2</v>
      </c>
      <c r="P80" s="12" t="s">
        <v>353</v>
      </c>
      <c r="Q80" s="12">
        <f>O80/N80</f>
        <v>4.236202786042205E-5</v>
      </c>
      <c r="R80" s="22">
        <f>Q80*1000000</f>
        <v>42.362027860422053</v>
      </c>
      <c r="S80" s="28">
        <f>O80/(M80*1000)*1000000</f>
        <v>12.9</v>
      </c>
      <c r="T80" s="28">
        <f>(M80*1000)/N80</f>
        <v>3.2838781287148873</v>
      </c>
      <c r="U80" s="29">
        <f>R80-S80</f>
        <v>29.462027860422054</v>
      </c>
    </row>
    <row r="81" spans="1:21" x14ac:dyDescent="0.2">
      <c r="A81" s="12">
        <v>288</v>
      </c>
      <c r="B81" s="12">
        <v>4902137</v>
      </c>
      <c r="C81" s="12">
        <v>2754138</v>
      </c>
      <c r="D81">
        <v>388361</v>
      </c>
      <c r="E81" s="12" t="s">
        <v>60</v>
      </c>
      <c r="F81" s="12" t="s">
        <v>61</v>
      </c>
      <c r="H81" s="12">
        <v>4</v>
      </c>
      <c r="I81" s="13" t="s">
        <v>365</v>
      </c>
      <c r="J81" s="12" t="s">
        <v>356</v>
      </c>
      <c r="L81" s="14">
        <v>1</v>
      </c>
      <c r="M81" s="14">
        <v>1</v>
      </c>
      <c r="N81" s="12">
        <v>276.464</v>
      </c>
      <c r="O81" s="12">
        <v>1.2E-2</v>
      </c>
      <c r="P81" s="12" t="s">
        <v>353</v>
      </c>
      <c r="Q81" s="12">
        <f>O81/N81</f>
        <v>4.3405289657966316E-5</v>
      </c>
      <c r="R81" s="22">
        <f>Q81*1000000</f>
        <v>43.405289657966314</v>
      </c>
      <c r="S81" s="28">
        <f>O81/(M81*1000)*1000000</f>
        <v>12</v>
      </c>
      <c r="T81" s="28">
        <f>(M81*1000)/N81</f>
        <v>3.6171074714971931</v>
      </c>
      <c r="U81" s="29">
        <f>R81-S81</f>
        <v>31.405289657966314</v>
      </c>
    </row>
    <row r="82" spans="1:21" x14ac:dyDescent="0.2">
      <c r="A82" s="12">
        <v>276</v>
      </c>
      <c r="B82" s="12">
        <v>2474881</v>
      </c>
      <c r="C82" s="12">
        <v>582534</v>
      </c>
      <c r="D82">
        <v>506336</v>
      </c>
      <c r="E82" s="12" t="s">
        <v>33</v>
      </c>
      <c r="F82" s="12" t="s">
        <v>34</v>
      </c>
      <c r="H82" s="12">
        <v>3</v>
      </c>
      <c r="I82" s="13" t="s">
        <v>379</v>
      </c>
      <c r="J82" s="12" t="s">
        <v>356</v>
      </c>
      <c r="L82" s="14">
        <v>1.2</v>
      </c>
      <c r="M82" s="14">
        <v>1.2</v>
      </c>
      <c r="N82" s="12">
        <v>237.25800000000001</v>
      </c>
      <c r="O82" s="12">
        <v>1.03E-2</v>
      </c>
      <c r="P82" s="12" t="s">
        <v>353</v>
      </c>
      <c r="Q82" s="12">
        <f>O82/N82</f>
        <v>4.3412656264488448E-5</v>
      </c>
      <c r="R82" s="22">
        <f>Q82*1000000</f>
        <v>43.412656264488447</v>
      </c>
      <c r="S82" s="28">
        <f>O82/(M82*1000)*1000000</f>
        <v>8.5833333333333321</v>
      </c>
      <c r="T82" s="28">
        <f>(M82*1000)/N82</f>
        <v>5.0577851958627313</v>
      </c>
      <c r="U82" s="29">
        <f>R82-S82</f>
        <v>34.829322931155119</v>
      </c>
    </row>
    <row r="83" spans="1:21" x14ac:dyDescent="0.2">
      <c r="A83" s="12">
        <v>319</v>
      </c>
      <c r="B83" s="12">
        <v>15892807</v>
      </c>
      <c r="C83" s="12">
        <v>12736</v>
      </c>
      <c r="D83">
        <v>12213</v>
      </c>
      <c r="E83" s="12" t="s">
        <v>218</v>
      </c>
      <c r="F83" s="12" t="s">
        <v>219</v>
      </c>
      <c r="H83" s="12">
        <v>1</v>
      </c>
      <c r="I83" s="13" t="s">
        <v>391</v>
      </c>
      <c r="J83" s="12" t="s">
        <v>356</v>
      </c>
      <c r="L83" s="14">
        <v>1.1000000000000001</v>
      </c>
      <c r="M83" s="14">
        <v>1.1000000000000001</v>
      </c>
      <c r="N83" s="12">
        <v>230.304</v>
      </c>
      <c r="O83" s="12">
        <v>1.01E-2</v>
      </c>
      <c r="P83" s="12" t="s">
        <v>353</v>
      </c>
      <c r="Q83" s="12">
        <f>O83/N83</f>
        <v>4.3855078504932609E-5</v>
      </c>
      <c r="R83" s="22">
        <f>Q83*1000000</f>
        <v>43.855078504932607</v>
      </c>
      <c r="S83" s="28">
        <f>O83/(M83*1000)*1000000</f>
        <v>9.1818181818181817</v>
      </c>
      <c r="T83" s="28">
        <f>(M83*1000)/N83</f>
        <v>4.7762956787550364</v>
      </c>
      <c r="U83" s="29">
        <f>R83-S83</f>
        <v>34.673260323114427</v>
      </c>
    </row>
    <row r="84" spans="1:21" x14ac:dyDescent="0.2">
      <c r="A84" s="12">
        <v>249</v>
      </c>
      <c r="B84" s="12">
        <v>2679543</v>
      </c>
      <c r="C84" s="12">
        <v>170805</v>
      </c>
      <c r="D84">
        <v>149331</v>
      </c>
      <c r="E84" s="12" t="s">
        <v>37</v>
      </c>
      <c r="F84" s="12" t="s">
        <v>38</v>
      </c>
      <c r="H84" s="12">
        <v>3</v>
      </c>
      <c r="I84" s="13" t="s">
        <v>364</v>
      </c>
      <c r="J84" s="12" t="s">
        <v>356</v>
      </c>
      <c r="L84" s="14">
        <v>1.1000000000000001</v>
      </c>
      <c r="M84" s="14">
        <v>1.1000000000000001</v>
      </c>
      <c r="N84" s="12">
        <v>226.27500000000001</v>
      </c>
      <c r="O84" s="12">
        <v>0.01</v>
      </c>
      <c r="P84" s="12" t="s">
        <v>353</v>
      </c>
      <c r="Q84" s="12">
        <f>O84/N84</f>
        <v>4.41940117114131E-5</v>
      </c>
      <c r="R84" s="22">
        <f>Q84*1000000</f>
        <v>44.194011711413097</v>
      </c>
      <c r="S84" s="28">
        <f>O84/(M84*1000)*1000000</f>
        <v>9.0909090909090917</v>
      </c>
      <c r="T84" s="28">
        <f>(M84*1000)/N84</f>
        <v>4.8613412882554412</v>
      </c>
      <c r="U84" s="29">
        <f>R84-S84</f>
        <v>35.103102620504004</v>
      </c>
    </row>
    <row r="85" spans="1:21" x14ac:dyDescent="0.2">
      <c r="A85" s="12">
        <v>257</v>
      </c>
      <c r="B85" s="12">
        <v>2679583</v>
      </c>
      <c r="C85" s="12">
        <v>1394187</v>
      </c>
      <c r="D85">
        <v>1163375</v>
      </c>
      <c r="E85" s="12" t="s">
        <v>39</v>
      </c>
      <c r="F85" s="12" t="s">
        <v>40</v>
      </c>
      <c r="H85" s="12">
        <v>3</v>
      </c>
      <c r="I85" s="13" t="s">
        <v>365</v>
      </c>
      <c r="J85" s="12" t="s">
        <v>356</v>
      </c>
      <c r="L85" s="14">
        <v>1.1000000000000001</v>
      </c>
      <c r="M85" s="14">
        <v>1.1000000000000001</v>
      </c>
      <c r="N85" s="12">
        <v>226.27500000000001</v>
      </c>
      <c r="O85" s="12">
        <v>0.01</v>
      </c>
      <c r="P85" s="12" t="s">
        <v>353</v>
      </c>
      <c r="Q85" s="12">
        <f>O85/N85</f>
        <v>4.41940117114131E-5</v>
      </c>
      <c r="R85" s="22">
        <f>Q85*1000000</f>
        <v>44.194011711413097</v>
      </c>
      <c r="S85" s="28">
        <f>O85/(M85*1000)*1000000</f>
        <v>9.0909090909090917</v>
      </c>
      <c r="T85" s="28">
        <f>(M85*1000)/N85</f>
        <v>4.8613412882554412</v>
      </c>
      <c r="U85" s="29">
        <f>R85-S85</f>
        <v>35.103102620504004</v>
      </c>
    </row>
    <row r="86" spans="1:21" x14ac:dyDescent="0.2">
      <c r="A86" s="12">
        <v>259</v>
      </c>
      <c r="B86" s="12">
        <v>4114791</v>
      </c>
      <c r="C86" s="12">
        <v>1393873</v>
      </c>
      <c r="D86">
        <v>1163270</v>
      </c>
      <c r="E86" s="12" t="s">
        <v>52</v>
      </c>
      <c r="F86" s="12" t="s">
        <v>53</v>
      </c>
      <c r="H86" s="12">
        <v>3</v>
      </c>
      <c r="I86" s="13" t="s">
        <v>398</v>
      </c>
      <c r="J86" s="12" t="s">
        <v>356</v>
      </c>
      <c r="L86" s="14">
        <v>1.1000000000000001</v>
      </c>
      <c r="M86" s="14">
        <v>1.1000000000000001</v>
      </c>
      <c r="N86" s="12">
        <v>226.27500000000001</v>
      </c>
      <c r="O86" s="12">
        <v>0.01</v>
      </c>
      <c r="P86" s="12" t="s">
        <v>353</v>
      </c>
      <c r="Q86" s="12">
        <f>O86/N86</f>
        <v>4.41940117114131E-5</v>
      </c>
      <c r="R86" s="22">
        <f>Q86*1000000</f>
        <v>44.194011711413097</v>
      </c>
      <c r="S86" s="28">
        <f>O86/(M86*1000)*1000000</f>
        <v>9.0909090909090917</v>
      </c>
      <c r="T86" s="28">
        <f>(M86*1000)/N86</f>
        <v>4.8613412882554412</v>
      </c>
      <c r="U86" s="29">
        <f>R86-S86</f>
        <v>35.103102620504004</v>
      </c>
    </row>
    <row r="87" spans="1:21" x14ac:dyDescent="0.2">
      <c r="A87" s="12">
        <v>284</v>
      </c>
      <c r="B87" s="12">
        <v>4903650</v>
      </c>
      <c r="C87" s="12">
        <v>2748136</v>
      </c>
      <c r="D87">
        <v>240351</v>
      </c>
      <c r="E87" s="12" t="s">
        <v>80</v>
      </c>
      <c r="F87" s="12" t="s">
        <v>81</v>
      </c>
      <c r="H87" s="12">
        <v>4</v>
      </c>
      <c r="I87" s="13" t="s">
        <v>408</v>
      </c>
      <c r="J87" s="12" t="s">
        <v>356</v>
      </c>
      <c r="L87" s="14">
        <v>1.1000000000000001</v>
      </c>
      <c r="M87" s="14">
        <v>1.1000000000000001</v>
      </c>
      <c r="N87" s="12">
        <v>306.49</v>
      </c>
      <c r="O87" s="12">
        <v>1.3599999999999999E-2</v>
      </c>
      <c r="P87" s="12" t="s">
        <v>353</v>
      </c>
      <c r="Q87" s="12">
        <f>O87/N87</f>
        <v>4.4373389017586214E-5</v>
      </c>
      <c r="R87" s="22">
        <f>Q87*1000000</f>
        <v>44.373389017586213</v>
      </c>
      <c r="S87" s="28">
        <f>O87/(M87*1000)*1000000</f>
        <v>12.363636363636363</v>
      </c>
      <c r="T87" s="28">
        <f>(M87*1000)/N87</f>
        <v>3.5890241117165322</v>
      </c>
      <c r="U87" s="29">
        <f>R87-S87</f>
        <v>32.009752653949846</v>
      </c>
    </row>
    <row r="88" spans="1:21" x14ac:dyDescent="0.2">
      <c r="A88" s="12">
        <v>274</v>
      </c>
      <c r="B88" s="12">
        <v>24263949</v>
      </c>
      <c r="C88" s="12">
        <v>11831365</v>
      </c>
      <c r="D88">
        <v>10006012</v>
      </c>
      <c r="E88" s="12" t="s">
        <v>311</v>
      </c>
      <c r="F88" s="12" t="s">
        <v>312</v>
      </c>
      <c r="H88" s="12">
        <v>4</v>
      </c>
      <c r="I88" s="13" t="s">
        <v>434</v>
      </c>
      <c r="J88" s="12" t="s">
        <v>356</v>
      </c>
      <c r="L88" s="14">
        <v>1</v>
      </c>
      <c r="M88" s="14">
        <v>1</v>
      </c>
      <c r="N88" s="12">
        <v>234.31100000000001</v>
      </c>
      <c r="O88" s="12">
        <v>1.06E-2</v>
      </c>
      <c r="P88" s="12" t="s">
        <v>353</v>
      </c>
      <c r="Q88" s="12">
        <f>O88/N88</f>
        <v>4.5239019935043598E-5</v>
      </c>
      <c r="R88" s="22">
        <f>Q88*1000000</f>
        <v>45.239019935043601</v>
      </c>
      <c r="S88" s="28">
        <f>O88/(M88*1000)*1000000</f>
        <v>10.6</v>
      </c>
      <c r="T88" s="28">
        <f>(M88*1000)/N88</f>
        <v>4.2678320693437355</v>
      </c>
      <c r="U88" s="29">
        <f>R88-S88</f>
        <v>34.639019935043599</v>
      </c>
    </row>
    <row r="89" spans="1:21" x14ac:dyDescent="0.2">
      <c r="A89" s="12">
        <v>243</v>
      </c>
      <c r="B89" s="12">
        <v>5093990</v>
      </c>
      <c r="C89" s="12">
        <v>5910650</v>
      </c>
      <c r="D89">
        <v>4744004</v>
      </c>
      <c r="E89" s="12" t="s">
        <v>127</v>
      </c>
      <c r="F89" s="12" t="s">
        <v>128</v>
      </c>
      <c r="H89" s="12">
        <v>3</v>
      </c>
      <c r="I89" s="13" t="s">
        <v>369</v>
      </c>
      <c r="J89" s="12" t="s">
        <v>356</v>
      </c>
      <c r="L89" s="14">
        <v>1.2</v>
      </c>
      <c r="M89" s="14">
        <v>1.2</v>
      </c>
      <c r="N89" s="12">
        <v>220.22399999999999</v>
      </c>
      <c r="O89" s="12">
        <v>0.01</v>
      </c>
      <c r="P89" s="12" t="s">
        <v>353</v>
      </c>
      <c r="Q89" s="12">
        <f>O89/N89</f>
        <v>4.5408311537343797E-5</v>
      </c>
      <c r="R89" s="22">
        <f>Q89*1000000</f>
        <v>45.408311537343799</v>
      </c>
      <c r="S89" s="28">
        <f>O89/(M89*1000)*1000000</f>
        <v>8.3333333333333339</v>
      </c>
      <c r="T89" s="28">
        <f>(M89*1000)/N89</f>
        <v>5.448997384481256</v>
      </c>
      <c r="U89" s="29">
        <f>R89-S89</f>
        <v>37.074978204010463</v>
      </c>
    </row>
    <row r="90" spans="1:21" x14ac:dyDescent="0.2">
      <c r="A90" s="12">
        <v>242</v>
      </c>
      <c r="B90" s="12">
        <v>8392074</v>
      </c>
      <c r="C90" s="12">
        <v>5375161</v>
      </c>
      <c r="D90">
        <v>4524714</v>
      </c>
      <c r="E90" s="12" t="s">
        <v>161</v>
      </c>
      <c r="F90" s="12" t="s">
        <v>162</v>
      </c>
      <c r="H90" s="12">
        <v>8</v>
      </c>
      <c r="I90" s="13" t="s">
        <v>372</v>
      </c>
      <c r="J90" s="12" t="s">
        <v>356</v>
      </c>
      <c r="L90" s="14">
        <v>1.2</v>
      </c>
      <c r="M90" s="14">
        <v>1.2</v>
      </c>
      <c r="N90" s="12">
        <v>220.22399999999999</v>
      </c>
      <c r="O90" s="12">
        <v>0.01</v>
      </c>
      <c r="P90" s="12" t="s">
        <v>353</v>
      </c>
      <c r="Q90" s="12">
        <f>O90/N90</f>
        <v>4.5408311537343797E-5</v>
      </c>
      <c r="R90" s="22">
        <f>Q90*1000000</f>
        <v>45.408311537343799</v>
      </c>
      <c r="S90" s="28">
        <f>O90/(M90*1000)*1000000</f>
        <v>8.3333333333333339</v>
      </c>
      <c r="T90" s="28">
        <f>(M90*1000)/N90</f>
        <v>5.448997384481256</v>
      </c>
      <c r="U90" s="29">
        <f>R90-S90</f>
        <v>37.074978204010463</v>
      </c>
    </row>
    <row r="91" spans="1:21" x14ac:dyDescent="0.2">
      <c r="A91" s="12">
        <v>306</v>
      </c>
      <c r="B91" s="12">
        <v>567737</v>
      </c>
      <c r="C91" s="12">
        <v>642371</v>
      </c>
      <c r="D91">
        <v>610569</v>
      </c>
      <c r="E91" s="12" t="s">
        <v>22</v>
      </c>
      <c r="F91" s="12" t="s">
        <v>23</v>
      </c>
      <c r="H91" s="12">
        <v>1</v>
      </c>
      <c r="I91" s="13" t="s">
        <v>394</v>
      </c>
      <c r="J91" s="12" t="s">
        <v>356</v>
      </c>
      <c r="L91" s="14">
        <v>1.3</v>
      </c>
      <c r="M91" s="14">
        <v>1.3</v>
      </c>
      <c r="N91" s="12">
        <v>222.24299999999999</v>
      </c>
      <c r="O91" s="12">
        <v>1.01E-2</v>
      </c>
      <c r="P91" s="12" t="s">
        <v>353</v>
      </c>
      <c r="Q91" s="12">
        <f>O91/N91</f>
        <v>4.5445750822298116E-5</v>
      </c>
      <c r="R91" s="22">
        <f>Q91*1000000</f>
        <v>45.445750822298116</v>
      </c>
      <c r="S91" s="28">
        <f>O91/(M91*1000)*1000000</f>
        <v>7.7692307692307692</v>
      </c>
      <c r="T91" s="28">
        <f>(M91*1000)/N91</f>
        <v>5.8494530761373813</v>
      </c>
      <c r="U91" s="29">
        <f>R91-S91</f>
        <v>37.67652005306735</v>
      </c>
    </row>
    <row r="92" spans="1:21" x14ac:dyDescent="0.2">
      <c r="A92" s="12">
        <v>289</v>
      </c>
      <c r="B92" s="12">
        <v>2705556</v>
      </c>
      <c r="C92" s="12">
        <v>2754189</v>
      </c>
      <c r="D92">
        <v>542037</v>
      </c>
      <c r="E92" s="12" t="s">
        <v>41</v>
      </c>
      <c r="F92" s="12" t="s">
        <v>42</v>
      </c>
      <c r="H92" s="12">
        <v>4</v>
      </c>
      <c r="I92" s="13" t="s">
        <v>360</v>
      </c>
      <c r="J92" s="12" t="s">
        <v>356</v>
      </c>
      <c r="L92" s="14">
        <v>1</v>
      </c>
      <c r="M92" s="14">
        <v>1</v>
      </c>
      <c r="N92" s="12">
        <v>276.464</v>
      </c>
      <c r="O92" s="12">
        <v>1.2699999999999999E-2</v>
      </c>
      <c r="P92" s="12" t="s">
        <v>353</v>
      </c>
      <c r="Q92" s="12">
        <f>O92/N92</f>
        <v>4.5937264888014352E-5</v>
      </c>
      <c r="R92" s="22">
        <f>Q92*1000000</f>
        <v>45.937264888014354</v>
      </c>
      <c r="S92" s="28">
        <f>O92/(M92*1000)*1000000</f>
        <v>12.7</v>
      </c>
      <c r="T92" s="28">
        <f>(M92*1000)/N92</f>
        <v>3.6171074714971931</v>
      </c>
      <c r="U92" s="29">
        <f>R92-S92</f>
        <v>33.237264888014352</v>
      </c>
    </row>
    <row r="93" spans="1:21" x14ac:dyDescent="0.2">
      <c r="A93" s="12">
        <v>408</v>
      </c>
      <c r="B93" s="12">
        <v>26669941</v>
      </c>
      <c r="C93" s="12">
        <v>87212466</v>
      </c>
      <c r="D93">
        <v>26324082</v>
      </c>
      <c r="E93" s="12" t="s">
        <v>340</v>
      </c>
      <c r="F93" s="12" t="s">
        <v>341</v>
      </c>
      <c r="H93" s="12">
        <v>4</v>
      </c>
      <c r="I93" s="13" t="s">
        <v>396</v>
      </c>
      <c r="J93" s="12" t="s">
        <v>356</v>
      </c>
      <c r="L93" s="14">
        <v>0.9</v>
      </c>
      <c r="M93" s="14">
        <v>0.9</v>
      </c>
      <c r="N93" s="12">
        <v>284.48399999999998</v>
      </c>
      <c r="O93" s="12">
        <v>1.3100000000000001E-2</v>
      </c>
      <c r="P93" s="12" t="s">
        <v>353</v>
      </c>
      <c r="Q93" s="12">
        <f>O93/N93</f>
        <v>4.6048283910518701E-5</v>
      </c>
      <c r="R93" s="22">
        <f>Q93*1000000</f>
        <v>46.048283910518698</v>
      </c>
      <c r="S93" s="28">
        <f>O93/(M93*1000)*1000000</f>
        <v>14.555555555555555</v>
      </c>
      <c r="T93" s="28">
        <f>(M93*1000)/N93</f>
        <v>3.1636225587379259</v>
      </c>
      <c r="U93" s="29">
        <f>R93-S93</f>
        <v>31.492728354963141</v>
      </c>
    </row>
    <row r="94" spans="1:21" x14ac:dyDescent="0.2">
      <c r="A94" s="12">
        <v>375</v>
      </c>
      <c r="B94" s="12">
        <v>4901121</v>
      </c>
      <c r="C94" s="12">
        <v>2750563</v>
      </c>
      <c r="D94">
        <v>2031825</v>
      </c>
      <c r="E94" s="12" t="s">
        <v>56</v>
      </c>
      <c r="F94" s="12" t="s">
        <v>57</v>
      </c>
      <c r="H94" s="12">
        <v>4</v>
      </c>
      <c r="I94" s="13" t="s">
        <v>362</v>
      </c>
      <c r="J94" s="12" t="s">
        <v>356</v>
      </c>
      <c r="L94" s="14">
        <v>1</v>
      </c>
      <c r="M94" s="14">
        <v>1</v>
      </c>
      <c r="N94" s="12">
        <v>232.364</v>
      </c>
      <c r="O94" s="12">
        <v>1.09E-2</v>
      </c>
      <c r="P94" s="12" t="s">
        <v>353</v>
      </c>
      <c r="Q94" s="12">
        <f>O94/N94</f>
        <v>4.6909159766573134E-5</v>
      </c>
      <c r="R94" s="22">
        <f>Q94*1000000</f>
        <v>46.909159766573133</v>
      </c>
      <c r="S94" s="28">
        <f>O94/(M94*1000)*1000000</f>
        <v>10.9</v>
      </c>
      <c r="T94" s="28">
        <f>(M94*1000)/N94</f>
        <v>4.3035926391351502</v>
      </c>
      <c r="U94" s="29">
        <f>R94-S94</f>
        <v>36.009159766573134</v>
      </c>
    </row>
    <row r="95" spans="1:21" x14ac:dyDescent="0.2">
      <c r="A95" s="12">
        <v>331</v>
      </c>
      <c r="B95" s="12">
        <v>22193598</v>
      </c>
      <c r="C95" s="12">
        <v>57712187</v>
      </c>
      <c r="D95">
        <v>14718879</v>
      </c>
      <c r="E95" s="12" t="s">
        <v>267</v>
      </c>
      <c r="F95" s="12" t="s">
        <v>261</v>
      </c>
      <c r="H95" s="12">
        <v>3</v>
      </c>
      <c r="I95" s="13" t="s">
        <v>376</v>
      </c>
      <c r="J95" s="12" t="s">
        <v>356</v>
      </c>
      <c r="L95" s="14">
        <v>1.1000000000000001</v>
      </c>
      <c r="M95" s="14">
        <v>1.1000000000000001</v>
      </c>
      <c r="N95" s="12">
        <v>212.333</v>
      </c>
      <c r="O95" s="12">
        <v>0.01</v>
      </c>
      <c r="P95" s="12" t="s">
        <v>353</v>
      </c>
      <c r="Q95" s="12">
        <f>O95/N95</f>
        <v>4.7095835315283071E-5</v>
      </c>
      <c r="R95" s="22">
        <f>Q95*1000000</f>
        <v>47.095835315283068</v>
      </c>
      <c r="S95" s="28">
        <f>O95/(M95*1000)*1000000</f>
        <v>9.0909090909090917</v>
      </c>
      <c r="T95" s="28">
        <f>(M95*1000)/N95</f>
        <v>5.180541884681138</v>
      </c>
      <c r="U95" s="29">
        <f>R95-S95</f>
        <v>38.004926224373975</v>
      </c>
    </row>
    <row r="96" spans="1:21" x14ac:dyDescent="0.2">
      <c r="A96" s="12">
        <v>307</v>
      </c>
      <c r="B96" s="12">
        <v>4907614</v>
      </c>
      <c r="C96" s="12">
        <v>5705611</v>
      </c>
      <c r="D96">
        <v>4645187</v>
      </c>
      <c r="E96" s="12" t="s">
        <v>112</v>
      </c>
      <c r="F96" s="12" t="s">
        <v>113</v>
      </c>
      <c r="H96" s="12">
        <v>4</v>
      </c>
      <c r="I96" s="13" t="s">
        <v>416</v>
      </c>
      <c r="J96" s="12" t="s">
        <v>356</v>
      </c>
      <c r="L96" s="14">
        <v>1.2</v>
      </c>
      <c r="M96" s="14">
        <v>1.2</v>
      </c>
      <c r="N96" s="12">
        <v>250.297</v>
      </c>
      <c r="O96" s="12">
        <v>1.18E-2</v>
      </c>
      <c r="P96" s="12" t="s">
        <v>353</v>
      </c>
      <c r="Q96" s="12">
        <f>O96/N96</f>
        <v>4.7143992936391568E-5</v>
      </c>
      <c r="R96" s="22">
        <f>Q96*1000000</f>
        <v>47.14399293639157</v>
      </c>
      <c r="S96" s="28">
        <f>O96/(M96*1000)*1000000</f>
        <v>9.8333333333333321</v>
      </c>
      <c r="T96" s="28">
        <f>(M96*1000)/N96</f>
        <v>4.7943043664127014</v>
      </c>
      <c r="U96" s="29">
        <f>R96-S96</f>
        <v>37.310659603058241</v>
      </c>
    </row>
    <row r="97" spans="1:21" x14ac:dyDescent="0.2">
      <c r="A97" s="12">
        <v>176</v>
      </c>
      <c r="B97" s="12">
        <v>4113801</v>
      </c>
      <c r="C97" s="12">
        <v>23005363</v>
      </c>
      <c r="D97">
        <v>12951173</v>
      </c>
      <c r="E97" s="12" t="s">
        <v>43</v>
      </c>
      <c r="F97" s="12" t="s">
        <v>44</v>
      </c>
      <c r="G97" s="12" t="s">
        <v>45</v>
      </c>
      <c r="H97" s="12">
        <v>1</v>
      </c>
      <c r="I97" s="13" t="s">
        <v>363</v>
      </c>
      <c r="J97" s="12" t="s">
        <v>356</v>
      </c>
      <c r="L97" s="14">
        <v>1.2</v>
      </c>
      <c r="M97" s="14">
        <v>1.2</v>
      </c>
      <c r="N97" s="12">
        <v>208.02</v>
      </c>
      <c r="O97" s="12">
        <v>0.01</v>
      </c>
      <c r="P97" s="12" t="s">
        <v>353</v>
      </c>
      <c r="Q97" s="12">
        <f>O97/N97</f>
        <v>4.8072300740313427E-5</v>
      </c>
      <c r="R97" s="22">
        <f>Q97*1000000</f>
        <v>48.07230074031343</v>
      </c>
      <c r="S97" s="28">
        <f>O97/(M97*1000)*1000000</f>
        <v>8.3333333333333339</v>
      </c>
      <c r="T97" s="28">
        <f>(M97*1000)/N97</f>
        <v>5.7686760888376112</v>
      </c>
      <c r="U97" s="29">
        <f>R97-S97</f>
        <v>39.738967406980095</v>
      </c>
    </row>
    <row r="98" spans="1:21" x14ac:dyDescent="0.2">
      <c r="A98" s="12">
        <v>175</v>
      </c>
      <c r="B98" s="12">
        <v>4113802</v>
      </c>
      <c r="C98" s="12">
        <v>23005364</v>
      </c>
      <c r="D98">
        <v>12951174</v>
      </c>
      <c r="E98" s="12" t="s">
        <v>46</v>
      </c>
      <c r="F98" s="12" t="s">
        <v>47</v>
      </c>
      <c r="H98" s="12">
        <v>3</v>
      </c>
      <c r="I98" s="13" t="s">
        <v>366</v>
      </c>
      <c r="J98" s="12" t="s">
        <v>356</v>
      </c>
      <c r="L98" s="14">
        <v>1.2</v>
      </c>
      <c r="M98" s="14">
        <v>1.2</v>
      </c>
      <c r="N98" s="12">
        <v>208.02</v>
      </c>
      <c r="O98" s="12">
        <v>0.01</v>
      </c>
      <c r="P98" s="12" t="s">
        <v>353</v>
      </c>
      <c r="Q98" s="12">
        <f>O98/N98</f>
        <v>4.8072300740313427E-5</v>
      </c>
      <c r="R98" s="22">
        <f>Q98*1000000</f>
        <v>48.07230074031343</v>
      </c>
      <c r="S98" s="28">
        <f>O98/(M98*1000)*1000000</f>
        <v>8.3333333333333339</v>
      </c>
      <c r="T98" s="28">
        <f>(M98*1000)/N98</f>
        <v>5.7686760888376112</v>
      </c>
      <c r="U98" s="29">
        <f>R98-S98</f>
        <v>39.738967406980095</v>
      </c>
    </row>
    <row r="99" spans="1:21" x14ac:dyDescent="0.2">
      <c r="A99" s="12">
        <v>364</v>
      </c>
      <c r="B99" s="12">
        <v>4903575</v>
      </c>
      <c r="C99" s="12">
        <v>11301</v>
      </c>
      <c r="D99">
        <v>10826</v>
      </c>
      <c r="E99" s="12" t="s">
        <v>68</v>
      </c>
      <c r="F99" s="12" t="s">
        <v>69</v>
      </c>
      <c r="H99" s="12">
        <v>4</v>
      </c>
      <c r="I99" s="13" t="s">
        <v>402</v>
      </c>
      <c r="J99" s="12" t="s">
        <v>356</v>
      </c>
      <c r="L99" s="14">
        <v>1.1000000000000001</v>
      </c>
      <c r="M99" s="14">
        <v>1.1000000000000001</v>
      </c>
      <c r="N99" s="12">
        <v>292.46300000000002</v>
      </c>
      <c r="O99" s="12">
        <v>1.4200000000000001E-2</v>
      </c>
      <c r="P99" s="12" t="s">
        <v>353</v>
      </c>
      <c r="Q99" s="12">
        <f>O99/N99</f>
        <v>4.8553150313031052E-5</v>
      </c>
      <c r="R99" s="22">
        <f>Q99*1000000</f>
        <v>48.553150313031054</v>
      </c>
      <c r="S99" s="28">
        <f>O99/(M99*1000)*1000000</f>
        <v>12.90909090909091</v>
      </c>
      <c r="T99" s="28">
        <f>(M99*1000)/N99</f>
        <v>3.7611595312911374</v>
      </c>
      <c r="U99" s="29">
        <f>R99-S99</f>
        <v>35.644059403940147</v>
      </c>
    </row>
    <row r="100" spans="1:21" x14ac:dyDescent="0.2">
      <c r="A100" s="12">
        <v>184</v>
      </c>
      <c r="B100" s="12">
        <v>12488407</v>
      </c>
      <c r="C100" s="12">
        <v>46311439</v>
      </c>
      <c r="D100">
        <v>23348722</v>
      </c>
      <c r="E100" s="12" t="s">
        <v>191</v>
      </c>
      <c r="F100" s="12" t="s">
        <v>192</v>
      </c>
      <c r="H100" s="12">
        <v>8</v>
      </c>
      <c r="I100" s="13" t="s">
        <v>387</v>
      </c>
      <c r="J100" s="12" t="s">
        <v>356</v>
      </c>
      <c r="L100" s="14">
        <v>1.3</v>
      </c>
      <c r="M100" s="14">
        <v>1.3</v>
      </c>
      <c r="N100" s="12">
        <v>204.148</v>
      </c>
      <c r="O100" s="12">
        <v>0.01</v>
      </c>
      <c r="P100" s="12" t="s">
        <v>353</v>
      </c>
      <c r="Q100" s="12">
        <f>O100/N100</f>
        <v>4.8984070380312327E-5</v>
      </c>
      <c r="R100" s="22">
        <f>Q100*1000000</f>
        <v>48.984070380312325</v>
      </c>
      <c r="S100" s="28">
        <f>O100/(M100*1000)*1000000</f>
        <v>7.6923076923076916</v>
      </c>
      <c r="T100" s="28">
        <f>(M100*1000)/N100</f>
        <v>6.3679291494406023</v>
      </c>
      <c r="U100" s="29">
        <f>R100-S100</f>
        <v>41.291762688004631</v>
      </c>
    </row>
    <row r="101" spans="1:21" x14ac:dyDescent="0.2">
      <c r="A101" s="12">
        <v>411</v>
      </c>
      <c r="B101" s="12">
        <v>5394200</v>
      </c>
      <c r="C101" s="12">
        <v>77237</v>
      </c>
      <c r="D101">
        <v>69664</v>
      </c>
      <c r="E101" s="12" t="s">
        <v>145</v>
      </c>
      <c r="F101" s="12" t="s">
        <v>146</v>
      </c>
      <c r="H101" s="12">
        <v>1</v>
      </c>
      <c r="I101" s="13" t="s">
        <v>395</v>
      </c>
      <c r="J101" s="12" t="s">
        <v>356</v>
      </c>
      <c r="L101" s="14">
        <v>1</v>
      </c>
      <c r="M101" s="14">
        <v>1</v>
      </c>
      <c r="N101" s="12">
        <v>202.29400000000001</v>
      </c>
      <c r="O101" s="12">
        <v>1.01E-2</v>
      </c>
      <c r="P101" s="12" t="s">
        <v>353</v>
      </c>
      <c r="Q101" s="12">
        <f>O101/N101</f>
        <v>4.9927333484927876E-5</v>
      </c>
      <c r="R101" s="22">
        <f>Q101*1000000</f>
        <v>49.927333484927878</v>
      </c>
      <c r="S101" s="28">
        <f>O101/(M101*1000)*1000000</f>
        <v>10.1</v>
      </c>
      <c r="T101" s="28">
        <f>(M101*1000)/N101</f>
        <v>4.9433003450423634</v>
      </c>
      <c r="U101" s="29">
        <f>R101-S101</f>
        <v>39.827333484927877</v>
      </c>
    </row>
    <row r="102" spans="1:21" x14ac:dyDescent="0.2">
      <c r="A102" s="12">
        <v>406</v>
      </c>
      <c r="B102" s="12">
        <v>26669942</v>
      </c>
      <c r="C102" s="12">
        <v>11832052</v>
      </c>
      <c r="D102">
        <v>10006699</v>
      </c>
      <c r="E102" s="12" t="s">
        <v>342</v>
      </c>
      <c r="F102" s="12" t="s">
        <v>343</v>
      </c>
      <c r="H102" s="12">
        <v>4</v>
      </c>
      <c r="I102" s="13" t="s">
        <v>443</v>
      </c>
      <c r="J102" s="12" t="s">
        <v>356</v>
      </c>
      <c r="L102" s="14">
        <v>0.9</v>
      </c>
      <c r="M102" s="14">
        <v>0.9</v>
      </c>
      <c r="N102" s="12">
        <v>256.43</v>
      </c>
      <c r="O102" s="12">
        <v>1.29E-2</v>
      </c>
      <c r="P102" s="12" t="s">
        <v>353</v>
      </c>
      <c r="Q102" s="12">
        <f>O102/N102</f>
        <v>5.0306126428265022E-5</v>
      </c>
      <c r="R102" s="22">
        <f>Q102*1000000</f>
        <v>50.306126428265024</v>
      </c>
      <c r="S102" s="28">
        <f>O102/(M102*1000)*1000000</f>
        <v>14.333333333333334</v>
      </c>
      <c r="T102" s="28">
        <f>(M102*1000)/N102</f>
        <v>3.5097297508091878</v>
      </c>
      <c r="U102" s="29">
        <f>R102-S102</f>
        <v>35.972793094931689</v>
      </c>
    </row>
    <row r="103" spans="1:21" x14ac:dyDescent="0.2">
      <c r="A103" s="12">
        <v>318</v>
      </c>
      <c r="B103" s="12">
        <v>120056</v>
      </c>
      <c r="C103" s="12">
        <v>5192</v>
      </c>
      <c r="D103">
        <v>5004</v>
      </c>
      <c r="E103" s="12" t="s">
        <v>10</v>
      </c>
      <c r="F103" s="12" t="s">
        <v>11</v>
      </c>
      <c r="H103" s="12">
        <v>1</v>
      </c>
      <c r="I103" s="13" t="s">
        <v>387</v>
      </c>
      <c r="J103" s="12" t="s">
        <v>356</v>
      </c>
      <c r="K103" s="33">
        <v>1.2</v>
      </c>
      <c r="L103" s="14">
        <v>1.1000000000000001</v>
      </c>
      <c r="M103" s="12">
        <v>1.2</v>
      </c>
      <c r="N103" s="12">
        <v>202.25</v>
      </c>
      <c r="O103" s="12">
        <v>1.0200000000000001E-2</v>
      </c>
      <c r="P103" s="12" t="s">
        <v>353</v>
      </c>
      <c r="Q103" s="12">
        <f>O103/N103</f>
        <v>5.0432632880098894E-5</v>
      </c>
      <c r="R103" s="22">
        <f>Q103*1000000</f>
        <v>50.432632880098893</v>
      </c>
      <c r="S103" s="28">
        <f>O103/(M103*1000)*1000000</f>
        <v>8.5</v>
      </c>
      <c r="T103" s="28">
        <f>(M103*1000)/N103</f>
        <v>5.933250927070457</v>
      </c>
      <c r="U103" s="29">
        <f>R103-S103</f>
        <v>41.932632880098893</v>
      </c>
    </row>
    <row r="104" spans="1:21" x14ac:dyDescent="0.2">
      <c r="A104" s="12">
        <v>367</v>
      </c>
      <c r="B104" s="12">
        <v>4903651</v>
      </c>
      <c r="C104" s="12">
        <v>623919</v>
      </c>
      <c r="D104">
        <v>542037</v>
      </c>
      <c r="E104" s="12" t="s">
        <v>82</v>
      </c>
      <c r="F104" s="12" t="s">
        <v>42</v>
      </c>
      <c r="H104" s="12">
        <v>4</v>
      </c>
      <c r="I104" s="13" t="s">
        <v>409</v>
      </c>
      <c r="J104" s="12" t="s">
        <v>356</v>
      </c>
      <c r="L104" s="14">
        <v>1</v>
      </c>
      <c r="M104" s="14">
        <v>1</v>
      </c>
      <c r="N104" s="12">
        <v>276.464</v>
      </c>
      <c r="O104" s="12">
        <v>1.41E-2</v>
      </c>
      <c r="P104" s="12" t="s">
        <v>353</v>
      </c>
      <c r="Q104" s="12">
        <f>O104/N104</f>
        <v>5.1001215348110419E-5</v>
      </c>
      <c r="R104" s="22">
        <f>Q104*1000000</f>
        <v>51.001215348110421</v>
      </c>
      <c r="S104" s="28">
        <f>O104/(M104*1000)*1000000</f>
        <v>14.1</v>
      </c>
      <c r="T104" s="28">
        <f>(M104*1000)/N104</f>
        <v>3.6171074714971931</v>
      </c>
      <c r="U104" s="29">
        <f>R104-S104</f>
        <v>36.901215348110419</v>
      </c>
    </row>
    <row r="105" spans="1:21" x14ac:dyDescent="0.2">
      <c r="A105" s="12">
        <v>386</v>
      </c>
      <c r="B105" s="12">
        <v>1056900</v>
      </c>
      <c r="C105" s="12">
        <v>4050097</v>
      </c>
      <c r="D105">
        <v>3265991</v>
      </c>
      <c r="E105" s="12" t="s">
        <v>24</v>
      </c>
      <c r="F105" s="12" t="s">
        <v>25</v>
      </c>
      <c r="H105" s="12">
        <v>8</v>
      </c>
      <c r="I105" s="13" t="s">
        <v>368</v>
      </c>
      <c r="J105" s="12" t="s">
        <v>356</v>
      </c>
      <c r="L105" s="14">
        <v>1.1000000000000001</v>
      </c>
      <c r="M105" s="14">
        <v>1.1000000000000001</v>
      </c>
      <c r="N105" s="12">
        <v>194.31800000000001</v>
      </c>
      <c r="O105" s="12">
        <v>0.01</v>
      </c>
      <c r="P105" s="12" t="s">
        <v>353</v>
      </c>
      <c r="Q105" s="12">
        <f>O105/N105</f>
        <v>5.1462036455706621E-5</v>
      </c>
      <c r="R105" s="22">
        <f>Q105*1000000</f>
        <v>51.462036455706624</v>
      </c>
      <c r="S105" s="28">
        <f>O105/(M105*1000)*1000000</f>
        <v>9.0909090909090917</v>
      </c>
      <c r="T105" s="28">
        <f>(M105*1000)/N105</f>
        <v>5.6608240101277287</v>
      </c>
      <c r="U105" s="29">
        <f>R105-S105</f>
        <v>42.37112736479753</v>
      </c>
    </row>
    <row r="106" spans="1:21" x14ac:dyDescent="0.2">
      <c r="A106" s="12">
        <v>55</v>
      </c>
      <c r="B106" s="12">
        <v>16013500</v>
      </c>
      <c r="C106" s="12">
        <v>17141</v>
      </c>
      <c r="D106">
        <v>16225</v>
      </c>
      <c r="E106" s="12" t="s">
        <v>243</v>
      </c>
      <c r="F106" s="12" t="s">
        <v>244</v>
      </c>
      <c r="H106" s="12">
        <v>3</v>
      </c>
      <c r="I106" s="13" t="s">
        <v>374</v>
      </c>
      <c r="J106" s="12" t="s">
        <v>356</v>
      </c>
      <c r="L106" s="14" t="s">
        <v>467</v>
      </c>
      <c r="M106" s="14" t="s">
        <v>467</v>
      </c>
      <c r="N106" s="12">
        <v>190.28299999999999</v>
      </c>
      <c r="O106" s="12">
        <v>0.01</v>
      </c>
      <c r="P106" s="12" t="s">
        <v>353</v>
      </c>
      <c r="Q106" s="12">
        <f>O106/N106</f>
        <v>5.255330218674291E-5</v>
      </c>
      <c r="R106" s="22">
        <f>Q106*1000000</f>
        <v>52.553302186742911</v>
      </c>
      <c r="S106" s="28" t="e">
        <f>O106/(M106*1000)*1000000</f>
        <v>#VALUE!</v>
      </c>
      <c r="T106" s="28" t="e">
        <f>(M106*1000)/N106</f>
        <v>#VALUE!</v>
      </c>
      <c r="U106" s="29" t="e">
        <f>R106-S106</f>
        <v>#VALUE!</v>
      </c>
    </row>
    <row r="107" spans="1:21" x14ac:dyDescent="0.2">
      <c r="A107" s="12">
        <v>410</v>
      </c>
      <c r="B107" s="12">
        <v>15856518</v>
      </c>
      <c r="C107" s="12">
        <v>74300</v>
      </c>
      <c r="D107">
        <v>66903</v>
      </c>
      <c r="E107" s="12" t="s">
        <v>216</v>
      </c>
      <c r="F107" s="12" t="s">
        <v>217</v>
      </c>
      <c r="G107" s="12" t="s">
        <v>45</v>
      </c>
      <c r="H107" s="12">
        <v>1</v>
      </c>
      <c r="I107" s="13" t="s">
        <v>370</v>
      </c>
      <c r="J107" s="12" t="s">
        <v>356</v>
      </c>
      <c r="L107" s="14">
        <v>1</v>
      </c>
      <c r="M107" s="14">
        <v>1</v>
      </c>
      <c r="N107" s="12">
        <v>188.267</v>
      </c>
      <c r="O107" s="12">
        <v>0.01</v>
      </c>
      <c r="P107" s="12" t="s">
        <v>353</v>
      </c>
      <c r="Q107" s="12">
        <f>O107/N107</f>
        <v>5.3116053264778219E-5</v>
      </c>
      <c r="R107" s="22">
        <f>Q107*1000000</f>
        <v>53.116053264778216</v>
      </c>
      <c r="S107" s="28">
        <f>O107/(M107*1000)*1000000</f>
        <v>10</v>
      </c>
      <c r="T107" s="28">
        <f>(M107*1000)/N107</f>
        <v>5.3116053264778218</v>
      </c>
      <c r="U107" s="29">
        <f>R107-S107</f>
        <v>43.116053264778216</v>
      </c>
    </row>
    <row r="108" spans="1:21" x14ac:dyDescent="0.2">
      <c r="A108" s="12">
        <v>182</v>
      </c>
      <c r="B108" s="12">
        <v>8947914</v>
      </c>
      <c r="C108" s="12">
        <v>519631</v>
      </c>
      <c r="D108">
        <v>453259</v>
      </c>
      <c r="E108" s="12" t="s">
        <v>169</v>
      </c>
      <c r="F108" s="12" t="s">
        <v>170</v>
      </c>
      <c r="H108" s="12">
        <v>3</v>
      </c>
      <c r="I108" s="13" t="s">
        <v>372</v>
      </c>
      <c r="J108" s="12" t="s">
        <v>356</v>
      </c>
      <c r="L108" s="14">
        <v>1.2</v>
      </c>
      <c r="M108" s="14">
        <v>1.2</v>
      </c>
      <c r="N108" s="12">
        <v>186.15799999999999</v>
      </c>
      <c r="O108" s="12">
        <v>0.01</v>
      </c>
      <c r="P108" s="12" t="s">
        <v>353</v>
      </c>
      <c r="Q108" s="12">
        <f>O108/N108</f>
        <v>5.3717809602595651E-5</v>
      </c>
      <c r="R108" s="22">
        <f>Q108*1000000</f>
        <v>53.717809602595651</v>
      </c>
      <c r="S108" s="28">
        <f>O108/(M108*1000)*1000000</f>
        <v>8.3333333333333339</v>
      </c>
      <c r="T108" s="28">
        <f>(M108*1000)/N108</f>
        <v>6.4461371523114774</v>
      </c>
      <c r="U108" s="29">
        <f>R108-S108</f>
        <v>45.384476269262315</v>
      </c>
    </row>
    <row r="109" spans="1:21" x14ac:dyDescent="0.2">
      <c r="A109" s="12">
        <v>308</v>
      </c>
      <c r="B109" s="12">
        <v>1145957</v>
      </c>
      <c r="C109" s="12">
        <v>263144</v>
      </c>
      <c r="D109">
        <v>231138</v>
      </c>
      <c r="E109" s="12" t="s">
        <v>27</v>
      </c>
      <c r="F109" s="12" t="s">
        <v>28</v>
      </c>
      <c r="H109" s="12">
        <v>4</v>
      </c>
      <c r="I109" s="13" t="s">
        <v>363</v>
      </c>
      <c r="J109" s="12" t="s">
        <v>356</v>
      </c>
      <c r="L109" s="14">
        <v>1.2</v>
      </c>
      <c r="M109" s="14">
        <v>1.2</v>
      </c>
      <c r="N109" s="12">
        <v>224.25899999999999</v>
      </c>
      <c r="O109" s="12">
        <v>1.24E-2</v>
      </c>
      <c r="P109" s="12" t="s">
        <v>353</v>
      </c>
      <c r="Q109" s="12">
        <f>O109/N109</f>
        <v>5.5293210082984409E-5</v>
      </c>
      <c r="R109" s="22">
        <f>Q109*1000000</f>
        <v>55.293210082984409</v>
      </c>
      <c r="S109" s="28">
        <f>O109/(M109*1000)*1000000</f>
        <v>10.333333333333334</v>
      </c>
      <c r="T109" s="28">
        <f>(M109*1000)/N109</f>
        <v>5.3509558144823623</v>
      </c>
      <c r="U109" s="29">
        <f>R109-S109</f>
        <v>44.959876749651073</v>
      </c>
    </row>
    <row r="110" spans="1:21" x14ac:dyDescent="0.2">
      <c r="A110" s="12">
        <v>355</v>
      </c>
      <c r="B110" s="12">
        <v>24162794</v>
      </c>
      <c r="C110" s="12">
        <v>57449962</v>
      </c>
      <c r="D110">
        <v>34215780</v>
      </c>
      <c r="E110" s="12" t="s">
        <v>268</v>
      </c>
      <c r="F110" s="12" t="s">
        <v>269</v>
      </c>
      <c r="H110" s="12">
        <v>3</v>
      </c>
      <c r="I110" s="13" t="s">
        <v>400</v>
      </c>
      <c r="J110" s="12" t="s">
        <v>356</v>
      </c>
      <c r="L110" s="14">
        <v>1.1000000000000001</v>
      </c>
      <c r="M110" s="14">
        <v>1.1000000000000001</v>
      </c>
      <c r="N110" s="12">
        <v>186.251</v>
      </c>
      <c r="O110" s="12">
        <v>1.03E-2</v>
      </c>
      <c r="P110" s="12" t="s">
        <v>353</v>
      </c>
      <c r="Q110" s="12">
        <f>O110/N110</f>
        <v>5.5301716500850998E-5</v>
      </c>
      <c r="R110" s="22">
        <f>Q110*1000000</f>
        <v>55.301716500851001</v>
      </c>
      <c r="S110" s="28">
        <f>O110/(M110*1000)*1000000</f>
        <v>9.3636363636363633</v>
      </c>
      <c r="T110" s="28">
        <f>(M110*1000)/N110</f>
        <v>5.9060085583433111</v>
      </c>
      <c r="U110" s="29">
        <f>R110-S110</f>
        <v>45.938080137214641</v>
      </c>
    </row>
    <row r="111" spans="1:21" x14ac:dyDescent="0.2">
      <c r="A111" s="12">
        <v>204</v>
      </c>
      <c r="B111" s="12">
        <v>6293745</v>
      </c>
      <c r="C111" s="12">
        <v>18920184</v>
      </c>
      <c r="D111">
        <v>13957420</v>
      </c>
      <c r="E111" s="12" t="s">
        <v>159</v>
      </c>
      <c r="F111" s="12" t="s">
        <v>160</v>
      </c>
      <c r="H111" s="12">
        <v>3</v>
      </c>
      <c r="I111" s="13" t="s">
        <v>401</v>
      </c>
      <c r="J111" s="12" t="s">
        <v>356</v>
      </c>
      <c r="L111" s="14">
        <v>1.1000000000000001</v>
      </c>
      <c r="M111" s="14">
        <v>1.1000000000000001</v>
      </c>
      <c r="N111" s="12">
        <v>182.19399999999999</v>
      </c>
      <c r="O111" s="12">
        <v>1.03E-2</v>
      </c>
      <c r="P111" s="12" t="s">
        <v>353</v>
      </c>
      <c r="Q111" s="12">
        <f>O111/N111</f>
        <v>5.653314598724437E-5</v>
      </c>
      <c r="R111" s="22">
        <f>Q111*1000000</f>
        <v>56.533145987244367</v>
      </c>
      <c r="S111" s="28">
        <f>O111/(M111*1000)*1000000</f>
        <v>9.3636363636363633</v>
      </c>
      <c r="T111" s="28">
        <f>(M111*1000)/N111</f>
        <v>6.0375204452396902</v>
      </c>
      <c r="U111" s="29">
        <f>R111-S111</f>
        <v>47.169509623608008</v>
      </c>
    </row>
    <row r="112" spans="1:21" x14ac:dyDescent="0.2">
      <c r="A112" s="12">
        <v>398</v>
      </c>
      <c r="B112" s="12">
        <v>4905463</v>
      </c>
      <c r="C112" s="12">
        <v>2750154</v>
      </c>
      <c r="D112">
        <v>2031442</v>
      </c>
      <c r="E112" s="12" t="s">
        <v>90</v>
      </c>
      <c r="F112" s="12" t="s">
        <v>91</v>
      </c>
      <c r="H112" s="12">
        <v>4</v>
      </c>
      <c r="I112" s="13" t="s">
        <v>370</v>
      </c>
      <c r="J112" s="12" t="s">
        <v>356</v>
      </c>
      <c r="L112" s="14">
        <v>1</v>
      </c>
      <c r="M112" s="14">
        <v>1</v>
      </c>
      <c r="N112" s="12">
        <v>198.30600000000001</v>
      </c>
      <c r="O112" s="12">
        <v>1.1599999999999999E-2</v>
      </c>
      <c r="P112" s="12" t="s">
        <v>353</v>
      </c>
      <c r="Q112" s="12">
        <f>O112/N112</f>
        <v>5.8495456516696409E-5</v>
      </c>
      <c r="R112" s="22">
        <f>Q112*1000000</f>
        <v>58.495456516696407</v>
      </c>
      <c r="S112" s="28">
        <f>O112/(M112*1000)*1000000</f>
        <v>11.6</v>
      </c>
      <c r="T112" s="28">
        <f>(M112*1000)/N112</f>
        <v>5.042711768680725</v>
      </c>
      <c r="U112" s="29">
        <f>R112-S112</f>
        <v>46.895456516696406</v>
      </c>
    </row>
    <row r="113" spans="1:21" x14ac:dyDescent="0.2">
      <c r="A113" s="12">
        <v>317</v>
      </c>
      <c r="B113" s="12">
        <v>119018</v>
      </c>
      <c r="C113" s="12">
        <v>10457</v>
      </c>
      <c r="D113">
        <v>10025</v>
      </c>
      <c r="E113" s="12" t="s">
        <v>7</v>
      </c>
      <c r="F113" s="12" t="s">
        <v>8</v>
      </c>
      <c r="H113" s="12">
        <v>1</v>
      </c>
      <c r="I113" s="13" t="s">
        <v>390</v>
      </c>
      <c r="J113" s="12" t="s">
        <v>356</v>
      </c>
      <c r="L113" s="14">
        <v>1.2</v>
      </c>
      <c r="M113" s="14">
        <v>1.2</v>
      </c>
      <c r="N113" s="12">
        <v>174.196</v>
      </c>
      <c r="O113" s="12">
        <v>1.0200000000000001E-2</v>
      </c>
      <c r="P113" s="12" t="s">
        <v>353</v>
      </c>
      <c r="Q113" s="12">
        <f>O113/N113</f>
        <v>5.8554731451927716E-5</v>
      </c>
      <c r="R113" s="22">
        <f>Q113*1000000</f>
        <v>58.554731451927715</v>
      </c>
      <c r="S113" s="28">
        <f>O113/(M113*1000)*1000000</f>
        <v>8.5</v>
      </c>
      <c r="T113" s="28">
        <f>(M113*1000)/N113</f>
        <v>6.8887919355209073</v>
      </c>
      <c r="U113" s="29">
        <f>R113-S113</f>
        <v>50.054731451927715</v>
      </c>
    </row>
    <row r="114" spans="1:21" x14ac:dyDescent="0.2">
      <c r="A114" s="12">
        <v>277</v>
      </c>
      <c r="B114" s="12">
        <v>5256255</v>
      </c>
      <c r="C114" s="12">
        <v>10219606</v>
      </c>
      <c r="D114">
        <v>55886</v>
      </c>
      <c r="E114" s="12" t="s">
        <v>137</v>
      </c>
      <c r="F114" s="12" t="s">
        <v>138</v>
      </c>
      <c r="G114" s="12" t="s">
        <v>45</v>
      </c>
      <c r="H114" s="12">
        <v>1</v>
      </c>
      <c r="I114" s="13" t="s">
        <v>361</v>
      </c>
      <c r="J114" s="12" t="s">
        <v>356</v>
      </c>
      <c r="L114" s="14">
        <v>1.1000000000000001</v>
      </c>
      <c r="M114" s="14">
        <v>1.1000000000000001</v>
      </c>
      <c r="N114" s="12">
        <v>170.25200000000001</v>
      </c>
      <c r="O114" s="12">
        <v>0.01</v>
      </c>
      <c r="P114" s="12" t="s">
        <v>353</v>
      </c>
      <c r="Q114" s="12">
        <f>O114/N114</f>
        <v>5.8736461245682871E-5</v>
      </c>
      <c r="R114" s="22">
        <f>Q114*1000000</f>
        <v>58.736461245682868</v>
      </c>
      <c r="S114" s="28">
        <f>O114/(M114*1000)*1000000</f>
        <v>9.0909090909090917</v>
      </c>
      <c r="T114" s="28">
        <f>(M114*1000)/N114</f>
        <v>6.4610107370251155</v>
      </c>
      <c r="U114" s="29">
        <f>R114-S114</f>
        <v>49.645552154773775</v>
      </c>
    </row>
    <row r="115" spans="1:21" x14ac:dyDescent="0.2">
      <c r="A115" s="12">
        <v>372</v>
      </c>
      <c r="B115" s="12">
        <v>24262777</v>
      </c>
      <c r="C115" s="12">
        <v>84820163</v>
      </c>
      <c r="D115">
        <v>29785548</v>
      </c>
      <c r="E115" s="12" t="s">
        <v>270</v>
      </c>
      <c r="F115" s="12" t="s">
        <v>271</v>
      </c>
      <c r="H115" s="12">
        <v>4</v>
      </c>
      <c r="I115" s="13" t="s">
        <v>383</v>
      </c>
      <c r="J115" s="12" t="s">
        <v>356</v>
      </c>
      <c r="L115" s="14">
        <v>0.9</v>
      </c>
      <c r="M115" s="14">
        <v>0.9</v>
      </c>
      <c r="N115" s="12">
        <v>184.279</v>
      </c>
      <c r="O115" s="12">
        <v>1.0999999999999999E-2</v>
      </c>
      <c r="P115" s="12" t="s">
        <v>353</v>
      </c>
      <c r="Q115" s="12">
        <f>O115/N115</f>
        <v>5.9692097308971723E-5</v>
      </c>
      <c r="R115" s="22">
        <f>Q115*1000000</f>
        <v>59.692097308971725</v>
      </c>
      <c r="S115" s="28">
        <f>O115/(M115*1000)*1000000</f>
        <v>12.222222222222221</v>
      </c>
      <c r="T115" s="28">
        <f>(M115*1000)/N115</f>
        <v>4.8838988707340505</v>
      </c>
      <c r="U115" s="29">
        <f>R115-S115</f>
        <v>47.469875086749504</v>
      </c>
    </row>
    <row r="116" spans="1:21" x14ac:dyDescent="0.2">
      <c r="A116" s="12">
        <v>74</v>
      </c>
      <c r="B116" s="12">
        <v>4905073</v>
      </c>
      <c r="C116" s="12">
        <v>2749621</v>
      </c>
      <c r="D116">
        <v>2030950</v>
      </c>
      <c r="E116" s="12" t="s">
        <v>88</v>
      </c>
      <c r="F116" s="12" t="s">
        <v>89</v>
      </c>
      <c r="H116" s="12">
        <v>4</v>
      </c>
      <c r="I116" s="13" t="s">
        <v>369</v>
      </c>
      <c r="J116" s="12" t="s">
        <v>356</v>
      </c>
      <c r="L116" s="14">
        <v>1</v>
      </c>
      <c r="M116" s="14">
        <v>1</v>
      </c>
      <c r="N116" s="12">
        <v>214.34899999999999</v>
      </c>
      <c r="O116" s="12">
        <v>1.2999999999999999E-2</v>
      </c>
      <c r="P116" s="12" t="s">
        <v>353</v>
      </c>
      <c r="Q116" s="12">
        <f>O116/N116</f>
        <v>6.0648755067670016E-5</v>
      </c>
      <c r="R116" s="22">
        <f>Q116*1000000</f>
        <v>60.648755067670017</v>
      </c>
      <c r="S116" s="28">
        <f>O116/(M116*1000)*1000000</f>
        <v>13</v>
      </c>
      <c r="T116" s="28">
        <f>(M116*1000)/N116</f>
        <v>4.6652888513592323</v>
      </c>
      <c r="U116" s="29">
        <f>R116-S116</f>
        <v>47.648755067670017</v>
      </c>
    </row>
    <row r="117" spans="1:21" x14ac:dyDescent="0.2">
      <c r="A117" s="12">
        <v>13</v>
      </c>
      <c r="B117" s="12">
        <v>16842647</v>
      </c>
      <c r="C117" s="12">
        <v>16666</v>
      </c>
      <c r="D117">
        <v>1216</v>
      </c>
      <c r="E117" s="12" t="s">
        <v>252</v>
      </c>
      <c r="F117" s="12" t="s">
        <v>9</v>
      </c>
      <c r="H117" s="12">
        <v>3</v>
      </c>
      <c r="I117" s="13" t="s">
        <v>399</v>
      </c>
      <c r="J117" s="12" t="s">
        <v>356</v>
      </c>
      <c r="K117" s="33">
        <v>0.90400000000000003</v>
      </c>
      <c r="L117" s="14">
        <v>0.9</v>
      </c>
      <c r="M117" s="12">
        <v>0.90400000000000003</v>
      </c>
      <c r="N117" s="12">
        <v>156.26900000000001</v>
      </c>
      <c r="O117" s="12">
        <v>0.01</v>
      </c>
      <c r="P117" s="12" t="s">
        <v>353</v>
      </c>
      <c r="Q117" s="12">
        <f>O117/N117</f>
        <v>6.3992218546224784E-5</v>
      </c>
      <c r="R117" s="22">
        <f>Q117*1000000</f>
        <v>63.992218546224784</v>
      </c>
      <c r="S117" s="28">
        <f>O117/(M117*1000)*1000000</f>
        <v>11.061946902654867</v>
      </c>
      <c r="T117" s="28">
        <f>(M117*1000)/N117</f>
        <v>5.7848965565787198</v>
      </c>
      <c r="U117" s="29">
        <f>R117-S117</f>
        <v>52.930271643569917</v>
      </c>
    </row>
    <row r="118" spans="1:21" x14ac:dyDescent="0.2">
      <c r="A118" s="12">
        <v>61</v>
      </c>
      <c r="B118" s="12">
        <v>119740</v>
      </c>
      <c r="C118" s="12">
        <v>1254</v>
      </c>
      <c r="D118">
        <v>1216</v>
      </c>
      <c r="E118" s="12" t="s">
        <v>9</v>
      </c>
      <c r="F118" s="12" t="s">
        <v>9</v>
      </c>
      <c r="H118" s="12">
        <v>1</v>
      </c>
      <c r="I118" s="13" t="s">
        <v>389</v>
      </c>
      <c r="J118" s="12" t="s">
        <v>356</v>
      </c>
      <c r="K118" s="33">
        <v>0.90400000000000003</v>
      </c>
      <c r="L118" s="14">
        <v>0.9</v>
      </c>
      <c r="M118" s="12">
        <v>0.90400000000000003</v>
      </c>
      <c r="N118" s="12">
        <v>156.26900000000001</v>
      </c>
      <c r="O118" s="12">
        <v>1.01E-2</v>
      </c>
      <c r="P118" s="12" t="s">
        <v>353</v>
      </c>
      <c r="Q118" s="12">
        <f>O118/N118</f>
        <v>6.4632140731687019E-5</v>
      </c>
      <c r="R118" s="22">
        <f>Q118*1000000</f>
        <v>64.632140731687016</v>
      </c>
      <c r="S118" s="28">
        <f>O118/(M118*1000)*1000000</f>
        <v>11.172566371681416</v>
      </c>
      <c r="T118" s="28">
        <f>(M118*1000)/N118</f>
        <v>5.7848965565787198</v>
      </c>
      <c r="U118" s="29">
        <f>R118-S118</f>
        <v>53.459574360005604</v>
      </c>
    </row>
    <row r="119" spans="1:21" x14ac:dyDescent="0.2">
      <c r="A119" s="12">
        <v>356</v>
      </c>
      <c r="B119" s="12">
        <v>120382</v>
      </c>
      <c r="C119" s="12">
        <v>7391</v>
      </c>
      <c r="D119">
        <v>7113</v>
      </c>
      <c r="E119" s="12" t="s">
        <v>12</v>
      </c>
      <c r="F119" s="12" t="s">
        <v>13</v>
      </c>
      <c r="H119" s="12">
        <v>1</v>
      </c>
      <c r="I119" s="13" t="s">
        <v>388</v>
      </c>
      <c r="J119" s="12" t="s">
        <v>356</v>
      </c>
      <c r="L119" s="14">
        <v>0.9</v>
      </c>
      <c r="M119" s="14">
        <v>0.9</v>
      </c>
      <c r="N119" s="12">
        <v>156.26900000000001</v>
      </c>
      <c r="O119" s="12">
        <v>1.0200000000000001E-2</v>
      </c>
      <c r="P119" s="12" t="s">
        <v>353</v>
      </c>
      <c r="Q119" s="12">
        <f>O119/N119</f>
        <v>6.5272062917149282E-5</v>
      </c>
      <c r="R119" s="22">
        <f>Q119*1000000</f>
        <v>65.272062917149285</v>
      </c>
      <c r="S119" s="28">
        <f>O119/(M119*1000)*1000000</f>
        <v>11.333333333333334</v>
      </c>
      <c r="T119" s="28">
        <f>(M119*1000)/N119</f>
        <v>5.7592996691602298</v>
      </c>
      <c r="U119" s="29">
        <f>R119-S119</f>
        <v>53.938729583815949</v>
      </c>
    </row>
    <row r="120" spans="1:21" x14ac:dyDescent="0.2">
      <c r="A120" s="12">
        <v>266</v>
      </c>
      <c r="B120" s="12">
        <v>8910111</v>
      </c>
      <c r="C120" s="12">
        <v>139743</v>
      </c>
      <c r="D120">
        <v>123239</v>
      </c>
      <c r="E120" s="12" t="s">
        <v>165</v>
      </c>
      <c r="F120" s="12" t="s">
        <v>165</v>
      </c>
      <c r="H120" s="12">
        <v>3</v>
      </c>
      <c r="I120" s="13" t="s">
        <v>384</v>
      </c>
      <c r="J120" s="12" t="s">
        <v>356</v>
      </c>
      <c r="L120" s="14">
        <v>1</v>
      </c>
      <c r="M120" s="14">
        <v>1</v>
      </c>
      <c r="N120" s="12">
        <v>156.22499999999999</v>
      </c>
      <c r="O120" s="12">
        <v>1.0200000000000001E-2</v>
      </c>
      <c r="P120" s="12" t="s">
        <v>353</v>
      </c>
      <c r="Q120" s="12">
        <f>O120/N120</f>
        <v>6.5290446471435431E-5</v>
      </c>
      <c r="R120" s="22">
        <f>Q120*1000000</f>
        <v>65.29044647143543</v>
      </c>
      <c r="S120" s="28">
        <f>O120/(M120*1000)*1000000</f>
        <v>10.200000000000001</v>
      </c>
      <c r="T120" s="28">
        <f>(M120*1000)/N120</f>
        <v>6.4010241638662189</v>
      </c>
      <c r="U120" s="29">
        <f>R120-S120</f>
        <v>55.090446471435428</v>
      </c>
    </row>
    <row r="121" spans="1:21" x14ac:dyDescent="0.2">
      <c r="A121" s="12">
        <v>283</v>
      </c>
      <c r="B121" s="16">
        <v>4902645</v>
      </c>
      <c r="C121" s="12">
        <v>2755159</v>
      </c>
      <c r="D121">
        <v>2035999</v>
      </c>
      <c r="E121" s="12" t="s">
        <v>62</v>
      </c>
      <c r="F121" s="12" t="s">
        <v>63</v>
      </c>
      <c r="H121" s="12">
        <v>4</v>
      </c>
      <c r="I121" s="13" t="s">
        <v>367</v>
      </c>
      <c r="J121" s="12" t="s">
        <v>356</v>
      </c>
      <c r="L121" s="14">
        <v>1</v>
      </c>
      <c r="M121" s="14">
        <v>1</v>
      </c>
      <c r="N121" s="12">
        <v>156.22499999999999</v>
      </c>
      <c r="O121" s="12">
        <v>1.04E-2</v>
      </c>
      <c r="P121" s="12" t="s">
        <v>353</v>
      </c>
      <c r="Q121" s="12">
        <f>O121/N121</f>
        <v>6.6570651304208666E-5</v>
      </c>
      <c r="R121" s="22">
        <f>Q121*1000000</f>
        <v>66.570651304208667</v>
      </c>
      <c r="S121" s="28">
        <f>O121/(M121*1000)*1000000</f>
        <v>10.399999999999999</v>
      </c>
      <c r="T121" s="28">
        <f>(M121*1000)/N121</f>
        <v>6.4010241638662189</v>
      </c>
      <c r="U121" s="29">
        <f>R121-S121</f>
        <v>56.170651304208668</v>
      </c>
    </row>
    <row r="122" spans="1:21" x14ac:dyDescent="0.2">
      <c r="A122" s="12">
        <v>361</v>
      </c>
      <c r="B122" s="12">
        <v>4903627</v>
      </c>
      <c r="C122" s="12">
        <v>2748131</v>
      </c>
      <c r="D122">
        <v>3559384</v>
      </c>
      <c r="E122" s="12" t="s">
        <v>72</v>
      </c>
      <c r="F122" s="12" t="s">
        <v>73</v>
      </c>
      <c r="H122" s="12">
        <v>4</v>
      </c>
      <c r="I122" s="13" t="s">
        <v>404</v>
      </c>
      <c r="J122" s="12" t="s">
        <v>356</v>
      </c>
      <c r="L122" s="14">
        <v>1</v>
      </c>
      <c r="M122" s="14">
        <v>1</v>
      </c>
      <c r="N122" s="12">
        <v>290.49099999999999</v>
      </c>
      <c r="O122" s="12">
        <v>1.9900000000000001E-2</v>
      </c>
      <c r="P122" s="12" t="s">
        <v>353</v>
      </c>
      <c r="Q122" s="12">
        <f>O122/N122</f>
        <v>6.8504704104430095E-5</v>
      </c>
      <c r="R122" s="22">
        <f>Q122*1000000</f>
        <v>68.50470410443009</v>
      </c>
      <c r="S122" s="28">
        <f>O122/(M122*1000)*1000000</f>
        <v>19.900000000000002</v>
      </c>
      <c r="T122" s="28">
        <f>(M122*1000)/N122</f>
        <v>3.4424474424336728</v>
      </c>
      <c r="U122" s="29">
        <f>R122-S122</f>
        <v>48.604704104430084</v>
      </c>
    </row>
    <row r="123" spans="1:21" x14ac:dyDescent="0.2">
      <c r="A123" s="12">
        <v>328</v>
      </c>
      <c r="B123" s="12">
        <v>15915800</v>
      </c>
      <c r="C123" s="12">
        <v>2724019</v>
      </c>
      <c r="D123">
        <v>77487</v>
      </c>
      <c r="E123" s="12" t="s">
        <v>227</v>
      </c>
      <c r="F123" s="12" t="s">
        <v>228</v>
      </c>
      <c r="G123" s="12" t="s">
        <v>45</v>
      </c>
      <c r="H123" s="12">
        <v>1</v>
      </c>
      <c r="I123" s="13" t="s">
        <v>375</v>
      </c>
      <c r="J123" s="12" t="s">
        <v>356</v>
      </c>
      <c r="L123" s="14">
        <v>1</v>
      </c>
      <c r="M123" s="14">
        <v>1</v>
      </c>
      <c r="N123" s="12">
        <v>144.214</v>
      </c>
      <c r="O123" s="12">
        <v>0.01</v>
      </c>
      <c r="P123" s="12" t="s">
        <v>353</v>
      </c>
      <c r="Q123" s="12">
        <f>O123/N123</f>
        <v>6.9341395426241554E-5</v>
      </c>
      <c r="R123" s="22">
        <f>Q123*1000000</f>
        <v>69.341395426241547</v>
      </c>
      <c r="S123" s="28">
        <f>O123/(M123*1000)*1000000</f>
        <v>10</v>
      </c>
      <c r="T123" s="28">
        <f>(M123*1000)/N123</f>
        <v>6.9341395426241554</v>
      </c>
      <c r="U123" s="29">
        <f>R123-S123</f>
        <v>59.341395426241547</v>
      </c>
    </row>
    <row r="124" spans="1:21" x14ac:dyDescent="0.2">
      <c r="A124" s="12">
        <v>329</v>
      </c>
      <c r="B124" s="12">
        <v>16000198</v>
      </c>
      <c r="C124" s="12">
        <v>11217323</v>
      </c>
      <c r="D124">
        <v>77487</v>
      </c>
      <c r="E124" s="12" t="s">
        <v>229</v>
      </c>
      <c r="F124" s="12" t="s">
        <v>228</v>
      </c>
      <c r="G124" s="12" t="s">
        <v>45</v>
      </c>
      <c r="H124" s="12">
        <v>1</v>
      </c>
      <c r="I124" s="13" t="s">
        <v>376</v>
      </c>
      <c r="J124" s="12" t="s">
        <v>356</v>
      </c>
      <c r="L124" s="14">
        <v>1</v>
      </c>
      <c r="M124" s="14">
        <v>1</v>
      </c>
      <c r="N124" s="12">
        <v>144.214</v>
      </c>
      <c r="O124" s="12">
        <v>0.01</v>
      </c>
      <c r="P124" s="12" t="s">
        <v>353</v>
      </c>
      <c r="Q124" s="12">
        <f>O124/N124</f>
        <v>6.9341395426241554E-5</v>
      </c>
      <c r="R124" s="22">
        <f>Q124*1000000</f>
        <v>69.341395426241547</v>
      </c>
      <c r="S124" s="28">
        <f>O124/(M124*1000)*1000000</f>
        <v>10</v>
      </c>
      <c r="T124" s="28">
        <f>(M124*1000)/N124</f>
        <v>6.9341395426241554</v>
      </c>
      <c r="U124" s="29">
        <f>R124-S124</f>
        <v>59.341395426241547</v>
      </c>
    </row>
    <row r="125" spans="1:21" x14ac:dyDescent="0.2">
      <c r="A125" s="12">
        <v>327</v>
      </c>
      <c r="B125" s="12">
        <v>15833096</v>
      </c>
      <c r="C125" s="12">
        <v>7735</v>
      </c>
      <c r="D125">
        <v>7449</v>
      </c>
      <c r="E125" s="12" t="s">
        <v>196</v>
      </c>
      <c r="F125" s="12" t="s">
        <v>197</v>
      </c>
      <c r="H125" s="12">
        <v>3</v>
      </c>
      <c r="I125" s="13" t="s">
        <v>391</v>
      </c>
      <c r="J125" s="12" t="s">
        <v>356</v>
      </c>
      <c r="L125" s="14">
        <v>1</v>
      </c>
      <c r="M125" s="14">
        <v>1</v>
      </c>
      <c r="N125" s="12">
        <v>144.214</v>
      </c>
      <c r="O125" s="12">
        <v>1.0200000000000001E-2</v>
      </c>
      <c r="P125" s="12" t="s">
        <v>353</v>
      </c>
      <c r="Q125" s="12">
        <f>O125/N125</f>
        <v>7.0728223334766389E-5</v>
      </c>
      <c r="R125" s="22">
        <f>Q125*1000000</f>
        <v>70.728223334766383</v>
      </c>
      <c r="S125" s="28">
        <f>O125/(M125*1000)*1000000</f>
        <v>10.200000000000001</v>
      </c>
      <c r="T125" s="28">
        <f>(M125*1000)/N125</f>
        <v>6.9341395426241554</v>
      </c>
      <c r="U125" s="29">
        <f>R125-S125</f>
        <v>60.528223334766381</v>
      </c>
    </row>
    <row r="126" spans="1:21" x14ac:dyDescent="0.2">
      <c r="A126" s="12">
        <v>59</v>
      </c>
      <c r="B126" s="12">
        <v>16844021</v>
      </c>
      <c r="C126" s="12">
        <v>8298</v>
      </c>
      <c r="D126">
        <v>7997</v>
      </c>
      <c r="E126" s="12" t="s">
        <v>253</v>
      </c>
      <c r="F126" s="12" t="s">
        <v>254</v>
      </c>
      <c r="H126" s="12">
        <v>1</v>
      </c>
      <c r="I126" s="13" t="s">
        <v>392</v>
      </c>
      <c r="J126" s="12" t="s">
        <v>356</v>
      </c>
      <c r="L126" s="14">
        <v>0.9</v>
      </c>
      <c r="M126" s="14">
        <v>0.9</v>
      </c>
      <c r="N126" s="12">
        <v>142.24199999999999</v>
      </c>
      <c r="O126" s="12">
        <v>1.0200000000000001E-2</v>
      </c>
      <c r="P126" s="12" t="s">
        <v>353</v>
      </c>
      <c r="Q126" s="12">
        <f>O126/N126</f>
        <v>7.1708777998059651E-5</v>
      </c>
      <c r="R126" s="22">
        <f>Q126*1000000</f>
        <v>71.708777998059645</v>
      </c>
      <c r="S126" s="28">
        <f>O126/(M126*1000)*1000000</f>
        <v>11.333333333333334</v>
      </c>
      <c r="T126" s="28">
        <f>(M126*1000)/N126</f>
        <v>6.3272451174758517</v>
      </c>
      <c r="U126" s="29">
        <f>R126-S126</f>
        <v>60.375444664726309</v>
      </c>
    </row>
    <row r="127" spans="1:21" x14ac:dyDescent="0.2">
      <c r="A127" s="12">
        <v>392</v>
      </c>
      <c r="B127" s="12">
        <v>16038000</v>
      </c>
      <c r="C127" s="12">
        <v>2750589</v>
      </c>
      <c r="D127">
        <v>2031851</v>
      </c>
      <c r="E127" s="12" t="s">
        <v>246</v>
      </c>
      <c r="F127" s="12" t="s">
        <v>247</v>
      </c>
      <c r="H127" s="12">
        <v>4</v>
      </c>
      <c r="I127" s="13" t="s">
        <v>382</v>
      </c>
      <c r="J127" s="12" t="s">
        <v>356</v>
      </c>
      <c r="L127" s="14">
        <v>0.9</v>
      </c>
      <c r="M127" s="14">
        <v>0.9</v>
      </c>
      <c r="N127" s="12">
        <v>172.268</v>
      </c>
      <c r="O127" s="12">
        <v>1.2999999999999999E-2</v>
      </c>
      <c r="P127" s="12" t="s">
        <v>353</v>
      </c>
      <c r="Q127" s="12">
        <f>O127/N127</f>
        <v>7.5463812199595969E-5</v>
      </c>
      <c r="R127" s="22">
        <f>Q127*1000000</f>
        <v>75.463812199595964</v>
      </c>
      <c r="S127" s="28">
        <f>O127/(M127*1000)*1000000</f>
        <v>14.444444444444445</v>
      </c>
      <c r="T127" s="28">
        <f>(M127*1000)/N127</f>
        <v>5.2244177676643373</v>
      </c>
      <c r="U127" s="29">
        <f>R127-S127</f>
        <v>61.019367755151521</v>
      </c>
    </row>
    <row r="128" spans="1:21" x14ac:dyDescent="0.2">
      <c r="A128" s="12">
        <v>310</v>
      </c>
      <c r="B128" s="12">
        <v>121167</v>
      </c>
      <c r="C128" s="12">
        <v>6885</v>
      </c>
      <c r="D128">
        <v>6621</v>
      </c>
      <c r="E128" s="12" t="s">
        <v>14</v>
      </c>
      <c r="F128" s="12" t="s">
        <v>15</v>
      </c>
      <c r="H128" s="12">
        <v>1</v>
      </c>
      <c r="I128" s="13" t="s">
        <v>386</v>
      </c>
      <c r="J128" s="12" t="s">
        <v>356</v>
      </c>
      <c r="L128" s="14">
        <v>1.3</v>
      </c>
      <c r="M128" s="14">
        <v>1.3</v>
      </c>
      <c r="N128" s="12">
        <v>134.13399999999999</v>
      </c>
      <c r="O128" s="12">
        <v>1.0200000000000001E-2</v>
      </c>
      <c r="P128" s="12" t="s">
        <v>353</v>
      </c>
      <c r="Q128" s="12">
        <f>O128/N128</f>
        <v>7.6043359625449188E-5</v>
      </c>
      <c r="R128" s="22">
        <f>Q128*1000000</f>
        <v>76.043359625449185</v>
      </c>
      <c r="S128" s="28">
        <f>O128/(M128*1000)*1000000</f>
        <v>7.8461538461538467</v>
      </c>
      <c r="T128" s="28">
        <f>(M128*1000)/N128</f>
        <v>9.691800736576857</v>
      </c>
      <c r="U128" s="29">
        <f>R128-S128</f>
        <v>68.197205779295331</v>
      </c>
    </row>
    <row r="129" spans="1:21" x14ac:dyDescent="0.2">
      <c r="A129" s="12">
        <v>376</v>
      </c>
      <c r="B129" s="12">
        <v>4905936</v>
      </c>
      <c r="C129" s="12">
        <v>2750747</v>
      </c>
      <c r="D129">
        <v>2032007</v>
      </c>
      <c r="E129" s="12" t="s">
        <v>100</v>
      </c>
      <c r="F129" s="12" t="s">
        <v>101</v>
      </c>
      <c r="H129" s="12">
        <v>4</v>
      </c>
      <c r="I129" s="13" t="s">
        <v>375</v>
      </c>
      <c r="J129" s="12" t="s">
        <v>356</v>
      </c>
      <c r="L129" s="14">
        <v>0.9</v>
      </c>
      <c r="M129" s="14">
        <v>0.9</v>
      </c>
      <c r="N129" s="12">
        <v>186.29499999999999</v>
      </c>
      <c r="O129" s="12">
        <v>1.46E-2</v>
      </c>
      <c r="P129" s="12" t="s">
        <v>353</v>
      </c>
      <c r="Q129" s="12">
        <f>O129/N129</f>
        <v>7.8370326632491491E-5</v>
      </c>
      <c r="R129" s="22">
        <f>Q129*1000000</f>
        <v>78.370326632491498</v>
      </c>
      <c r="S129" s="28">
        <f>O129/(M129*1000)*1000000</f>
        <v>16.222222222222221</v>
      </c>
      <c r="T129" s="28">
        <f>(M129*1000)/N129</f>
        <v>4.8310475321398858</v>
      </c>
      <c r="U129" s="29">
        <f>R129-S129</f>
        <v>62.148104410269276</v>
      </c>
    </row>
    <row r="130" spans="1:21" x14ac:dyDescent="0.2">
      <c r="A130" s="12">
        <v>383</v>
      </c>
      <c r="B130" s="12">
        <v>4906034</v>
      </c>
      <c r="C130" s="12">
        <v>2750726</v>
      </c>
      <c r="D130">
        <v>2031986</v>
      </c>
      <c r="E130" s="12" t="s">
        <v>104</v>
      </c>
      <c r="F130" s="12" t="s">
        <v>105</v>
      </c>
      <c r="H130" s="12">
        <v>4</v>
      </c>
      <c r="I130" s="13" t="s">
        <v>412</v>
      </c>
      <c r="J130" s="12" t="s">
        <v>356</v>
      </c>
      <c r="L130" s="14">
        <v>0.8</v>
      </c>
      <c r="M130" s="14">
        <v>0.8</v>
      </c>
      <c r="N130" s="12">
        <v>156.26900000000001</v>
      </c>
      <c r="O130" s="12">
        <v>1.24E-2</v>
      </c>
      <c r="P130" s="12" t="s">
        <v>353</v>
      </c>
      <c r="Q130" s="12">
        <f>O130/N130</f>
        <v>7.9350350997318725E-5</v>
      </c>
      <c r="R130" s="22">
        <f>Q130*1000000</f>
        <v>79.350350997318728</v>
      </c>
      <c r="S130" s="28">
        <f>O130/(M130*1000)*1000000</f>
        <v>15.5</v>
      </c>
      <c r="T130" s="28">
        <f>(M130*1000)/N130</f>
        <v>5.1193774836979822</v>
      </c>
      <c r="U130" s="29">
        <f>R130-S130</f>
        <v>63.850350997318728</v>
      </c>
    </row>
    <row r="131" spans="1:21" x14ac:dyDescent="0.2">
      <c r="A131" s="12">
        <v>57</v>
      </c>
      <c r="B131" s="12">
        <v>4909714</v>
      </c>
      <c r="C131" s="12">
        <v>2755160</v>
      </c>
      <c r="D131">
        <v>2036000</v>
      </c>
      <c r="E131" s="12" t="s">
        <v>120</v>
      </c>
      <c r="F131" s="12" t="s">
        <v>121</v>
      </c>
      <c r="H131" s="12">
        <v>4</v>
      </c>
      <c r="I131" s="13" t="s">
        <v>420</v>
      </c>
      <c r="J131" s="12" t="s">
        <v>356</v>
      </c>
      <c r="L131" s="14">
        <v>1</v>
      </c>
      <c r="M131" s="14">
        <v>1</v>
      </c>
      <c r="N131" s="12">
        <v>170.25200000000001</v>
      </c>
      <c r="O131" s="12">
        <v>1.3599999999999999E-2</v>
      </c>
      <c r="P131" s="12" t="s">
        <v>353</v>
      </c>
      <c r="Q131" s="12">
        <f>O131/N131</f>
        <v>7.9881587294128697E-5</v>
      </c>
      <c r="R131" s="22">
        <f>Q131*1000000</f>
        <v>79.881587294128693</v>
      </c>
      <c r="S131" s="28">
        <f>O131/(M131*1000)*1000000</f>
        <v>13.599999999999998</v>
      </c>
      <c r="T131" s="28">
        <f>(M131*1000)/N131</f>
        <v>5.8736461245682863</v>
      </c>
      <c r="U131" s="29">
        <f>R131-S131</f>
        <v>66.281587294128698</v>
      </c>
    </row>
    <row r="132" spans="1:21" x14ac:dyDescent="0.2">
      <c r="A132" s="12">
        <v>352</v>
      </c>
      <c r="B132" s="12">
        <v>6282591</v>
      </c>
      <c r="C132" s="12">
        <v>75851</v>
      </c>
      <c r="D132">
        <v>68359</v>
      </c>
      <c r="E132" s="12" t="s">
        <v>157</v>
      </c>
      <c r="F132" s="12" t="s">
        <v>158</v>
      </c>
      <c r="H132" s="12">
        <v>4</v>
      </c>
      <c r="I132" s="13" t="s">
        <v>379</v>
      </c>
      <c r="J132" s="12" t="s">
        <v>356</v>
      </c>
      <c r="L132" s="14">
        <v>0.9</v>
      </c>
      <c r="M132" s="14">
        <v>0.9</v>
      </c>
      <c r="N132" s="12">
        <v>156.26900000000001</v>
      </c>
      <c r="O132" s="12">
        <v>1.2500000000000001E-2</v>
      </c>
      <c r="P132" s="12" t="s">
        <v>353</v>
      </c>
      <c r="Q132" s="12">
        <f>O132/N132</f>
        <v>7.9990273182780974E-5</v>
      </c>
      <c r="R132" s="22">
        <f>Q132*1000000</f>
        <v>79.990273182780967</v>
      </c>
      <c r="S132" s="28">
        <f>O132/(M132*1000)*1000000</f>
        <v>13.888888888888889</v>
      </c>
      <c r="T132" s="28">
        <f>(M132*1000)/N132</f>
        <v>5.7592996691602298</v>
      </c>
      <c r="U132" s="29">
        <f>R132-S132</f>
        <v>66.101384293892082</v>
      </c>
    </row>
    <row r="133" spans="1:21" x14ac:dyDescent="0.2">
      <c r="A133" s="12">
        <v>58</v>
      </c>
      <c r="B133" s="12">
        <v>9156899</v>
      </c>
      <c r="C133" s="12">
        <v>21584</v>
      </c>
      <c r="D133">
        <v>20286</v>
      </c>
      <c r="E133" s="12" t="s">
        <v>177</v>
      </c>
      <c r="F133" s="12" t="s">
        <v>178</v>
      </c>
      <c r="H133" s="12">
        <v>3</v>
      </c>
      <c r="I133" s="13" t="s">
        <v>380</v>
      </c>
      <c r="J133" s="12" t="s">
        <v>356</v>
      </c>
      <c r="L133" s="14">
        <v>0.9</v>
      </c>
      <c r="M133" s="14">
        <v>0.9</v>
      </c>
      <c r="N133" s="12">
        <v>128.215</v>
      </c>
      <c r="O133" s="12">
        <v>1.03E-2</v>
      </c>
      <c r="P133" s="12" t="s">
        <v>353</v>
      </c>
      <c r="Q133" s="12">
        <f>O133/N133</f>
        <v>8.0333814296299177E-5</v>
      </c>
      <c r="R133" s="22">
        <f>Q133*1000000</f>
        <v>80.333814296299181</v>
      </c>
      <c r="S133" s="28">
        <f>O133/(M133*1000)*1000000</f>
        <v>11.444444444444445</v>
      </c>
      <c r="T133" s="28">
        <f>(M133*1000)/N133</f>
        <v>7.0194595016183756</v>
      </c>
      <c r="U133" s="29">
        <f>R133-S133</f>
        <v>68.889369851854738</v>
      </c>
    </row>
    <row r="134" spans="1:21" x14ac:dyDescent="0.2">
      <c r="A134" s="12">
        <v>60</v>
      </c>
      <c r="B134" s="12">
        <v>6229596</v>
      </c>
      <c r="C134" s="12">
        <v>97959</v>
      </c>
      <c r="D134">
        <v>88432</v>
      </c>
      <c r="E134" s="12" t="s">
        <v>153</v>
      </c>
      <c r="F134" s="12" t="s">
        <v>153</v>
      </c>
      <c r="H134" s="12">
        <v>3</v>
      </c>
      <c r="I134" s="13" t="s">
        <v>385</v>
      </c>
      <c r="J134" s="12" t="s">
        <v>356</v>
      </c>
      <c r="L134" s="14">
        <v>0.9</v>
      </c>
      <c r="M134" s="14">
        <v>0.9</v>
      </c>
      <c r="N134" s="12">
        <v>128.215</v>
      </c>
      <c r="O134" s="12">
        <v>1.03E-2</v>
      </c>
      <c r="P134" s="12" t="s">
        <v>353</v>
      </c>
      <c r="Q134" s="12">
        <f>O134/N134</f>
        <v>8.0333814296299177E-5</v>
      </c>
      <c r="R134" s="22">
        <f>Q134*1000000</f>
        <v>80.333814296299181</v>
      </c>
      <c r="S134" s="28">
        <f>O134/(M134*1000)*1000000</f>
        <v>11.444444444444445</v>
      </c>
      <c r="T134" s="28">
        <f>(M134*1000)/N134</f>
        <v>7.0194595016183756</v>
      </c>
      <c r="U134" s="29">
        <f>R134-S134</f>
        <v>68.889369851854738</v>
      </c>
    </row>
    <row r="135" spans="1:21" x14ac:dyDescent="0.2">
      <c r="A135" s="12">
        <v>325</v>
      </c>
      <c r="B135" s="12">
        <v>24263952</v>
      </c>
      <c r="C135" s="12">
        <v>15568593</v>
      </c>
      <c r="D135">
        <v>34965833</v>
      </c>
      <c r="E135" s="12" t="s">
        <v>313</v>
      </c>
      <c r="F135" s="12" t="s">
        <v>314</v>
      </c>
      <c r="H135" s="12">
        <v>4</v>
      </c>
      <c r="I135" s="13" t="s">
        <v>435</v>
      </c>
      <c r="J135" s="12" t="s">
        <v>356</v>
      </c>
      <c r="L135" s="14">
        <v>1</v>
      </c>
      <c r="M135" s="14">
        <v>1</v>
      </c>
      <c r="N135" s="12">
        <v>172.268</v>
      </c>
      <c r="O135" s="12">
        <v>1.44E-2</v>
      </c>
      <c r="P135" s="12" t="s">
        <v>353</v>
      </c>
      <c r="Q135" s="12">
        <f>O135/N135</f>
        <v>8.3590684282629384E-5</v>
      </c>
      <c r="R135" s="22">
        <f>Q135*1000000</f>
        <v>83.590684282629383</v>
      </c>
      <c r="S135" s="28">
        <f>O135/(M135*1000)*1000000</f>
        <v>14.399999999999999</v>
      </c>
      <c r="T135" s="28">
        <f>(M135*1000)/N135</f>
        <v>5.8049086307381526</v>
      </c>
      <c r="U135" s="29">
        <f>R135-S135</f>
        <v>69.190684282629377</v>
      </c>
    </row>
    <row r="136" spans="1:21" x14ac:dyDescent="0.2">
      <c r="A136" s="12">
        <v>31</v>
      </c>
      <c r="B136" s="12">
        <v>4903434</v>
      </c>
      <c r="C136" s="12">
        <v>2747987</v>
      </c>
      <c r="D136">
        <v>86028</v>
      </c>
      <c r="E136" s="12" t="s">
        <v>64</v>
      </c>
      <c r="F136" s="12" t="s">
        <v>65</v>
      </c>
      <c r="H136" s="12">
        <v>4</v>
      </c>
      <c r="I136" s="13" t="s">
        <v>397</v>
      </c>
      <c r="J136" s="12" t="s">
        <v>356</v>
      </c>
      <c r="L136" s="14">
        <v>0.9</v>
      </c>
      <c r="M136" s="14">
        <v>0.9</v>
      </c>
      <c r="N136" s="12">
        <v>142.24199999999999</v>
      </c>
      <c r="O136" s="12">
        <v>1.2500000000000001E-2</v>
      </c>
      <c r="P136" s="12" t="s">
        <v>353</v>
      </c>
      <c r="Q136" s="12">
        <f>O136/N136</f>
        <v>8.7878404409386825E-5</v>
      </c>
      <c r="R136" s="22">
        <f>Q136*1000000</f>
        <v>87.878404409386832</v>
      </c>
      <c r="S136" s="28">
        <f>O136/(M136*1000)*1000000</f>
        <v>13.888888888888889</v>
      </c>
      <c r="T136" s="28">
        <f>(M136*1000)/N136</f>
        <v>6.3272451174758517</v>
      </c>
      <c r="U136" s="29">
        <f>R136-S136</f>
        <v>73.989515520497946</v>
      </c>
    </row>
    <row r="137" spans="1:21" x14ac:dyDescent="0.2">
      <c r="A137" s="12">
        <v>382</v>
      </c>
      <c r="B137" s="12">
        <v>24262936</v>
      </c>
      <c r="C137" s="12">
        <v>578221</v>
      </c>
      <c r="D137">
        <v>502617</v>
      </c>
      <c r="E137" s="12" t="s">
        <v>288</v>
      </c>
      <c r="F137" s="12" t="s">
        <v>289</v>
      </c>
      <c r="H137" s="12">
        <v>4</v>
      </c>
      <c r="I137" s="13" t="s">
        <v>428</v>
      </c>
      <c r="J137" s="12" t="s">
        <v>356</v>
      </c>
      <c r="L137" s="14">
        <v>1.1000000000000001</v>
      </c>
      <c r="M137" s="14">
        <v>1.1000000000000001</v>
      </c>
      <c r="N137" s="12">
        <v>152.23699999999999</v>
      </c>
      <c r="O137" s="12">
        <v>1.4200000000000001E-2</v>
      </c>
      <c r="P137" s="12" t="s">
        <v>353</v>
      </c>
      <c r="Q137" s="12">
        <f>O137/N137</f>
        <v>9.3275616308781709E-5</v>
      </c>
      <c r="R137" s="22">
        <f>Q137*1000000</f>
        <v>93.275616308781707</v>
      </c>
      <c r="S137" s="28">
        <f>O137/(M137*1000)*1000000</f>
        <v>12.90909090909091</v>
      </c>
      <c r="T137" s="28">
        <f>(M137*1000)/N137</f>
        <v>7.2255759112436531</v>
      </c>
      <c r="U137" s="29">
        <f>R137-S137</f>
        <v>80.366525399690801</v>
      </c>
    </row>
    <row r="138" spans="1:21" x14ac:dyDescent="0.2">
      <c r="A138" s="12">
        <v>407</v>
      </c>
      <c r="B138" s="12">
        <v>24264141</v>
      </c>
      <c r="C138" s="12">
        <v>6436867</v>
      </c>
      <c r="D138">
        <v>4941474</v>
      </c>
      <c r="E138" s="12" t="s">
        <v>321</v>
      </c>
      <c r="F138" s="12" t="s">
        <v>322</v>
      </c>
      <c r="H138" s="12">
        <v>4</v>
      </c>
      <c r="I138" s="13" t="s">
        <v>440</v>
      </c>
      <c r="J138" s="12" t="s">
        <v>356</v>
      </c>
      <c r="L138" s="14">
        <v>0.8</v>
      </c>
      <c r="M138" s="14">
        <v>0.8</v>
      </c>
      <c r="N138" s="12">
        <v>170.29599999999999</v>
      </c>
      <c r="O138" s="12">
        <v>2.1499999999999998E-2</v>
      </c>
      <c r="P138" s="12" t="s">
        <v>353</v>
      </c>
      <c r="Q138" s="12">
        <f>O138/N138</f>
        <v>1.2625076337670878E-4</v>
      </c>
      <c r="R138" s="22">
        <f>Q138*1000000</f>
        <v>126.25076337670878</v>
      </c>
      <c r="S138" s="28">
        <f>O138/(M138*1000)*1000000</f>
        <v>26.875</v>
      </c>
      <c r="T138" s="28">
        <f>(M138*1000)/N138</f>
        <v>4.6977028233193971</v>
      </c>
      <c r="U138" s="29">
        <f>R138-S138</f>
        <v>99.375763376708775</v>
      </c>
    </row>
    <row r="139" spans="1:21" x14ac:dyDescent="0.2">
      <c r="A139" s="12">
        <v>330</v>
      </c>
      <c r="B139" s="12">
        <v>17343723</v>
      </c>
      <c r="C139" s="12">
        <v>11042078</v>
      </c>
      <c r="D139">
        <v>14718879</v>
      </c>
      <c r="E139" s="12" t="s">
        <v>260</v>
      </c>
      <c r="F139" s="12" t="s">
        <v>261</v>
      </c>
      <c r="H139" s="12">
        <v>2</v>
      </c>
      <c r="J139" s="12" t="s">
        <v>356</v>
      </c>
      <c r="L139" s="14">
        <v>1.1000000000000001</v>
      </c>
      <c r="M139" s="14">
        <v>1.1000000000000001</v>
      </c>
      <c r="N139" s="12">
        <v>212.333</v>
      </c>
      <c r="O139" s="12">
        <v>0.1</v>
      </c>
      <c r="P139" s="12" t="s">
        <v>353</v>
      </c>
      <c r="Q139" s="12">
        <f>O139/N139</f>
        <v>4.7095835315283071E-4</v>
      </c>
      <c r="R139" s="22">
        <f>Q139*1000000</f>
        <v>470.95835315283068</v>
      </c>
      <c r="S139" s="28">
        <f>O139/(M139*1000)*1000000</f>
        <v>90.909090909090921</v>
      </c>
      <c r="T139" s="28">
        <f>(M139*1000)/N139</f>
        <v>5.180541884681138</v>
      </c>
      <c r="U139" s="29">
        <f>R139-S139</f>
        <v>380.04926224373975</v>
      </c>
    </row>
    <row r="140" spans="1:21" x14ac:dyDescent="0.2">
      <c r="A140" s="12">
        <v>152</v>
      </c>
      <c r="B140" s="12">
        <v>15901948</v>
      </c>
      <c r="C140" s="12">
        <v>89670</v>
      </c>
      <c r="D140">
        <v>80932</v>
      </c>
      <c r="E140" s="12" t="s">
        <v>448</v>
      </c>
      <c r="F140" s="12" t="s">
        <v>448</v>
      </c>
      <c r="H140" s="12">
        <v>6</v>
      </c>
      <c r="J140" s="12" t="s">
        <v>356</v>
      </c>
      <c r="L140" s="14">
        <v>0.9</v>
      </c>
      <c r="M140" s="14">
        <v>0.9</v>
      </c>
      <c r="N140" s="12">
        <v>256.38600000000002</v>
      </c>
      <c r="O140" s="22">
        <v>0.25</v>
      </c>
      <c r="Q140" s="12">
        <f>O140/N140</f>
        <v>9.750922437262564E-4</v>
      </c>
      <c r="R140" s="22">
        <f>Q140*1000000</f>
        <v>975.09224372625636</v>
      </c>
      <c r="S140" s="28">
        <f>O140/(M140*1000)*1000000</f>
        <v>277.77777777777777</v>
      </c>
      <c r="T140" s="28">
        <f>(M140*1000)/N140</f>
        <v>3.5103320774145232</v>
      </c>
      <c r="U140" s="29">
        <f>R140-S140</f>
        <v>697.31446594847853</v>
      </c>
    </row>
    <row r="141" spans="1:21" x14ac:dyDescent="0.2">
      <c r="A141" s="12">
        <v>322</v>
      </c>
      <c r="B141" s="12">
        <v>16010374</v>
      </c>
      <c r="C141" s="12">
        <v>160576</v>
      </c>
      <c r="D141">
        <v>141102</v>
      </c>
      <c r="E141" s="12" t="s">
        <v>238</v>
      </c>
      <c r="F141" s="12" t="s">
        <v>239</v>
      </c>
      <c r="H141" s="12">
        <v>2</v>
      </c>
      <c r="J141" s="12" t="s">
        <v>356</v>
      </c>
      <c r="L141" s="14">
        <v>1</v>
      </c>
      <c r="M141" s="14">
        <v>1</v>
      </c>
      <c r="N141" s="12">
        <v>272.38499999999999</v>
      </c>
      <c r="O141" s="12">
        <v>1</v>
      </c>
      <c r="P141" s="12" t="s">
        <v>354</v>
      </c>
      <c r="Q141" s="12">
        <f>O141/N141</f>
        <v>3.6712741156818473E-3</v>
      </c>
      <c r="R141" s="22">
        <f>Q141*1000000</f>
        <v>3671.2741156818474</v>
      </c>
      <c r="S141" s="28">
        <f>O141/(M141*1000)*1000000</f>
        <v>1000</v>
      </c>
      <c r="T141" s="28">
        <f>(M141*1000)/N141</f>
        <v>3.6712741156818476</v>
      </c>
      <c r="U141" s="29">
        <f>R141-S141</f>
        <v>2671.2741156818474</v>
      </c>
    </row>
    <row r="142" spans="1:21" x14ac:dyDescent="0.2">
      <c r="A142" s="12">
        <v>321</v>
      </c>
      <c r="B142" s="12">
        <v>15839774</v>
      </c>
      <c r="C142" s="12">
        <v>13185</v>
      </c>
      <c r="D142">
        <v>12630</v>
      </c>
      <c r="E142" s="12" t="s">
        <v>457</v>
      </c>
      <c r="F142" s="12" t="s">
        <v>458</v>
      </c>
      <c r="H142" s="12">
        <v>6</v>
      </c>
      <c r="J142" s="12" t="s">
        <v>356</v>
      </c>
      <c r="L142" s="14">
        <v>1</v>
      </c>
      <c r="M142" s="14">
        <v>1</v>
      </c>
      <c r="N142" s="25">
        <v>258.358</v>
      </c>
      <c r="O142" s="12">
        <v>1</v>
      </c>
      <c r="P142" s="12" t="s">
        <v>354</v>
      </c>
      <c r="Q142" s="12">
        <f>O142/N142</f>
        <v>3.8705981622399925E-3</v>
      </c>
      <c r="R142" s="22">
        <f>Q142*1000000</f>
        <v>3870.5981622399927</v>
      </c>
      <c r="S142" s="28">
        <f>O142/(M142*1000)*1000000</f>
        <v>1000</v>
      </c>
      <c r="T142" s="28">
        <f>(M142*1000)/N142</f>
        <v>3.8705981622399923</v>
      </c>
      <c r="U142" s="29">
        <f>R142-S142</f>
        <v>2870.5981622399927</v>
      </c>
    </row>
    <row r="143" spans="1:21" x14ac:dyDescent="0.2">
      <c r="A143" s="12">
        <v>316</v>
      </c>
      <c r="B143" s="12">
        <v>1539322</v>
      </c>
      <c r="C143" s="12">
        <v>2773251</v>
      </c>
      <c r="D143">
        <v>2053673</v>
      </c>
      <c r="E143" s="12" t="s">
        <v>446</v>
      </c>
      <c r="F143" s="12" t="s">
        <v>447</v>
      </c>
      <c r="H143" s="12">
        <v>6</v>
      </c>
      <c r="J143" s="12" t="s">
        <v>356</v>
      </c>
      <c r="L143" s="14">
        <v>1.3</v>
      </c>
      <c r="M143" s="14">
        <v>1.3</v>
      </c>
      <c r="N143" s="12">
        <v>256.06400000000002</v>
      </c>
      <c r="O143" s="12">
        <v>1</v>
      </c>
      <c r="P143" s="12" t="s">
        <v>354</v>
      </c>
      <c r="Q143" s="12">
        <f>O143/N143</f>
        <v>3.9052736815796047E-3</v>
      </c>
      <c r="R143" s="22">
        <f>Q143*1000000</f>
        <v>3905.2736815796047</v>
      </c>
      <c r="S143" s="28">
        <f>O143/(M143*1000)*1000000</f>
        <v>769.23076923076928</v>
      </c>
      <c r="T143" s="28">
        <f>(M143*1000)/N143</f>
        <v>5.0768557860534864</v>
      </c>
      <c r="U143" s="29">
        <f>R143-S143</f>
        <v>3136.0429123488357</v>
      </c>
    </row>
    <row r="144" spans="1:21" x14ac:dyDescent="0.2">
      <c r="A144" s="12">
        <v>294</v>
      </c>
      <c r="B144" s="12">
        <v>15839321</v>
      </c>
      <c r="C144" s="12">
        <v>2773249</v>
      </c>
      <c r="D144">
        <v>2053671</v>
      </c>
      <c r="E144" s="12" t="s">
        <v>451</v>
      </c>
      <c r="F144" s="12" t="s">
        <v>452</v>
      </c>
      <c r="H144" s="12">
        <v>6</v>
      </c>
      <c r="J144" s="12" t="s">
        <v>356</v>
      </c>
      <c r="L144" s="14">
        <v>1.3</v>
      </c>
      <c r="M144" s="14">
        <v>1.3</v>
      </c>
      <c r="N144" s="12">
        <v>256.06400000000002</v>
      </c>
      <c r="O144" s="12">
        <v>1</v>
      </c>
      <c r="P144" s="12" t="s">
        <v>354</v>
      </c>
      <c r="Q144" s="12">
        <f>O144/N144</f>
        <v>3.9052736815796047E-3</v>
      </c>
      <c r="R144" s="22">
        <f>Q144*1000000</f>
        <v>3905.2736815796047</v>
      </c>
      <c r="S144" s="28">
        <f>O144/(M144*1000)*1000000</f>
        <v>769.23076923076928</v>
      </c>
      <c r="T144" s="28">
        <f>(M144*1000)/N144</f>
        <v>5.0768557860534864</v>
      </c>
      <c r="U144" s="29">
        <f>R144-S144</f>
        <v>3136.0429123488357</v>
      </c>
    </row>
    <row r="145" spans="1:21" x14ac:dyDescent="0.2">
      <c r="A145" s="25">
        <v>49</v>
      </c>
      <c r="B145" s="12">
        <v>15838554</v>
      </c>
      <c r="C145" s="25">
        <v>2734363</v>
      </c>
      <c r="D145">
        <v>2016115</v>
      </c>
      <c r="E145" s="25" t="s">
        <v>459</v>
      </c>
      <c r="F145" s="25" t="s">
        <v>460</v>
      </c>
      <c r="H145" s="12">
        <v>6</v>
      </c>
      <c r="J145" s="12" t="s">
        <v>356</v>
      </c>
      <c r="L145" s="14">
        <v>1.2</v>
      </c>
      <c r="M145" s="14">
        <v>1.2</v>
      </c>
      <c r="N145" s="12">
        <v>208.02</v>
      </c>
      <c r="O145" s="12">
        <v>1</v>
      </c>
      <c r="P145" s="12" t="s">
        <v>354</v>
      </c>
      <c r="Q145" s="12">
        <f>O145/N145</f>
        <v>4.8072300740313427E-3</v>
      </c>
      <c r="R145" s="22">
        <f>Q145*1000000</f>
        <v>4807.2300740313431</v>
      </c>
      <c r="S145" s="28">
        <f>O145/(M145*1000)*1000000</f>
        <v>833.33333333333337</v>
      </c>
      <c r="T145" s="28">
        <f>(M145*1000)/N145</f>
        <v>5.7686760888376112</v>
      </c>
      <c r="U145" s="29">
        <f>R145-S145</f>
        <v>3973.8967406980096</v>
      </c>
    </row>
    <row r="146" spans="1:21" x14ac:dyDescent="0.2">
      <c r="A146" s="12">
        <v>315</v>
      </c>
      <c r="B146" s="12">
        <v>15838560</v>
      </c>
      <c r="C146" s="12">
        <v>2734703</v>
      </c>
      <c r="D146">
        <v>2016447</v>
      </c>
      <c r="E146" s="12" t="s">
        <v>449</v>
      </c>
      <c r="F146" s="12" t="s">
        <v>450</v>
      </c>
      <c r="H146" s="12">
        <v>6</v>
      </c>
      <c r="J146" s="12" t="s">
        <v>356</v>
      </c>
      <c r="L146" s="14">
        <v>1.2</v>
      </c>
      <c r="M146" s="14">
        <v>1.2</v>
      </c>
      <c r="N146" s="12">
        <v>208.02</v>
      </c>
      <c r="O146" s="12">
        <v>1</v>
      </c>
      <c r="P146" s="12" t="s">
        <v>354</v>
      </c>
      <c r="Q146" s="12">
        <f>O146/N146</f>
        <v>4.8072300740313427E-3</v>
      </c>
      <c r="R146" s="22">
        <f>Q146*1000000</f>
        <v>4807.2300740313431</v>
      </c>
      <c r="S146" s="28">
        <f>O146/(M146*1000)*1000000</f>
        <v>833.33333333333337</v>
      </c>
      <c r="T146" s="28">
        <f>(M146*1000)/N146</f>
        <v>5.7686760888376112</v>
      </c>
      <c r="U146" s="29">
        <f>R146-S146</f>
        <v>3973.8967406980096</v>
      </c>
    </row>
    <row r="147" spans="1:21" x14ac:dyDescent="0.2">
      <c r="A147" s="12">
        <v>371</v>
      </c>
      <c r="B147" s="12">
        <v>24262779</v>
      </c>
      <c r="C147" s="12">
        <v>84820164</v>
      </c>
      <c r="D147">
        <v>29785549</v>
      </c>
      <c r="E147" s="12" t="s">
        <v>272</v>
      </c>
      <c r="F147" s="12" t="s">
        <v>273</v>
      </c>
      <c r="H147" s="12">
        <v>4</v>
      </c>
      <c r="I147" s="13" t="s">
        <v>401</v>
      </c>
      <c r="L147" s="14">
        <v>0.9</v>
      </c>
      <c r="M147" s="14">
        <v>0.9</v>
      </c>
      <c r="N147" s="12">
        <v>168.28</v>
      </c>
      <c r="O147" s="12">
        <v>4.4000000000000003E-3</v>
      </c>
      <c r="P147" s="12" t="s">
        <v>353</v>
      </c>
      <c r="Q147" s="12">
        <f>O147/N147</f>
        <v>2.6146898027097695E-5</v>
      </c>
      <c r="R147" s="22">
        <f>Q147*1000000</f>
        <v>26.146898027097695</v>
      </c>
      <c r="S147" s="28">
        <f>O147/(M147*1000)*1000000</f>
        <v>4.8888888888888893</v>
      </c>
      <c r="T147" s="28">
        <f>(M147*1000)/N147</f>
        <v>5.3482291419063461</v>
      </c>
      <c r="U147" s="29">
        <f>R147-S147</f>
        <v>21.258009138208806</v>
      </c>
    </row>
    <row r="148" spans="1:21" x14ac:dyDescent="0.2">
      <c r="A148" s="12">
        <v>203</v>
      </c>
      <c r="B148" s="12">
        <v>5258847</v>
      </c>
      <c r="C148" s="12">
        <v>142891</v>
      </c>
      <c r="D148">
        <v>126059</v>
      </c>
      <c r="E148" s="12" t="s">
        <v>141</v>
      </c>
      <c r="F148" s="12" t="s">
        <v>142</v>
      </c>
      <c r="H148" s="12">
        <v>3</v>
      </c>
      <c r="I148" s="13" t="s">
        <v>370</v>
      </c>
      <c r="L148" s="14">
        <v>1.7</v>
      </c>
      <c r="M148" s="14">
        <v>1.7</v>
      </c>
      <c r="N148" s="12">
        <v>276.07299999999998</v>
      </c>
      <c r="O148" s="12">
        <v>0.01</v>
      </c>
      <c r="P148" s="12" t="s">
        <v>353</v>
      </c>
      <c r="Q148" s="12">
        <f>O148/N148</f>
        <v>3.6222303521170132E-5</v>
      </c>
      <c r="R148" s="22">
        <f>Q148*1000000</f>
        <v>36.222303521170133</v>
      </c>
      <c r="S148" s="28">
        <f>O148/(M148*1000)*1000000</f>
        <v>5.882352941176471</v>
      </c>
      <c r="T148" s="28">
        <f>(M148*1000)/N148</f>
        <v>6.157791598598922</v>
      </c>
      <c r="U148" s="29">
        <f>R148-S148</f>
        <v>30.339950579993662</v>
      </c>
    </row>
    <row r="149" spans="1:21" x14ac:dyDescent="0.2">
      <c r="A149" s="12">
        <v>205</v>
      </c>
      <c r="B149" s="12">
        <v>5257791</v>
      </c>
      <c r="C149" s="12">
        <v>144790</v>
      </c>
      <c r="D149">
        <v>127743</v>
      </c>
      <c r="E149" s="12" t="s">
        <v>139</v>
      </c>
      <c r="F149" s="12" t="s">
        <v>140</v>
      </c>
      <c r="H149" s="12">
        <v>8</v>
      </c>
      <c r="I149" s="13" t="s">
        <v>370</v>
      </c>
      <c r="L149" s="14">
        <v>1.2</v>
      </c>
      <c r="M149" s="14">
        <v>1.2</v>
      </c>
      <c r="N149" s="12">
        <v>218.17500000000001</v>
      </c>
      <c r="O149" s="12">
        <v>0.01</v>
      </c>
      <c r="P149" s="12" t="s">
        <v>353</v>
      </c>
      <c r="Q149" s="12">
        <f>O149/N149</f>
        <v>4.5834765669760513E-5</v>
      </c>
      <c r="R149" s="22">
        <f>Q149*1000000</f>
        <v>45.834765669760515</v>
      </c>
      <c r="S149" s="28">
        <f>O149/(M149*1000)*1000000</f>
        <v>8.3333333333333339</v>
      </c>
      <c r="T149" s="28">
        <f>(M149*1000)/N149</f>
        <v>5.5001718803712611</v>
      </c>
      <c r="U149" s="29">
        <f>R149-S149</f>
        <v>37.501432336427179</v>
      </c>
    </row>
    <row r="150" spans="1:21" x14ac:dyDescent="0.2">
      <c r="A150" s="8">
        <v>105</v>
      </c>
      <c r="B150" s="8">
        <v>16009845</v>
      </c>
      <c r="C150" s="8">
        <v>97948</v>
      </c>
      <c r="D150">
        <v>88421</v>
      </c>
      <c r="E150" s="8" t="s">
        <v>235</v>
      </c>
      <c r="F150" s="8" t="s">
        <v>236</v>
      </c>
      <c r="G150" s="8" t="s">
        <v>237</v>
      </c>
      <c r="H150" s="8"/>
      <c r="I150" s="9"/>
      <c r="J150" s="8"/>
      <c r="K150" s="35"/>
      <c r="L150" s="14">
        <v>0.8</v>
      </c>
      <c r="M150" s="14">
        <v>0.8</v>
      </c>
      <c r="N150" s="8">
        <v>214.393</v>
      </c>
      <c r="O150" s="21">
        <v>0.01</v>
      </c>
      <c r="P150" s="8" t="s">
        <v>353</v>
      </c>
      <c r="Q150" s="12">
        <f>O150/N150</f>
        <v>4.6643313914166973E-5</v>
      </c>
      <c r="R150" s="22">
        <f>Q150*1000000</f>
        <v>46.643313914166974</v>
      </c>
      <c r="S150" s="28">
        <f>O150/(M150*1000)*1000000</f>
        <v>12.5</v>
      </c>
      <c r="T150" s="28">
        <f>(M150*1000)/N150</f>
        <v>3.7314651131333578</v>
      </c>
      <c r="U150" s="29">
        <f>R150-S150</f>
        <v>34.143313914166974</v>
      </c>
    </row>
    <row r="151" spans="1:21" x14ac:dyDescent="0.2">
      <c r="A151" s="12">
        <v>117</v>
      </c>
      <c r="B151" s="12">
        <v>6229551</v>
      </c>
      <c r="C151" s="12">
        <v>88630</v>
      </c>
      <c r="D151">
        <v>79968</v>
      </c>
      <c r="E151" s="12" t="s">
        <v>151</v>
      </c>
      <c r="F151" s="12" t="s">
        <v>152</v>
      </c>
      <c r="H151" s="12">
        <v>3</v>
      </c>
      <c r="I151" s="13" t="s">
        <v>371</v>
      </c>
      <c r="L151" s="14">
        <v>1</v>
      </c>
      <c r="M151" s="14">
        <v>1</v>
      </c>
      <c r="N151" s="12">
        <v>192.25800000000001</v>
      </c>
      <c r="O151" s="12">
        <v>0.01</v>
      </c>
      <c r="P151" s="12" t="s">
        <v>353</v>
      </c>
      <c r="Q151" s="12">
        <f>O151/N151</f>
        <v>5.2013440272966534E-5</v>
      </c>
      <c r="R151" s="22">
        <f>Q151*1000000</f>
        <v>52.013440272966534</v>
      </c>
      <c r="S151" s="28">
        <f>O151/(M151*1000)*1000000</f>
        <v>10</v>
      </c>
      <c r="T151" s="28">
        <f>(M151*1000)/N151</f>
        <v>5.2013440272966536</v>
      </c>
      <c r="U151" s="29">
        <f>R151-S151</f>
        <v>42.013440272966534</v>
      </c>
    </row>
    <row r="152" spans="1:21" x14ac:dyDescent="0.2">
      <c r="A152" s="12">
        <v>374</v>
      </c>
      <c r="B152" s="12">
        <v>16844938</v>
      </c>
      <c r="C152" s="12">
        <v>11745391</v>
      </c>
      <c r="D152">
        <v>9920095</v>
      </c>
      <c r="E152" s="12" t="s">
        <v>255</v>
      </c>
      <c r="F152" s="12" t="s">
        <v>256</v>
      </c>
      <c r="H152" s="12">
        <v>7</v>
      </c>
      <c r="I152" s="13" t="s">
        <v>378</v>
      </c>
      <c r="L152" s="14">
        <v>0.9</v>
      </c>
      <c r="M152" s="14">
        <v>0.9</v>
      </c>
      <c r="N152" s="12">
        <v>188.31100000000001</v>
      </c>
      <c r="O152" s="12">
        <v>0.01</v>
      </c>
      <c r="P152" s="12" t="s">
        <v>353</v>
      </c>
      <c r="Q152" s="12">
        <f>O152/N152</f>
        <v>5.3103642378830762E-5</v>
      </c>
      <c r="R152" s="22">
        <f>Q152*1000000</f>
        <v>53.103642378830763</v>
      </c>
      <c r="S152" s="28">
        <f>O152/(M152*1000)*1000000</f>
        <v>11.111111111111112</v>
      </c>
      <c r="T152" s="28">
        <f>(M152*1000)/N152</f>
        <v>4.7793278140947688</v>
      </c>
      <c r="U152" s="29">
        <f>R152-S152</f>
        <v>41.992531267719649</v>
      </c>
    </row>
    <row r="153" spans="1:21" x14ac:dyDescent="0.2">
      <c r="A153" s="12">
        <v>100</v>
      </c>
      <c r="B153" s="12">
        <v>10910401</v>
      </c>
      <c r="C153" s="12">
        <v>11830138</v>
      </c>
      <c r="D153">
        <v>10004785</v>
      </c>
      <c r="E153" s="12" t="s">
        <v>185</v>
      </c>
      <c r="F153" s="12" t="s">
        <v>185</v>
      </c>
      <c r="H153" s="12">
        <v>7</v>
      </c>
      <c r="I153" s="13" t="s">
        <v>371</v>
      </c>
      <c r="L153" s="14">
        <v>1</v>
      </c>
      <c r="M153" s="14">
        <v>1</v>
      </c>
      <c r="N153" s="12">
        <v>186.251</v>
      </c>
      <c r="O153" s="12">
        <v>0.01</v>
      </c>
      <c r="P153" s="12" t="s">
        <v>353</v>
      </c>
      <c r="Q153" s="12">
        <f>O153/N153</f>
        <v>5.3690986894030096E-5</v>
      </c>
      <c r="R153" s="22">
        <f>Q153*1000000</f>
        <v>53.690986894030097</v>
      </c>
      <c r="S153" s="28">
        <f>O153/(M153*1000)*1000000</f>
        <v>10</v>
      </c>
      <c r="T153" s="28">
        <f>(M153*1000)/N153</f>
        <v>5.3690986894030095</v>
      </c>
      <c r="U153" s="29">
        <f>R153-S153</f>
        <v>43.690986894030097</v>
      </c>
    </row>
    <row r="154" spans="1:21" x14ac:dyDescent="0.2">
      <c r="A154" s="12">
        <v>186</v>
      </c>
      <c r="B154" s="12">
        <v>9147067</v>
      </c>
      <c r="C154" s="12">
        <v>13489923</v>
      </c>
      <c r="D154">
        <v>11487649</v>
      </c>
      <c r="E154" s="12" t="s">
        <v>175</v>
      </c>
      <c r="F154" s="12" t="s">
        <v>176</v>
      </c>
      <c r="H154" s="12">
        <v>8</v>
      </c>
      <c r="I154" s="13" t="s">
        <v>380</v>
      </c>
      <c r="L154" s="14">
        <v>1.1000000000000001</v>
      </c>
      <c r="M154" s="14">
        <v>1.1000000000000001</v>
      </c>
      <c r="N154" s="12">
        <v>182.19399999999999</v>
      </c>
      <c r="O154" s="12">
        <v>0.01</v>
      </c>
      <c r="P154" s="12" t="s">
        <v>353</v>
      </c>
      <c r="Q154" s="12">
        <f>O154/N154</f>
        <v>5.4886549502178998E-5</v>
      </c>
      <c r="R154" s="22">
        <f>Q154*1000000</f>
        <v>54.886549502179001</v>
      </c>
      <c r="S154" s="28">
        <f>O154/(M154*1000)*1000000</f>
        <v>9.0909090909090917</v>
      </c>
      <c r="T154" s="28">
        <f>(M154*1000)/N154</f>
        <v>6.0375204452396902</v>
      </c>
      <c r="U154" s="29">
        <f>R154-S154</f>
        <v>45.795640411269908</v>
      </c>
    </row>
    <row r="155" spans="1:21" x14ac:dyDescent="0.2">
      <c r="A155" s="12">
        <v>81</v>
      </c>
      <c r="B155" s="12">
        <v>10910511</v>
      </c>
      <c r="C155" s="12">
        <v>12271529</v>
      </c>
      <c r="D155">
        <v>13510152</v>
      </c>
      <c r="E155" s="12" t="s">
        <v>186</v>
      </c>
      <c r="F155" s="12" t="s">
        <v>186</v>
      </c>
      <c r="H155" s="12">
        <v>7</v>
      </c>
      <c r="I155" s="13" t="s">
        <v>377</v>
      </c>
      <c r="L155" s="14">
        <v>1</v>
      </c>
      <c r="M155" s="14">
        <v>1</v>
      </c>
      <c r="N155" s="12">
        <v>172.22399999999999</v>
      </c>
      <c r="O155" s="12">
        <v>0.01</v>
      </c>
      <c r="P155" s="12" t="s">
        <v>353</v>
      </c>
      <c r="Q155" s="12">
        <f>O155/N155</f>
        <v>5.8063916759568937E-5</v>
      </c>
      <c r="R155" s="22">
        <f>Q155*1000000</f>
        <v>58.06391675956894</v>
      </c>
      <c r="S155" s="28">
        <f>O155/(M155*1000)*1000000</f>
        <v>10</v>
      </c>
      <c r="T155" s="28">
        <f>(M155*1000)/N155</f>
        <v>5.8063916759568936</v>
      </c>
      <c r="U155" s="29">
        <f>R155-S155</f>
        <v>48.06391675956894</v>
      </c>
    </row>
    <row r="156" spans="1:21" x14ac:dyDescent="0.2">
      <c r="A156" s="12">
        <v>28</v>
      </c>
      <c r="B156" s="12">
        <v>25141964</v>
      </c>
      <c r="C156" s="12">
        <v>11275239</v>
      </c>
      <c r="D156">
        <v>9450239</v>
      </c>
      <c r="E156" s="12" t="s">
        <v>337</v>
      </c>
      <c r="F156" s="12" t="s">
        <v>337</v>
      </c>
      <c r="H156" s="12">
        <v>3</v>
      </c>
      <c r="I156" s="13" t="s">
        <v>377</v>
      </c>
      <c r="L156" s="14">
        <v>0.8</v>
      </c>
      <c r="M156" s="14">
        <v>0.8</v>
      </c>
      <c r="N156" s="12">
        <v>168.28</v>
      </c>
      <c r="O156" s="12">
        <v>0.01</v>
      </c>
      <c r="P156" s="12" t="s">
        <v>353</v>
      </c>
      <c r="Q156" s="12">
        <f>O156/N156</f>
        <v>5.9424768243403848E-5</v>
      </c>
      <c r="R156" s="22">
        <f>Q156*1000000</f>
        <v>59.424768243403847</v>
      </c>
      <c r="S156" s="28">
        <f>O156/(M156*1000)*1000000</f>
        <v>12.5</v>
      </c>
      <c r="T156" s="28">
        <f>(M156*1000)/N156</f>
        <v>4.7539814594723078</v>
      </c>
      <c r="U156" s="29">
        <f>R156-S156</f>
        <v>46.924768243403847</v>
      </c>
    </row>
    <row r="157" spans="1:21" x14ac:dyDescent="0.2">
      <c r="A157" s="12">
        <v>217</v>
      </c>
      <c r="B157" s="12">
        <v>8948024</v>
      </c>
      <c r="C157" s="12">
        <v>67953</v>
      </c>
      <c r="D157">
        <v>61268</v>
      </c>
      <c r="E157" s="12" t="s">
        <v>171</v>
      </c>
      <c r="F157" s="12" t="s">
        <v>172</v>
      </c>
      <c r="H157" s="12">
        <v>3</v>
      </c>
      <c r="I157" s="13" t="s">
        <v>373</v>
      </c>
      <c r="L157" s="14">
        <v>1.1000000000000001</v>
      </c>
      <c r="M157" s="14">
        <v>1.1000000000000001</v>
      </c>
      <c r="N157" s="12">
        <v>168.167</v>
      </c>
      <c r="O157" s="12">
        <v>0.01</v>
      </c>
      <c r="P157" s="12" t="s">
        <v>353</v>
      </c>
      <c r="Q157" s="12">
        <f>O157/N157</f>
        <v>5.946469878156832E-5</v>
      </c>
      <c r="R157" s="22">
        <f>Q157*1000000</f>
        <v>59.464698781568323</v>
      </c>
      <c r="S157" s="28">
        <f>O157/(M157*1000)*1000000</f>
        <v>9.0909090909090917</v>
      </c>
      <c r="T157" s="28">
        <f>(M157*1000)/N157</f>
        <v>6.5411168659725156</v>
      </c>
      <c r="U157" s="29">
        <f>R157-S157</f>
        <v>50.37378969065923</v>
      </c>
    </row>
    <row r="158" spans="1:21" x14ac:dyDescent="0.2">
      <c r="A158" s="12">
        <v>188</v>
      </c>
      <c r="B158" s="12">
        <v>5198691</v>
      </c>
      <c r="C158" s="12">
        <v>66743</v>
      </c>
      <c r="D158">
        <v>60109</v>
      </c>
      <c r="E158" s="12" t="s">
        <v>131</v>
      </c>
      <c r="F158" s="12" t="s">
        <v>132</v>
      </c>
      <c r="H158" s="12">
        <v>8</v>
      </c>
      <c r="I158" s="13" t="s">
        <v>369</v>
      </c>
      <c r="L158" s="14">
        <v>1</v>
      </c>
      <c r="M158" s="14">
        <v>1</v>
      </c>
      <c r="N158" s="12">
        <v>164.20400000000001</v>
      </c>
      <c r="O158" s="12">
        <v>0.01</v>
      </c>
      <c r="P158" s="12" t="s">
        <v>353</v>
      </c>
      <c r="Q158" s="12">
        <f>O158/N158</f>
        <v>6.0899856276339189E-5</v>
      </c>
      <c r="R158" s="22">
        <f>Q158*1000000</f>
        <v>60.899856276339186</v>
      </c>
      <c r="S158" s="28">
        <f>O158/(M158*1000)*1000000</f>
        <v>10</v>
      </c>
      <c r="T158" s="28">
        <f>(M158*1000)/N158</f>
        <v>6.0899856276339186</v>
      </c>
      <c r="U158" s="29">
        <f>R158-S158</f>
        <v>50.899856276339186</v>
      </c>
    </row>
    <row r="159" spans="1:21" x14ac:dyDescent="0.2">
      <c r="A159" s="12">
        <v>240</v>
      </c>
      <c r="B159" s="12">
        <v>13620056</v>
      </c>
      <c r="C159" s="12">
        <v>23190866</v>
      </c>
      <c r="D159">
        <v>28537281</v>
      </c>
      <c r="E159" s="12" t="s">
        <v>193</v>
      </c>
      <c r="F159" s="12" t="s">
        <v>193</v>
      </c>
      <c r="H159" s="12">
        <v>7</v>
      </c>
      <c r="I159" s="13" t="s">
        <v>372</v>
      </c>
      <c r="L159" s="14">
        <v>1</v>
      </c>
      <c r="M159" s="14">
        <v>1</v>
      </c>
      <c r="N159" s="12">
        <v>160.21299999999999</v>
      </c>
      <c r="O159" s="12">
        <v>0.01</v>
      </c>
      <c r="P159" s="12" t="s">
        <v>353</v>
      </c>
      <c r="Q159" s="12">
        <f>O159/N159</f>
        <v>6.2416907491901416E-5</v>
      </c>
      <c r="R159" s="22">
        <f>Q159*1000000</f>
        <v>62.416907491901412</v>
      </c>
      <c r="S159" s="28">
        <f>O159/(M159*1000)*1000000</f>
        <v>10</v>
      </c>
      <c r="T159" s="28">
        <f>(M159*1000)/N159</f>
        <v>6.2416907491901412</v>
      </c>
      <c r="U159" s="29">
        <f>R159-S159</f>
        <v>52.416907491901412</v>
      </c>
    </row>
    <row r="160" spans="1:21" x14ac:dyDescent="0.2">
      <c r="A160" s="12">
        <v>173</v>
      </c>
      <c r="B160" s="12">
        <v>15839693</v>
      </c>
      <c r="C160" s="12">
        <v>61137</v>
      </c>
      <c r="D160">
        <v>55084</v>
      </c>
      <c r="E160" s="12" t="s">
        <v>202</v>
      </c>
      <c r="F160" s="12" t="s">
        <v>203</v>
      </c>
      <c r="H160" s="12">
        <v>7</v>
      </c>
      <c r="I160" s="13" t="s">
        <v>379</v>
      </c>
      <c r="L160" s="14">
        <v>0.9</v>
      </c>
      <c r="M160" s="14">
        <v>0.9</v>
      </c>
      <c r="N160" s="12">
        <v>158.24100000000001</v>
      </c>
      <c r="O160" s="12">
        <v>0.01</v>
      </c>
      <c r="P160" s="12" t="s">
        <v>353</v>
      </c>
      <c r="Q160" s="12">
        <f>O160/N160</f>
        <v>6.3194747252608361E-5</v>
      </c>
      <c r="R160" s="22">
        <f>Q160*1000000</f>
        <v>63.194747252608359</v>
      </c>
      <c r="S160" s="28">
        <f>O160/(M160*1000)*1000000</f>
        <v>11.111111111111112</v>
      </c>
      <c r="T160" s="28">
        <f>(M160*1000)/N160</f>
        <v>5.6875272527347525</v>
      </c>
      <c r="U160" s="29">
        <f>R160-S160</f>
        <v>52.083636141497244</v>
      </c>
    </row>
    <row r="161" spans="1:21" x14ac:dyDescent="0.2">
      <c r="A161" s="12">
        <v>256</v>
      </c>
      <c r="B161" s="12">
        <v>295905</v>
      </c>
      <c r="C161" s="12">
        <v>67878</v>
      </c>
      <c r="D161">
        <v>61195</v>
      </c>
      <c r="E161" s="12" t="s">
        <v>20</v>
      </c>
      <c r="F161" s="12" t="s">
        <v>21</v>
      </c>
      <c r="H161" s="12">
        <v>3</v>
      </c>
      <c r="I161" s="13" t="s">
        <v>363</v>
      </c>
      <c r="K161" s="33">
        <v>1.19</v>
      </c>
      <c r="L161" s="14">
        <v>1.2</v>
      </c>
      <c r="M161" s="12">
        <v>1.19</v>
      </c>
      <c r="N161" s="12">
        <v>154.13999999999999</v>
      </c>
      <c r="O161" s="12">
        <v>0.01</v>
      </c>
      <c r="P161" s="12" t="s">
        <v>353</v>
      </c>
      <c r="Q161" s="12">
        <f>O161/N161</f>
        <v>6.4876086674451802E-5</v>
      </c>
      <c r="R161" s="22">
        <f>Q161*1000000</f>
        <v>64.876086674451798</v>
      </c>
      <c r="S161" s="28">
        <f>O161/(M161*1000)*1000000</f>
        <v>8.4033613445378155</v>
      </c>
      <c r="T161" s="28">
        <f>(M161*1000)/N161</f>
        <v>7.7202543142597646</v>
      </c>
      <c r="U161" s="29">
        <f>R161-S161</f>
        <v>56.472725329913985</v>
      </c>
    </row>
    <row r="162" spans="1:21" x14ac:dyDescent="0.2">
      <c r="A162" s="12">
        <v>265</v>
      </c>
      <c r="B162" s="12">
        <v>1428541</v>
      </c>
      <c r="C162" s="12">
        <v>67854</v>
      </c>
      <c r="D162">
        <v>61171</v>
      </c>
      <c r="E162" s="12" t="s">
        <v>29</v>
      </c>
      <c r="F162" s="12" t="s">
        <v>30</v>
      </c>
      <c r="H162" s="12">
        <v>3</v>
      </c>
      <c r="I162" s="13" t="s">
        <v>360</v>
      </c>
      <c r="L162" s="14">
        <v>1.2</v>
      </c>
      <c r="M162" s="14">
        <v>1.2</v>
      </c>
      <c r="N162" s="12">
        <v>154.13999999999999</v>
      </c>
      <c r="O162" s="12">
        <v>0.01</v>
      </c>
      <c r="P162" s="12" t="s">
        <v>353</v>
      </c>
      <c r="Q162" s="12">
        <f>O162/N162</f>
        <v>6.4876086674451802E-5</v>
      </c>
      <c r="R162" s="22">
        <f>Q162*1000000</f>
        <v>64.876086674451798</v>
      </c>
      <c r="S162" s="28">
        <f>O162/(M162*1000)*1000000</f>
        <v>8.3333333333333339</v>
      </c>
      <c r="T162" s="28">
        <f>(M162*1000)/N162</f>
        <v>7.7851304009342162</v>
      </c>
      <c r="U162" s="29">
        <f>R162-S162</f>
        <v>56.542753341118463</v>
      </c>
    </row>
    <row r="163" spans="1:21" x14ac:dyDescent="0.2">
      <c r="A163" s="12">
        <v>136</v>
      </c>
      <c r="B163" s="12">
        <v>13993199</v>
      </c>
      <c r="C163" s="12">
        <v>102495</v>
      </c>
      <c r="D163">
        <v>92570</v>
      </c>
      <c r="E163" s="12" t="s">
        <v>194</v>
      </c>
      <c r="F163" s="12" t="s">
        <v>195</v>
      </c>
      <c r="H163" s="12">
        <v>8</v>
      </c>
      <c r="I163" s="13" t="s">
        <v>391</v>
      </c>
      <c r="L163" s="14">
        <v>0.8</v>
      </c>
      <c r="M163" s="14">
        <v>0.8</v>
      </c>
      <c r="N163" s="12">
        <v>144.25800000000001</v>
      </c>
      <c r="O163" s="12">
        <v>0.01</v>
      </c>
      <c r="P163" s="12" t="s">
        <v>353</v>
      </c>
      <c r="Q163" s="12">
        <f>O163/N163</f>
        <v>6.9320245670950658E-5</v>
      </c>
      <c r="R163" s="22">
        <f>Q163*1000000</f>
        <v>69.320245670950655</v>
      </c>
      <c r="S163" s="28">
        <f>O163/(M163*1000)*1000000</f>
        <v>12.5</v>
      </c>
      <c r="T163" s="28">
        <f>(M163*1000)/N163</f>
        <v>5.5456196536760523</v>
      </c>
      <c r="U163" s="29">
        <f>R163-S163</f>
        <v>56.820245670950655</v>
      </c>
    </row>
    <row r="164" spans="1:21" x14ac:dyDescent="0.2">
      <c r="A164" s="12">
        <v>377</v>
      </c>
      <c r="B164" s="12">
        <v>6228465</v>
      </c>
      <c r="C164" s="12">
        <v>79509</v>
      </c>
      <c r="D164">
        <v>71819</v>
      </c>
      <c r="E164" s="12" t="s">
        <v>149</v>
      </c>
      <c r="F164" s="12" t="s">
        <v>150</v>
      </c>
      <c r="H164" s="12">
        <v>8</v>
      </c>
      <c r="I164" s="13" t="s">
        <v>371</v>
      </c>
      <c r="L164" s="14">
        <v>0.9</v>
      </c>
      <c r="M164" s="14">
        <v>0.9</v>
      </c>
      <c r="N164" s="12">
        <v>142.24199999999999</v>
      </c>
      <c r="O164" s="12">
        <v>0.01</v>
      </c>
      <c r="P164" s="12" t="s">
        <v>353</v>
      </c>
      <c r="Q164" s="12">
        <f>O164/N164</f>
        <v>7.0302723527509463E-5</v>
      </c>
      <c r="R164" s="22">
        <f>Q164*1000000</f>
        <v>70.302723527509457</v>
      </c>
      <c r="S164" s="28">
        <f>O164/(M164*1000)*1000000</f>
        <v>11.111111111111112</v>
      </c>
      <c r="T164" s="28">
        <f>(M164*1000)/N164</f>
        <v>6.3272451174758517</v>
      </c>
      <c r="U164" s="29">
        <f>R164-S164</f>
        <v>59.191612416398343</v>
      </c>
    </row>
    <row r="165" spans="1:21" x14ac:dyDescent="0.2">
      <c r="A165" s="12">
        <v>39</v>
      </c>
      <c r="B165" s="12">
        <v>12000610</v>
      </c>
      <c r="C165" s="12">
        <v>20739</v>
      </c>
      <c r="D165">
        <v>19528</v>
      </c>
      <c r="E165" s="12" t="s">
        <v>189</v>
      </c>
      <c r="F165" s="12" t="s">
        <v>190</v>
      </c>
      <c r="H165" s="12">
        <v>7</v>
      </c>
      <c r="I165" s="13" t="s">
        <v>370</v>
      </c>
      <c r="L165" s="14">
        <v>0.9</v>
      </c>
      <c r="M165" s="14">
        <v>0.9</v>
      </c>
      <c r="N165" s="12">
        <v>142.24199999999999</v>
      </c>
      <c r="O165" s="12">
        <v>0.01</v>
      </c>
      <c r="P165" s="12" t="s">
        <v>353</v>
      </c>
      <c r="Q165" s="12">
        <f>O165/N165</f>
        <v>7.0302723527509463E-5</v>
      </c>
      <c r="R165" s="22">
        <f>Q165*1000000</f>
        <v>70.302723527509457</v>
      </c>
      <c r="S165" s="28">
        <f>O165/(M165*1000)*1000000</f>
        <v>11.111111111111112</v>
      </c>
      <c r="T165" s="28">
        <f>(M165*1000)/N165</f>
        <v>6.3272451174758517</v>
      </c>
      <c r="U165" s="29">
        <f>R165-S165</f>
        <v>59.191612416398343</v>
      </c>
    </row>
    <row r="166" spans="1:21" x14ac:dyDescent="0.2">
      <c r="A166" s="12">
        <v>153</v>
      </c>
      <c r="B166" s="12">
        <v>4910323</v>
      </c>
      <c r="C166" s="12">
        <v>8139</v>
      </c>
      <c r="D166">
        <v>7847</v>
      </c>
      <c r="E166" s="12" t="s">
        <v>122</v>
      </c>
      <c r="F166" s="12" t="s">
        <v>122</v>
      </c>
      <c r="H166" s="12">
        <v>4</v>
      </c>
      <c r="I166" s="13" t="s">
        <v>421</v>
      </c>
      <c r="L166" s="14">
        <v>0.9</v>
      </c>
      <c r="M166" s="14">
        <v>0.9</v>
      </c>
      <c r="N166" s="12">
        <v>214.34899999999999</v>
      </c>
      <c r="O166" s="12">
        <v>1.5299999999999999E-2</v>
      </c>
      <c r="P166" s="12" t="s">
        <v>353</v>
      </c>
      <c r="Q166" s="12">
        <f>O166/N166</f>
        <v>7.1378919425796246E-5</v>
      </c>
      <c r="R166" s="22">
        <f>Q166*1000000</f>
        <v>71.378919425796241</v>
      </c>
      <c r="S166" s="28">
        <f>O166/(M166*1000)*1000000</f>
        <v>17</v>
      </c>
      <c r="T166" s="28">
        <f>(M166*1000)/N166</f>
        <v>4.1987599662233093</v>
      </c>
      <c r="U166" s="29">
        <f>R166-S166</f>
        <v>54.378919425796241</v>
      </c>
    </row>
    <row r="167" spans="1:21" x14ac:dyDescent="0.2">
      <c r="A167" s="12">
        <v>158</v>
      </c>
      <c r="B167" s="12">
        <v>4910358</v>
      </c>
      <c r="C167" s="12">
        <v>31284</v>
      </c>
      <c r="D167">
        <v>29024</v>
      </c>
      <c r="E167" s="12" t="s">
        <v>123</v>
      </c>
      <c r="F167" s="12" t="s">
        <v>123</v>
      </c>
      <c r="H167" s="12">
        <v>4</v>
      </c>
      <c r="I167" s="13" t="s">
        <v>376</v>
      </c>
      <c r="L167" s="14">
        <v>0.9</v>
      </c>
      <c r="M167" s="14">
        <v>0.9</v>
      </c>
      <c r="N167" s="12">
        <v>242.40299999999999</v>
      </c>
      <c r="O167" s="12">
        <v>1.7600000000000001E-2</v>
      </c>
      <c r="P167" s="12" t="s">
        <v>353</v>
      </c>
      <c r="Q167" s="12">
        <f>O167/N167</f>
        <v>7.2606362132481868E-5</v>
      </c>
      <c r="R167" s="22">
        <f>Q167*1000000</f>
        <v>72.606362132481863</v>
      </c>
      <c r="S167" s="28">
        <f>O167/(M167*1000)*1000000</f>
        <v>19.555555555555557</v>
      </c>
      <c r="T167" s="28">
        <f>(M167*1000)/N167</f>
        <v>3.7128253363200954</v>
      </c>
      <c r="U167" s="29">
        <f>R167-S167</f>
        <v>53.050806576926306</v>
      </c>
    </row>
    <row r="168" spans="1:21" x14ac:dyDescent="0.2">
      <c r="A168" s="12">
        <v>98</v>
      </c>
      <c r="B168" s="12">
        <v>24263164</v>
      </c>
      <c r="C168" s="12">
        <v>84820355</v>
      </c>
      <c r="D168">
        <v>29786103</v>
      </c>
      <c r="E168" s="12" t="s">
        <v>309</v>
      </c>
      <c r="F168" s="12" t="s">
        <v>310</v>
      </c>
      <c r="H168" s="12">
        <v>4</v>
      </c>
      <c r="I168" s="13" t="s">
        <v>433</v>
      </c>
      <c r="L168" s="14">
        <v>0.9</v>
      </c>
      <c r="M168" s="14">
        <v>0.9</v>
      </c>
      <c r="N168" s="12">
        <v>258.47699999999998</v>
      </c>
      <c r="O168" s="12">
        <v>1.9800000000000002E-2</v>
      </c>
      <c r="P168" s="12" t="s">
        <v>353</v>
      </c>
      <c r="Q168" s="12">
        <f>O168/N168</f>
        <v>7.6602560382548561E-5</v>
      </c>
      <c r="R168" s="22">
        <f>Q168*1000000</f>
        <v>76.60256038254856</v>
      </c>
      <c r="S168" s="28">
        <f>O168/(M168*1000)*1000000</f>
        <v>22.000000000000004</v>
      </c>
      <c r="T168" s="28">
        <f>(M168*1000)/N168</f>
        <v>3.481934562843116</v>
      </c>
      <c r="U168" s="29">
        <f>R168-S168</f>
        <v>54.60256038254856</v>
      </c>
    </row>
    <row r="169" spans="1:21" x14ac:dyDescent="0.2">
      <c r="A169" s="12">
        <v>53</v>
      </c>
      <c r="B169" s="12">
        <v>24264137</v>
      </c>
      <c r="C169" s="12">
        <v>13355478</v>
      </c>
      <c r="D169">
        <v>34965770</v>
      </c>
      <c r="E169" s="12" t="s">
        <v>320</v>
      </c>
      <c r="F169" s="12" t="s">
        <v>320</v>
      </c>
      <c r="H169" s="12">
        <v>4</v>
      </c>
      <c r="I169" s="13" t="s">
        <v>439</v>
      </c>
      <c r="L169" s="14">
        <v>0.9</v>
      </c>
      <c r="M169" s="14">
        <v>0.9</v>
      </c>
      <c r="N169" s="12">
        <v>196.29</v>
      </c>
      <c r="O169" s="12">
        <v>1.5100000000000001E-2</v>
      </c>
      <c r="P169" s="12" t="s">
        <v>353</v>
      </c>
      <c r="Q169" s="12">
        <f>O169/N169</f>
        <v>7.6926995771562485E-5</v>
      </c>
      <c r="R169" s="22">
        <f>Q169*1000000</f>
        <v>76.926995771562488</v>
      </c>
      <c r="S169" s="28">
        <f>O169/(M169*1000)*1000000</f>
        <v>16.777777777777779</v>
      </c>
      <c r="T169" s="28">
        <f>(M169*1000)/N169</f>
        <v>4.5850527281063735</v>
      </c>
      <c r="U169" s="29">
        <f>R169-S169</f>
        <v>60.14921799378471</v>
      </c>
    </row>
    <row r="170" spans="1:21" x14ac:dyDescent="0.2">
      <c r="A170" s="12">
        <v>63</v>
      </c>
      <c r="B170" s="12">
        <v>9996015</v>
      </c>
      <c r="C170" s="12">
        <v>558957</v>
      </c>
      <c r="D170">
        <v>485905</v>
      </c>
      <c r="E170" s="12" t="s">
        <v>182</v>
      </c>
      <c r="F170" s="12" t="s">
        <v>182</v>
      </c>
      <c r="H170" s="12">
        <v>8</v>
      </c>
      <c r="I170" s="13" t="s">
        <v>385</v>
      </c>
      <c r="L170" s="14">
        <v>0.9</v>
      </c>
      <c r="M170" s="14">
        <v>0.9</v>
      </c>
      <c r="N170" s="12">
        <v>128.215</v>
      </c>
      <c r="O170" s="12">
        <v>0.01</v>
      </c>
      <c r="P170" s="12" t="s">
        <v>353</v>
      </c>
      <c r="Q170" s="12">
        <f>O170/N170</f>
        <v>7.7993994462426398E-5</v>
      </c>
      <c r="R170" s="22">
        <f>Q170*1000000</f>
        <v>77.9939944624264</v>
      </c>
      <c r="S170" s="28">
        <f>O170/(M170*1000)*1000000</f>
        <v>11.111111111111112</v>
      </c>
      <c r="T170" s="28">
        <f>(M170*1000)/N170</f>
        <v>7.0194595016183756</v>
      </c>
      <c r="U170" s="29">
        <f>R170-S170</f>
        <v>66.882883351315286</v>
      </c>
    </row>
    <row r="171" spans="1:21" x14ac:dyDescent="0.2">
      <c r="A171" s="12">
        <v>66</v>
      </c>
      <c r="B171" s="12">
        <v>9996121</v>
      </c>
      <c r="C171" s="12">
        <v>164822</v>
      </c>
      <c r="D171">
        <v>144494</v>
      </c>
      <c r="E171" s="12" t="s">
        <v>183</v>
      </c>
      <c r="F171" s="12" t="s">
        <v>183</v>
      </c>
      <c r="H171" s="12">
        <v>3</v>
      </c>
      <c r="I171" s="13" t="s">
        <v>382</v>
      </c>
      <c r="L171" s="14">
        <v>0.9</v>
      </c>
      <c r="M171" s="14">
        <v>0.9</v>
      </c>
      <c r="N171" s="12">
        <v>128.215</v>
      </c>
      <c r="O171" s="12">
        <v>1.01E-2</v>
      </c>
      <c r="P171" s="12" t="s">
        <v>353</v>
      </c>
      <c r="Q171" s="12">
        <f>O171/N171</f>
        <v>7.8773934407050649E-5</v>
      </c>
      <c r="R171" s="22">
        <f>Q171*1000000</f>
        <v>78.773934407050646</v>
      </c>
      <c r="S171" s="28">
        <f>O171/(M171*1000)*1000000</f>
        <v>11.222222222222221</v>
      </c>
      <c r="T171" s="28">
        <f>(M171*1000)/N171</f>
        <v>7.0194595016183756</v>
      </c>
      <c r="U171" s="29">
        <f>R171-S171</f>
        <v>67.551712184828432</v>
      </c>
    </row>
    <row r="172" spans="1:21" x14ac:dyDescent="0.2">
      <c r="A172" s="12">
        <v>370</v>
      </c>
      <c r="B172" s="12">
        <v>18400514</v>
      </c>
      <c r="C172" s="12">
        <v>557637</v>
      </c>
      <c r="D172">
        <v>484756</v>
      </c>
      <c r="E172" s="12" t="s">
        <v>263</v>
      </c>
      <c r="F172" s="12" t="s">
        <v>264</v>
      </c>
      <c r="H172" s="12">
        <v>3</v>
      </c>
      <c r="I172" s="13" t="s">
        <v>389</v>
      </c>
      <c r="L172" s="14">
        <v>0.9</v>
      </c>
      <c r="M172" s="14">
        <v>0.9</v>
      </c>
      <c r="N172" s="12">
        <v>128.215</v>
      </c>
      <c r="O172" s="12">
        <v>1.0200000000000001E-2</v>
      </c>
      <c r="P172" s="12" t="s">
        <v>353</v>
      </c>
      <c r="Q172" s="12">
        <f>O172/N172</f>
        <v>7.9553874351674927E-5</v>
      </c>
      <c r="R172" s="22">
        <f>Q172*1000000</f>
        <v>79.553874351674921</v>
      </c>
      <c r="S172" s="28">
        <f>O172/(M172*1000)*1000000</f>
        <v>11.333333333333334</v>
      </c>
      <c r="T172" s="28">
        <f>(M172*1000)/N172</f>
        <v>7.0194595016183756</v>
      </c>
      <c r="U172" s="29">
        <f>R172-S172</f>
        <v>68.220541018341592</v>
      </c>
    </row>
    <row r="173" spans="1:21" x14ac:dyDescent="0.2">
      <c r="A173" s="12">
        <v>40</v>
      </c>
      <c r="B173" s="12">
        <v>9157819</v>
      </c>
      <c r="C173" s="12">
        <v>137829</v>
      </c>
      <c r="D173">
        <v>121479</v>
      </c>
      <c r="E173" s="12" t="s">
        <v>180</v>
      </c>
      <c r="F173" s="12" t="s">
        <v>180</v>
      </c>
      <c r="H173" s="12">
        <v>3</v>
      </c>
      <c r="I173" s="13" t="s">
        <v>383</v>
      </c>
      <c r="L173" s="14">
        <v>0.9</v>
      </c>
      <c r="M173" s="14">
        <v>0.9</v>
      </c>
      <c r="N173" s="12">
        <v>128.215</v>
      </c>
      <c r="O173" s="12">
        <v>1.03E-2</v>
      </c>
      <c r="P173" s="12" t="s">
        <v>353</v>
      </c>
      <c r="Q173" s="12">
        <f>O173/N173</f>
        <v>8.0333814296299177E-5</v>
      </c>
      <c r="R173" s="22">
        <f>Q173*1000000</f>
        <v>80.333814296299181</v>
      </c>
      <c r="S173" s="28">
        <f>O173/(M173*1000)*1000000</f>
        <v>11.444444444444445</v>
      </c>
      <c r="T173" s="28">
        <f>(M173*1000)/N173</f>
        <v>7.0194595016183756</v>
      </c>
      <c r="U173" s="29">
        <f>R173-S173</f>
        <v>68.889369851854738</v>
      </c>
    </row>
    <row r="174" spans="1:21" x14ac:dyDescent="0.2">
      <c r="A174" s="12">
        <v>334</v>
      </c>
      <c r="B174" s="12">
        <v>24264291</v>
      </c>
      <c r="C174" s="12">
        <v>84820829</v>
      </c>
      <c r="D174">
        <v>53608294</v>
      </c>
      <c r="E174" s="12" t="s">
        <v>331</v>
      </c>
      <c r="F174" s="12" t="s">
        <v>332</v>
      </c>
      <c r="H174" s="12">
        <v>4</v>
      </c>
      <c r="I174" s="13" t="s">
        <v>393</v>
      </c>
      <c r="L174" s="14">
        <v>0.9</v>
      </c>
      <c r="M174" s="14">
        <v>0.9</v>
      </c>
      <c r="N174" s="12">
        <v>224.38800000000001</v>
      </c>
      <c r="O174" s="12">
        <v>1.84E-2</v>
      </c>
      <c r="P174" s="12" t="s">
        <v>353</v>
      </c>
      <c r="Q174" s="12">
        <f>O174/N174</f>
        <v>8.2000820008200083E-5</v>
      </c>
      <c r="R174" s="22">
        <f>Q174*1000000</f>
        <v>82.00082000820008</v>
      </c>
      <c r="S174" s="28">
        <f>O174/(M174*1000)*1000000</f>
        <v>20.444444444444443</v>
      </c>
      <c r="T174" s="28">
        <f>(M174*1000)/N174</f>
        <v>4.0109096743141341</v>
      </c>
      <c r="U174" s="29">
        <f>R174-S174</f>
        <v>61.556375563755637</v>
      </c>
    </row>
    <row r="175" spans="1:21" x14ac:dyDescent="0.2">
      <c r="A175" s="12">
        <v>79</v>
      </c>
      <c r="B175" s="12">
        <v>4906087</v>
      </c>
      <c r="C175" s="12">
        <v>2750695</v>
      </c>
      <c r="D175">
        <v>2031957</v>
      </c>
      <c r="E175" s="12" t="s">
        <v>108</v>
      </c>
      <c r="F175" s="12" t="s">
        <v>109</v>
      </c>
      <c r="H175" s="12">
        <v>4</v>
      </c>
      <c r="I175" s="13" t="s">
        <v>414</v>
      </c>
      <c r="L175" s="14">
        <v>0.9</v>
      </c>
      <c r="M175" s="14">
        <v>0.9</v>
      </c>
      <c r="N175" s="12">
        <v>184.32300000000001</v>
      </c>
      <c r="O175" s="12">
        <v>1.6E-2</v>
      </c>
      <c r="P175" s="12" t="s">
        <v>353</v>
      </c>
      <c r="Q175" s="12">
        <f>O175/N175</f>
        <v>8.680414272771168E-5</v>
      </c>
      <c r="R175" s="22">
        <f>Q175*1000000</f>
        <v>86.804142727711678</v>
      </c>
      <c r="S175" s="28">
        <f>O175/(M175*1000)*1000000</f>
        <v>17.777777777777775</v>
      </c>
      <c r="T175" s="28">
        <f>(M175*1000)/N175</f>
        <v>4.8827330284337815</v>
      </c>
      <c r="U175" s="29">
        <f>R175-S175</f>
        <v>69.026364949933907</v>
      </c>
    </row>
    <row r="176" spans="1:21" x14ac:dyDescent="0.2">
      <c r="A176" s="12">
        <v>109</v>
      </c>
      <c r="B176" s="12">
        <v>24262871</v>
      </c>
      <c r="C176" s="12">
        <v>84820213</v>
      </c>
      <c r="D176">
        <v>29785594</v>
      </c>
      <c r="E176" s="12" t="s">
        <v>276</v>
      </c>
      <c r="F176" s="12" t="s">
        <v>277</v>
      </c>
      <c r="H176" s="12">
        <v>4</v>
      </c>
      <c r="I176" s="13" t="s">
        <v>422</v>
      </c>
      <c r="L176" s="14">
        <v>0.8</v>
      </c>
      <c r="M176" s="14">
        <v>0.8</v>
      </c>
      <c r="N176" s="12">
        <v>154.297</v>
      </c>
      <c r="O176" s="12">
        <v>1.35E-2</v>
      </c>
      <c r="P176" s="12" t="s">
        <v>353</v>
      </c>
      <c r="Q176" s="12">
        <f>O176/N176</f>
        <v>8.7493600005184802E-5</v>
      </c>
      <c r="R176" s="22">
        <f>Q176*1000000</f>
        <v>87.493600005184803</v>
      </c>
      <c r="S176" s="28">
        <f>O176/(M176*1000)*1000000</f>
        <v>16.875</v>
      </c>
      <c r="T176" s="28">
        <f>(M176*1000)/N176</f>
        <v>5.1848059262331736</v>
      </c>
      <c r="U176" s="29">
        <f>R176-S176</f>
        <v>70.618600005184803</v>
      </c>
    </row>
    <row r="177" spans="1:21" x14ac:dyDescent="0.2">
      <c r="A177" s="12">
        <v>115</v>
      </c>
      <c r="B177" s="12">
        <v>24263058</v>
      </c>
      <c r="C177" s="12">
        <v>58361173</v>
      </c>
      <c r="D177">
        <v>4935015</v>
      </c>
      <c r="E177" s="12" t="s">
        <v>303</v>
      </c>
      <c r="F177" s="12" t="s">
        <v>304</v>
      </c>
      <c r="H177" s="12">
        <v>4</v>
      </c>
      <c r="I177" s="13" t="s">
        <v>388</v>
      </c>
      <c r="L177" s="14">
        <v>0.8</v>
      </c>
      <c r="M177" s="14">
        <v>0.8</v>
      </c>
      <c r="N177" s="12">
        <v>152.28100000000001</v>
      </c>
      <c r="O177" s="12">
        <v>1.3899999999999999E-2</v>
      </c>
      <c r="P177" s="12" t="s">
        <v>353</v>
      </c>
      <c r="Q177" s="12">
        <f>O177/N177</f>
        <v>9.1278623071821164E-5</v>
      </c>
      <c r="R177" s="22">
        <f>Q177*1000000</f>
        <v>91.278623071821158</v>
      </c>
      <c r="S177" s="28">
        <f>O177/(M177*1000)*1000000</f>
        <v>17.375</v>
      </c>
      <c r="T177" s="28">
        <f>(M177*1000)/N177</f>
        <v>5.2534459321911466</v>
      </c>
      <c r="U177" s="29">
        <f>R177-S177</f>
        <v>73.903623071821158</v>
      </c>
    </row>
    <row r="178" spans="1:21" x14ac:dyDescent="0.2">
      <c r="A178" s="12">
        <v>38</v>
      </c>
      <c r="B178" s="12">
        <v>4906088</v>
      </c>
      <c r="C178" s="12">
        <v>86850</v>
      </c>
      <c r="D178">
        <v>78347</v>
      </c>
      <c r="E178" s="12" t="s">
        <v>110</v>
      </c>
      <c r="F178" s="12" t="s">
        <v>111</v>
      </c>
      <c r="H178" s="12">
        <v>4</v>
      </c>
      <c r="I178" s="13" t="s">
        <v>415</v>
      </c>
      <c r="L178" s="14">
        <v>0.9</v>
      </c>
      <c r="M178" s="14">
        <v>0.9</v>
      </c>
      <c r="N178" s="12">
        <v>156.26900000000001</v>
      </c>
      <c r="O178" s="12">
        <v>1.47E-2</v>
      </c>
      <c r="P178" s="12" t="s">
        <v>353</v>
      </c>
      <c r="Q178" s="12">
        <f>O178/N178</f>
        <v>9.4068561262950417E-5</v>
      </c>
      <c r="R178" s="22">
        <f>Q178*1000000</f>
        <v>94.068561262950411</v>
      </c>
      <c r="S178" s="28">
        <f>O178/(M178*1000)*1000000</f>
        <v>16.333333333333332</v>
      </c>
      <c r="T178" s="28">
        <f>(M178*1000)/N178</f>
        <v>5.7592996691602298</v>
      </c>
      <c r="U178" s="29">
        <f>R178-S178</f>
        <v>77.735227929617082</v>
      </c>
    </row>
    <row r="179" spans="1:21" x14ac:dyDescent="0.2">
      <c r="A179" s="12">
        <v>52</v>
      </c>
      <c r="B179" s="12">
        <v>24263044</v>
      </c>
      <c r="C179" s="12">
        <v>14840125</v>
      </c>
      <c r="D179">
        <v>4517555</v>
      </c>
      <c r="E179" s="12" t="s">
        <v>292</v>
      </c>
      <c r="F179" s="12" t="s">
        <v>293</v>
      </c>
      <c r="H179" s="12">
        <v>4</v>
      </c>
      <c r="I179" s="13" t="s">
        <v>430</v>
      </c>
      <c r="L179" s="14">
        <v>0.8</v>
      </c>
      <c r="M179" s="14">
        <v>0.8</v>
      </c>
      <c r="N179" s="12">
        <v>166.30799999999999</v>
      </c>
      <c r="O179" s="12">
        <v>1.6E-2</v>
      </c>
      <c r="P179" s="12" t="s">
        <v>353</v>
      </c>
      <c r="Q179" s="12">
        <f>O179/N179</f>
        <v>9.620703754479641E-5</v>
      </c>
      <c r="R179" s="22">
        <f>Q179*1000000</f>
        <v>96.207037544796407</v>
      </c>
      <c r="S179" s="28">
        <f>O179/(M179*1000)*1000000</f>
        <v>20</v>
      </c>
      <c r="T179" s="28">
        <f>(M179*1000)/N179</f>
        <v>4.8103518772398202</v>
      </c>
      <c r="U179" s="29">
        <f>R179-S179</f>
        <v>76.207037544796407</v>
      </c>
    </row>
    <row r="180" spans="1:21" x14ac:dyDescent="0.2">
      <c r="A180" s="12">
        <v>113</v>
      </c>
      <c r="B180" s="12">
        <v>24263046</v>
      </c>
      <c r="C180" s="12">
        <v>84820295</v>
      </c>
      <c r="D180">
        <v>29785594</v>
      </c>
      <c r="E180" s="12" t="s">
        <v>296</v>
      </c>
      <c r="F180" s="12" t="s">
        <v>277</v>
      </c>
      <c r="H180" s="12">
        <v>4</v>
      </c>
      <c r="I180" s="13" t="s">
        <v>384</v>
      </c>
      <c r="L180" s="14">
        <v>0.8</v>
      </c>
      <c r="M180" s="14">
        <v>0.8</v>
      </c>
      <c r="N180" s="12">
        <v>154.297</v>
      </c>
      <c r="O180" s="12">
        <v>1.55E-2</v>
      </c>
      <c r="P180" s="12" t="s">
        <v>353</v>
      </c>
      <c r="Q180" s="12">
        <f>O180/N180</f>
        <v>1.0045561482076774E-4</v>
      </c>
      <c r="R180" s="22">
        <f>Q180*1000000</f>
        <v>100.45561482076774</v>
      </c>
      <c r="S180" s="28">
        <f>O180/(M180*1000)*1000000</f>
        <v>19.375</v>
      </c>
      <c r="T180" s="28">
        <f>(M180*1000)/N180</f>
        <v>5.1848059262331736</v>
      </c>
      <c r="U180" s="29">
        <f>R180-S180</f>
        <v>81.080614820767735</v>
      </c>
    </row>
    <row r="181" spans="1:21" x14ac:dyDescent="0.2">
      <c r="A181" s="12">
        <v>129</v>
      </c>
      <c r="B181" s="12">
        <v>24262897</v>
      </c>
      <c r="C181" s="12">
        <v>5364444</v>
      </c>
      <c r="D181">
        <v>4516597</v>
      </c>
      <c r="E181" s="12" t="s">
        <v>282</v>
      </c>
      <c r="F181" s="12" t="s">
        <v>283</v>
      </c>
      <c r="H181" s="12">
        <v>4</v>
      </c>
      <c r="I181" s="13" t="s">
        <v>425</v>
      </c>
      <c r="L181" s="14">
        <v>0.8</v>
      </c>
      <c r="M181" s="14">
        <v>0.8</v>
      </c>
      <c r="N181" s="12">
        <v>168.32400000000001</v>
      </c>
      <c r="O181" s="12">
        <v>1.72E-2</v>
      </c>
      <c r="P181" s="12" t="s">
        <v>353</v>
      </c>
      <c r="Q181" s="12">
        <f>O181/N181</f>
        <v>1.0218388346284546E-4</v>
      </c>
      <c r="R181" s="22">
        <f>Q181*1000000</f>
        <v>102.18388346284546</v>
      </c>
      <c r="S181" s="28">
        <f>O181/(M181*1000)*1000000</f>
        <v>21.5</v>
      </c>
      <c r="T181" s="28">
        <f>(M181*1000)/N181</f>
        <v>4.7527387657137421</v>
      </c>
      <c r="U181" s="29">
        <f>R181-S181</f>
        <v>80.683883462845458</v>
      </c>
    </row>
    <row r="182" spans="1:21" x14ac:dyDescent="0.2">
      <c r="A182" s="12">
        <v>133</v>
      </c>
      <c r="B182" s="12">
        <v>24262916</v>
      </c>
      <c r="C182" s="12">
        <v>15527754</v>
      </c>
      <c r="D182">
        <v>29786088</v>
      </c>
      <c r="E182" s="12" t="s">
        <v>286</v>
      </c>
      <c r="F182" s="12" t="s">
        <v>287</v>
      </c>
      <c r="H182" s="12">
        <v>4</v>
      </c>
      <c r="I182" s="13" t="s">
        <v>427</v>
      </c>
      <c r="L182" s="14">
        <v>0.8</v>
      </c>
      <c r="M182" s="14">
        <v>0.8</v>
      </c>
      <c r="N182" s="12">
        <v>170.29599999999999</v>
      </c>
      <c r="O182" s="12">
        <v>1.78E-2</v>
      </c>
      <c r="P182" s="12" t="s">
        <v>353</v>
      </c>
      <c r="Q182" s="12">
        <f>O182/N182</f>
        <v>1.0452388781885659E-4</v>
      </c>
      <c r="R182" s="22">
        <f>Q182*1000000</f>
        <v>104.52388781885659</v>
      </c>
      <c r="S182" s="28">
        <f>O182/(M182*1000)*1000000</f>
        <v>22.25</v>
      </c>
      <c r="T182" s="28">
        <f>(M182*1000)/N182</f>
        <v>4.6977028233193971</v>
      </c>
      <c r="U182" s="29">
        <f>R182-S182</f>
        <v>82.273887818856593</v>
      </c>
    </row>
    <row r="183" spans="1:21" x14ac:dyDescent="0.2">
      <c r="A183" s="12">
        <v>88</v>
      </c>
      <c r="B183" s="12">
        <v>24263117</v>
      </c>
      <c r="C183" s="12">
        <v>10012561</v>
      </c>
      <c r="D183">
        <v>8188135</v>
      </c>
      <c r="E183" s="12" t="s">
        <v>308</v>
      </c>
      <c r="F183" s="12" t="s">
        <v>307</v>
      </c>
      <c r="H183" s="12">
        <v>4</v>
      </c>
      <c r="I183" s="13" t="s">
        <v>432</v>
      </c>
      <c r="L183" s="14">
        <v>1.1000000000000001</v>
      </c>
      <c r="M183" s="14">
        <v>1.1000000000000001</v>
      </c>
      <c r="N183" s="12">
        <v>182.18600000000001</v>
      </c>
      <c r="O183" s="12">
        <v>1.95E-2</v>
      </c>
      <c r="P183" s="12" t="s">
        <v>353</v>
      </c>
      <c r="Q183" s="12">
        <f>O183/N183</f>
        <v>1.0703347128758521E-4</v>
      </c>
      <c r="R183" s="22">
        <f>Q183*1000000</f>
        <v>107.03347128758521</v>
      </c>
      <c r="S183" s="28">
        <f>O183/(M183*1000)*1000000</f>
        <v>17.727272727272727</v>
      </c>
      <c r="T183" s="28">
        <f>(M183*1000)/N183</f>
        <v>6.037785559812499</v>
      </c>
      <c r="U183" s="29">
        <f>R183-S183</f>
        <v>89.306198560312481</v>
      </c>
    </row>
    <row r="184" spans="1:21" x14ac:dyDescent="0.2">
      <c r="A184" s="12">
        <v>36</v>
      </c>
      <c r="B184" s="12">
        <v>24262911</v>
      </c>
      <c r="C184" s="12">
        <v>12525554</v>
      </c>
      <c r="D184">
        <v>29786087</v>
      </c>
      <c r="E184" s="12" t="s">
        <v>284</v>
      </c>
      <c r="F184" s="12" t="s">
        <v>285</v>
      </c>
      <c r="H184" s="12">
        <v>4</v>
      </c>
      <c r="I184" s="13" t="s">
        <v>426</v>
      </c>
      <c r="L184" s="14">
        <v>0.8</v>
      </c>
      <c r="M184" s="14">
        <v>0.8</v>
      </c>
      <c r="N184" s="12">
        <v>152.28100000000001</v>
      </c>
      <c r="O184" s="12">
        <v>1.7299999999999999E-2</v>
      </c>
      <c r="P184" s="12" t="s">
        <v>353</v>
      </c>
      <c r="Q184" s="12">
        <f>O184/N184</f>
        <v>1.1360576828363354E-4</v>
      </c>
      <c r="R184" s="22">
        <f>Q184*1000000</f>
        <v>113.60576828363354</v>
      </c>
      <c r="S184" s="28">
        <f>O184/(M184*1000)*1000000</f>
        <v>21.625</v>
      </c>
      <c r="T184" s="28">
        <f>(M184*1000)/N184</f>
        <v>5.2534459321911466</v>
      </c>
      <c r="U184" s="29">
        <f>R184-S184</f>
        <v>91.980768283633537</v>
      </c>
    </row>
    <row r="185" spans="1:21" x14ac:dyDescent="0.2">
      <c r="A185" s="12">
        <v>91</v>
      </c>
      <c r="B185" s="12">
        <v>6228218</v>
      </c>
      <c r="C185" s="12">
        <v>5364449</v>
      </c>
      <c r="D185">
        <v>553406</v>
      </c>
      <c r="E185" s="12" t="s">
        <v>147</v>
      </c>
      <c r="F185" s="12" t="s">
        <v>148</v>
      </c>
      <c r="H185" s="12">
        <v>4</v>
      </c>
      <c r="I185" s="13" t="s">
        <v>378</v>
      </c>
      <c r="L185" s="14">
        <v>0.7</v>
      </c>
      <c r="M185" s="14">
        <v>0.7</v>
      </c>
      <c r="N185" s="12">
        <v>140.27000000000001</v>
      </c>
      <c r="O185" s="12">
        <v>1.61E-2</v>
      </c>
      <c r="P185" s="12" t="s">
        <v>353</v>
      </c>
      <c r="Q185" s="12">
        <f>O185/N185</f>
        <v>1.1477864119198687E-4</v>
      </c>
      <c r="R185" s="22">
        <f>Q185*1000000</f>
        <v>114.77864119198686</v>
      </c>
      <c r="S185" s="28">
        <f>O185/(M185*1000)*1000000</f>
        <v>23</v>
      </c>
      <c r="T185" s="28">
        <f>(M185*1000)/N185</f>
        <v>4.9903757039994296</v>
      </c>
      <c r="U185" s="29">
        <f>R185-S185</f>
        <v>91.778641191986864</v>
      </c>
    </row>
    <row r="186" spans="1:21" x14ac:dyDescent="0.2">
      <c r="A186" s="12">
        <v>324</v>
      </c>
      <c r="B186" s="12">
        <v>24262873</v>
      </c>
      <c r="C186" s="12">
        <v>84820215</v>
      </c>
      <c r="D186">
        <v>29786083</v>
      </c>
      <c r="E186" s="12" t="s">
        <v>278</v>
      </c>
      <c r="F186" s="12" t="s">
        <v>279</v>
      </c>
      <c r="H186" s="12">
        <v>4</v>
      </c>
      <c r="I186" s="13" t="s">
        <v>423</v>
      </c>
      <c r="L186" s="14">
        <v>0.9</v>
      </c>
      <c r="M186" s="14">
        <v>0.9</v>
      </c>
      <c r="N186" s="12">
        <v>196.334</v>
      </c>
      <c r="O186" s="12">
        <v>2.3099999999999999E-2</v>
      </c>
      <c r="P186" s="12" t="s">
        <v>353</v>
      </c>
      <c r="Q186" s="12">
        <f>O186/N186</f>
        <v>1.1765664632717715E-4</v>
      </c>
      <c r="R186" s="22">
        <f>Q186*1000000</f>
        <v>117.65664632717714</v>
      </c>
      <c r="S186" s="28">
        <f>O186/(M186*1000)*1000000</f>
        <v>25.666666666666664</v>
      </c>
      <c r="T186" s="28">
        <f>(M186*1000)/N186</f>
        <v>4.5840251815783306</v>
      </c>
      <c r="U186" s="29">
        <f>R186-S186</f>
        <v>91.989979660510471</v>
      </c>
    </row>
    <row r="187" spans="1:21" x14ac:dyDescent="0.2">
      <c r="A187" s="12">
        <v>108</v>
      </c>
      <c r="B187" s="12">
        <v>24263047</v>
      </c>
      <c r="C187" s="12">
        <v>84820296</v>
      </c>
      <c r="D187">
        <v>4517914</v>
      </c>
      <c r="E187" s="12" t="s">
        <v>297</v>
      </c>
      <c r="F187" s="12" t="s">
        <v>295</v>
      </c>
      <c r="H187" s="12">
        <v>4</v>
      </c>
      <c r="I187" s="13" t="s">
        <v>385</v>
      </c>
      <c r="L187" s="14">
        <v>0.7</v>
      </c>
      <c r="M187" s="14">
        <v>0.7</v>
      </c>
      <c r="N187" s="12">
        <v>141.27600000000001</v>
      </c>
      <c r="O187" s="12">
        <v>1.7100000000000001E-2</v>
      </c>
      <c r="P187" s="12" t="s">
        <v>353</v>
      </c>
      <c r="Q187" s="12">
        <f>O187/N187</f>
        <v>1.210396670347405E-4</v>
      </c>
      <c r="R187" s="22">
        <f>Q187*1000000</f>
        <v>121.0396670347405</v>
      </c>
      <c r="S187" s="28">
        <f>O187/(M187*1000)*1000000</f>
        <v>24.428571428571431</v>
      </c>
      <c r="T187" s="28">
        <f>(M187*1000)/N187</f>
        <v>4.9548401710127692</v>
      </c>
      <c r="U187" s="29">
        <f>R187-S187</f>
        <v>96.611095606169073</v>
      </c>
    </row>
    <row r="188" spans="1:21" x14ac:dyDescent="0.2">
      <c r="A188" s="12">
        <v>111</v>
      </c>
      <c r="B188" s="12">
        <v>24263056</v>
      </c>
      <c r="C188" s="12">
        <v>5367410</v>
      </c>
      <c r="D188">
        <v>4518922</v>
      </c>
      <c r="E188" s="12" t="s">
        <v>301</v>
      </c>
      <c r="F188" s="12" t="s">
        <v>302</v>
      </c>
      <c r="H188" s="12">
        <v>4</v>
      </c>
      <c r="I188" s="13" t="s">
        <v>391</v>
      </c>
      <c r="L188" s="14">
        <v>0.8</v>
      </c>
      <c r="M188" s="14">
        <v>0.8</v>
      </c>
      <c r="N188" s="12">
        <v>150.26499999999999</v>
      </c>
      <c r="O188" s="12">
        <v>1.8200000000000001E-2</v>
      </c>
      <c r="P188" s="12" t="s">
        <v>353</v>
      </c>
      <c r="Q188" s="12">
        <f>O188/N188</f>
        <v>1.2111935580474496E-4</v>
      </c>
      <c r="R188" s="22">
        <f>Q188*1000000</f>
        <v>121.11935580474497</v>
      </c>
      <c r="S188" s="28">
        <f>O188/(M188*1000)*1000000</f>
        <v>22.75</v>
      </c>
      <c r="T188" s="28">
        <f>(M188*1000)/N188</f>
        <v>5.323927727681097</v>
      </c>
      <c r="U188" s="29">
        <f>R188-S188</f>
        <v>98.36935580474497</v>
      </c>
    </row>
    <row r="189" spans="1:21" x14ac:dyDescent="0.2">
      <c r="A189" s="12">
        <v>80</v>
      </c>
      <c r="B189" s="12">
        <v>4906078</v>
      </c>
      <c r="C189" s="12">
        <v>2750694</v>
      </c>
      <c r="D189">
        <v>2031956</v>
      </c>
      <c r="E189" s="12" t="s">
        <v>106</v>
      </c>
      <c r="F189" s="12" t="s">
        <v>107</v>
      </c>
      <c r="H189" s="12">
        <v>4</v>
      </c>
      <c r="I189" s="13" t="s">
        <v>413</v>
      </c>
      <c r="L189" s="14">
        <v>0.9</v>
      </c>
      <c r="M189" s="14">
        <v>0.9</v>
      </c>
      <c r="N189" s="12">
        <v>142.24199999999999</v>
      </c>
      <c r="O189" s="12">
        <v>1.7399999999999999E-2</v>
      </c>
      <c r="P189" s="12" t="s">
        <v>353</v>
      </c>
      <c r="Q189" s="12">
        <f>O189/N189</f>
        <v>1.2232673893786646E-4</v>
      </c>
      <c r="R189" s="22">
        <f>Q189*1000000</f>
        <v>122.32673893786645</v>
      </c>
      <c r="S189" s="28">
        <f>O189/(M189*1000)*1000000</f>
        <v>19.333333333333332</v>
      </c>
      <c r="T189" s="28">
        <f>(M189*1000)/N189</f>
        <v>6.3272451174758517</v>
      </c>
      <c r="U189" s="29">
        <f>R189-S189</f>
        <v>102.99340560453312</v>
      </c>
    </row>
    <row r="190" spans="1:21" x14ac:dyDescent="0.2">
      <c r="A190" s="12">
        <v>128</v>
      </c>
      <c r="B190" s="12">
        <v>24262869</v>
      </c>
      <c r="C190" s="12">
        <v>12397158</v>
      </c>
      <c r="D190">
        <v>14665618</v>
      </c>
      <c r="E190" s="12" t="s">
        <v>274</v>
      </c>
      <c r="F190" s="12" t="s">
        <v>275</v>
      </c>
      <c r="H190" s="12">
        <v>4</v>
      </c>
      <c r="I190" s="13" t="s">
        <v>400</v>
      </c>
      <c r="L190" s="14">
        <v>0.8</v>
      </c>
      <c r="M190" s="14">
        <v>0.8</v>
      </c>
      <c r="N190" s="12">
        <v>152.28100000000001</v>
      </c>
      <c r="O190" s="12">
        <v>1.9099999999999999E-2</v>
      </c>
      <c r="P190" s="12" t="s">
        <v>353</v>
      </c>
      <c r="Q190" s="12">
        <f>O190/N190</f>
        <v>1.254260216310636E-4</v>
      </c>
      <c r="R190" s="22">
        <f>Q190*1000000</f>
        <v>125.42602163106361</v>
      </c>
      <c r="S190" s="28">
        <f>O190/(M190*1000)*1000000</f>
        <v>23.874999999999996</v>
      </c>
      <c r="T190" s="28">
        <f>(M190*1000)/N190</f>
        <v>5.2534459321911466</v>
      </c>
      <c r="U190" s="29">
        <f>R190-S190</f>
        <v>101.55102163106361</v>
      </c>
    </row>
    <row r="191" spans="1:21" x14ac:dyDescent="0.2">
      <c r="A191" s="12">
        <v>127</v>
      </c>
      <c r="B191" s="12">
        <v>24264260</v>
      </c>
      <c r="C191" s="12">
        <v>5365770</v>
      </c>
      <c r="D191">
        <v>4517718</v>
      </c>
      <c r="E191" s="12" t="s">
        <v>325</v>
      </c>
      <c r="F191" s="12" t="s">
        <v>326</v>
      </c>
      <c r="H191" s="12">
        <v>4</v>
      </c>
      <c r="I191" s="13" t="s">
        <v>442</v>
      </c>
      <c r="L191" s="14">
        <v>0.8</v>
      </c>
      <c r="M191" s="14">
        <v>0.8</v>
      </c>
      <c r="N191" s="12">
        <v>156.26900000000001</v>
      </c>
      <c r="O191" s="12">
        <v>2.12E-2</v>
      </c>
      <c r="P191" s="12" t="s">
        <v>353</v>
      </c>
      <c r="Q191" s="12">
        <f>O191/N191</f>
        <v>1.3566350331799653E-4</v>
      </c>
      <c r="R191" s="22">
        <f>Q191*1000000</f>
        <v>135.66350331799651</v>
      </c>
      <c r="S191" s="28">
        <f>O191/(M191*1000)*1000000</f>
        <v>26.5</v>
      </c>
      <c r="T191" s="28">
        <f>(M191*1000)/N191</f>
        <v>5.1193774836979822</v>
      </c>
      <c r="U191" s="29">
        <f>R191-S191</f>
        <v>109.16350331799651</v>
      </c>
    </row>
    <row r="192" spans="1:21" x14ac:dyDescent="0.2">
      <c r="A192" s="12">
        <v>110</v>
      </c>
      <c r="B192" s="12">
        <v>24263045</v>
      </c>
      <c r="C192" s="12">
        <v>5365981</v>
      </c>
      <c r="D192">
        <v>4517914</v>
      </c>
      <c r="E192" s="12" t="s">
        <v>294</v>
      </c>
      <c r="F192" s="12" t="s">
        <v>295</v>
      </c>
      <c r="H192" s="12">
        <v>4</v>
      </c>
      <c r="I192" s="13" t="s">
        <v>431</v>
      </c>
      <c r="L192" s="14">
        <v>0.7</v>
      </c>
      <c r="M192" s="14">
        <v>0.7</v>
      </c>
      <c r="N192" s="12">
        <v>140.27000000000001</v>
      </c>
      <c r="O192" s="12">
        <v>1.9400000000000001E-2</v>
      </c>
      <c r="P192" s="12" t="s">
        <v>353</v>
      </c>
      <c r="Q192" s="12">
        <f>O192/N192</f>
        <v>1.383046980822699E-4</v>
      </c>
      <c r="R192" s="22">
        <f>Q192*1000000</f>
        <v>138.30469808226991</v>
      </c>
      <c r="S192" s="28">
        <f>O192/(M192*1000)*1000000</f>
        <v>27.714285714285715</v>
      </c>
      <c r="T192" s="28">
        <f>(M192*1000)/N192</f>
        <v>4.9903757039994296</v>
      </c>
      <c r="U192" s="29">
        <f>R192-S192</f>
        <v>110.59041236798419</v>
      </c>
    </row>
    <row r="193" spans="1:21" x14ac:dyDescent="0.2">
      <c r="A193" s="12">
        <v>124</v>
      </c>
      <c r="B193" s="12">
        <v>24263050</v>
      </c>
      <c r="C193" s="12">
        <v>12768714</v>
      </c>
      <c r="D193">
        <v>29786090</v>
      </c>
      <c r="E193" s="12" t="s">
        <v>299</v>
      </c>
      <c r="F193" s="12" t="s">
        <v>300</v>
      </c>
      <c r="H193" s="12">
        <v>4</v>
      </c>
      <c r="I193" s="13" t="s">
        <v>387</v>
      </c>
      <c r="L193" s="14">
        <v>0.8</v>
      </c>
      <c r="M193" s="14">
        <v>0.8</v>
      </c>
      <c r="N193" s="12">
        <v>170.29599999999999</v>
      </c>
      <c r="O193" s="12">
        <v>2.3699999999999999E-2</v>
      </c>
      <c r="P193" s="12" t="s">
        <v>353</v>
      </c>
      <c r="Q193" s="12">
        <f>O193/N193</f>
        <v>1.3916944614083713E-4</v>
      </c>
      <c r="R193" s="22">
        <f>Q193*1000000</f>
        <v>139.16944614083712</v>
      </c>
      <c r="S193" s="28">
        <f>O193/(M193*1000)*1000000</f>
        <v>29.625</v>
      </c>
      <c r="T193" s="28">
        <f>(M193*1000)/N193</f>
        <v>4.6977028233193971</v>
      </c>
      <c r="U193" s="29">
        <f>R193-S193</f>
        <v>109.54444614083712</v>
      </c>
    </row>
    <row r="194" spans="1:21" x14ac:dyDescent="0.2">
      <c r="A194" s="12">
        <v>130</v>
      </c>
      <c r="B194" s="12">
        <v>24264262</v>
      </c>
      <c r="C194" s="12">
        <v>5352493</v>
      </c>
      <c r="D194">
        <v>4509366</v>
      </c>
      <c r="E194" s="12" t="s">
        <v>329</v>
      </c>
      <c r="F194" s="12" t="s">
        <v>330</v>
      </c>
      <c r="H194" s="12">
        <v>4</v>
      </c>
      <c r="I194" s="13" t="s">
        <v>394</v>
      </c>
      <c r="L194" s="14">
        <v>0.8</v>
      </c>
      <c r="M194" s="14">
        <v>0.8</v>
      </c>
      <c r="N194" s="12">
        <v>156.26900000000001</v>
      </c>
      <c r="O194" s="12">
        <v>2.2200000000000001E-2</v>
      </c>
      <c r="P194" s="12" t="s">
        <v>353</v>
      </c>
      <c r="Q194" s="12">
        <f>O194/N194</f>
        <v>1.4206272517261901E-4</v>
      </c>
      <c r="R194" s="22">
        <f>Q194*1000000</f>
        <v>142.06272517261903</v>
      </c>
      <c r="S194" s="28">
        <f>O194/(M194*1000)*1000000</f>
        <v>27.75</v>
      </c>
      <c r="T194" s="28">
        <f>(M194*1000)/N194</f>
        <v>5.1193774836979822</v>
      </c>
      <c r="U194" s="29">
        <f>R194-S194</f>
        <v>114.31272517261903</v>
      </c>
    </row>
    <row r="195" spans="1:21" x14ac:dyDescent="0.2">
      <c r="A195" s="12">
        <v>391</v>
      </c>
      <c r="B195" s="12">
        <v>24264293</v>
      </c>
      <c r="C195" s="12">
        <v>15695189</v>
      </c>
      <c r="D195">
        <v>34965931</v>
      </c>
      <c r="E195" s="12" t="s">
        <v>333</v>
      </c>
      <c r="F195" s="12" t="s">
        <v>334</v>
      </c>
      <c r="H195" s="12">
        <v>4</v>
      </c>
      <c r="I195" s="13" t="s">
        <v>395</v>
      </c>
      <c r="L195" s="14">
        <v>1</v>
      </c>
      <c r="M195" s="14">
        <v>1</v>
      </c>
      <c r="N195" s="12">
        <v>166.26400000000001</v>
      </c>
      <c r="O195" s="12">
        <v>2.4299999999999999E-2</v>
      </c>
      <c r="P195" s="12" t="s">
        <v>353</v>
      </c>
      <c r="Q195" s="12">
        <f>O195/N195</f>
        <v>1.4615310590386372E-4</v>
      </c>
      <c r="R195" s="22">
        <f>Q195*1000000</f>
        <v>146.15310590386372</v>
      </c>
      <c r="S195" s="28">
        <f>O195/(M195*1000)*1000000</f>
        <v>24.299999999999997</v>
      </c>
      <c r="T195" s="28">
        <f>(M195*1000)/N195</f>
        <v>6.0145311071548857</v>
      </c>
      <c r="U195" s="29">
        <f>R195-S195</f>
        <v>121.85310590386372</v>
      </c>
    </row>
    <row r="196" spans="1:21" x14ac:dyDescent="0.2">
      <c r="A196" s="12">
        <v>103</v>
      </c>
      <c r="B196" s="12">
        <v>11018651</v>
      </c>
      <c r="C196" s="12">
        <v>140543</v>
      </c>
      <c r="D196">
        <v>123957</v>
      </c>
      <c r="E196" s="12" t="s">
        <v>188</v>
      </c>
      <c r="F196" s="12" t="s">
        <v>188</v>
      </c>
      <c r="H196" s="12">
        <v>4</v>
      </c>
      <c r="I196" s="13" t="s">
        <v>380</v>
      </c>
      <c r="L196" s="14">
        <v>0.8</v>
      </c>
      <c r="M196" s="14">
        <v>0.8</v>
      </c>
      <c r="N196" s="12">
        <v>144.25800000000001</v>
      </c>
      <c r="O196" s="12">
        <v>2.1299999999999999E-2</v>
      </c>
      <c r="P196" s="12" t="s">
        <v>353</v>
      </c>
      <c r="Q196" s="12">
        <f>O196/N196</f>
        <v>1.4765212327912488E-4</v>
      </c>
      <c r="R196" s="22">
        <f>Q196*1000000</f>
        <v>147.65212327912488</v>
      </c>
      <c r="S196" s="28">
        <f>O196/(M196*1000)*1000000</f>
        <v>26.625</v>
      </c>
      <c r="T196" s="28">
        <f>(M196*1000)/N196</f>
        <v>5.5456196536760523</v>
      </c>
      <c r="U196" s="29">
        <f>R196-S196</f>
        <v>121.02712327912488</v>
      </c>
    </row>
    <row r="197" spans="1:21" x14ac:dyDescent="0.2">
      <c r="A197" s="12">
        <v>131</v>
      </c>
      <c r="B197" s="12">
        <v>24264252</v>
      </c>
      <c r="C197" s="12">
        <v>12276242</v>
      </c>
      <c r="D197">
        <v>4934972</v>
      </c>
      <c r="E197" s="12" t="s">
        <v>323</v>
      </c>
      <c r="F197" s="12" t="s">
        <v>324</v>
      </c>
      <c r="H197" s="12">
        <v>4</v>
      </c>
      <c r="I197" s="13" t="s">
        <v>441</v>
      </c>
      <c r="L197" s="14">
        <v>0.8</v>
      </c>
      <c r="M197" s="14">
        <v>0.8</v>
      </c>
      <c r="N197" s="12">
        <v>138.25399999999999</v>
      </c>
      <c r="O197" s="12">
        <v>2.35E-2</v>
      </c>
      <c r="P197" s="12" t="s">
        <v>353</v>
      </c>
      <c r="Q197" s="12">
        <f>O197/N197</f>
        <v>1.6997699885717594E-4</v>
      </c>
      <c r="R197" s="22">
        <f>Q197*1000000</f>
        <v>169.97699885717594</v>
      </c>
      <c r="S197" s="28">
        <f>O197/(M197*1000)*1000000</f>
        <v>29.375</v>
      </c>
      <c r="T197" s="28">
        <f>(M197*1000)/N197</f>
        <v>5.786451024925138</v>
      </c>
      <c r="U197" s="29">
        <f>R197-S197</f>
        <v>140.60199885717594</v>
      </c>
    </row>
    <row r="198" spans="1:21" s="8" customFormat="1" x14ac:dyDescent="0.2">
      <c r="A198" s="10">
        <v>148</v>
      </c>
      <c r="B198" s="10">
        <v>16013070</v>
      </c>
      <c r="C198" s="10">
        <v>6442063</v>
      </c>
      <c r="D198">
        <v>4946166</v>
      </c>
      <c r="E198" s="10" t="s">
        <v>240</v>
      </c>
      <c r="F198" s="10" t="s">
        <v>241</v>
      </c>
      <c r="G198" s="10" t="s">
        <v>242</v>
      </c>
      <c r="H198" s="10">
        <v>2</v>
      </c>
      <c r="I198" s="11"/>
      <c r="J198" s="10"/>
      <c r="K198" s="34"/>
      <c r="L198" s="14">
        <v>0.9</v>
      </c>
      <c r="M198" s="14">
        <v>0.9</v>
      </c>
      <c r="N198" s="10">
        <v>328.49599999999998</v>
      </c>
      <c r="O198" s="10">
        <v>0.1</v>
      </c>
      <c r="P198" s="10" t="s">
        <v>353</v>
      </c>
      <c r="Q198" s="12">
        <f>O198/N198</f>
        <v>3.0441770980468565E-4</v>
      </c>
      <c r="R198" s="22">
        <f>Q198*1000000</f>
        <v>304.41770980468567</v>
      </c>
      <c r="S198" s="28">
        <f>O198/(M198*1000)*1000000</f>
        <v>111.11111111111111</v>
      </c>
      <c r="T198" s="28">
        <f>(M198*1000)/N198</f>
        <v>2.7397593882421707</v>
      </c>
      <c r="U198" s="29">
        <f>R198-S198</f>
        <v>193.30659869357456</v>
      </c>
    </row>
    <row r="199" spans="1:21" x14ac:dyDescent="0.2">
      <c r="A199" s="12">
        <v>19</v>
      </c>
      <c r="B199" s="12">
        <v>16009829</v>
      </c>
      <c r="C199" s="12">
        <v>643789</v>
      </c>
      <c r="D199">
        <v>13871721</v>
      </c>
      <c r="E199" s="12" t="s">
        <v>233</v>
      </c>
      <c r="F199" s="12" t="s">
        <v>234</v>
      </c>
      <c r="H199" s="12">
        <v>4</v>
      </c>
      <c r="I199" s="13" t="s">
        <v>381</v>
      </c>
      <c r="L199" s="14">
        <v>0.8</v>
      </c>
      <c r="M199" s="14">
        <v>0.8</v>
      </c>
      <c r="N199" s="12">
        <v>72.106999999999999</v>
      </c>
      <c r="O199" s="12">
        <v>2.5899999999999999E-2</v>
      </c>
      <c r="P199" s="12" t="s">
        <v>353</v>
      </c>
      <c r="Q199" s="12">
        <f>O199/N199</f>
        <v>3.5918842830793125E-4</v>
      </c>
      <c r="R199" s="22">
        <f>Q199*1000000</f>
        <v>359.18842830793125</v>
      </c>
      <c r="S199" s="28">
        <f>O199/(M199*1000)*1000000</f>
        <v>32.375</v>
      </c>
      <c r="T199" s="28">
        <f>(M199*1000)/N199</f>
        <v>11.094623268198649</v>
      </c>
      <c r="U199" s="29">
        <f>R199-S199</f>
        <v>326.81342830793125</v>
      </c>
    </row>
  </sheetData>
  <sortState ref="A2:U199">
    <sortCondition ref="J2:J199"/>
    <sortCondition ref="R2:R199"/>
  </sortState>
  <phoneticPr fontId="4" type="noConversion"/>
  <pageMargins left="0.7" right="0.7" top="0.75" bottom="0.75" header="0.3" footer="0.3"/>
  <pageSetup scale="18" fitToHeight="1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odorDatabase_noDensityInfo</vt:lpstr>
      <vt:lpstr>odorDatabase_all_Info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2017-02-20T21:21:02Z</cp:lastPrinted>
  <dcterms:created xsi:type="dcterms:W3CDTF">2017-02-16T23:19:42Z</dcterms:created>
  <dcterms:modified xsi:type="dcterms:W3CDTF">2017-03-07T21:55:59Z</dcterms:modified>
</cp:coreProperties>
</file>