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mainland/Projects/TMA blocker/SupraStyle/"/>
    </mc:Choice>
  </mc:AlternateContent>
  <bookViews>
    <workbookView xWindow="4480" yWindow="6680" windowWidth="26880" windowHeight="21660" tabRatio="500" activeTab="4"/>
  </bookViews>
  <sheets>
    <sheet name="Jar Numbers" sheetId="1" r:id="rId1"/>
    <sheet name="Choice of Dilutions" sheetId="2" r:id="rId2"/>
    <sheet name="TMA Dilutions" sheetId="3" r:id="rId3"/>
    <sheet name="Other Dilutions" sheetId="4" r:id="rId4"/>
    <sheet name="R_merg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4" l="1"/>
  <c r="A42" i="4"/>
  <c r="A43" i="4"/>
  <c r="A44" i="4"/>
  <c r="A45" i="4"/>
  <c r="D26" i="3"/>
  <c r="E26" i="3"/>
  <c r="D25" i="3"/>
  <c r="E25" i="3"/>
  <c r="D24" i="3"/>
  <c r="E24" i="3"/>
  <c r="D23" i="3"/>
  <c r="E23" i="3"/>
  <c r="D22" i="3"/>
  <c r="E22" i="3"/>
  <c r="C21" i="4"/>
  <c r="C22" i="4"/>
  <c r="C23" i="4"/>
  <c r="C24" i="4"/>
  <c r="D20" i="4"/>
  <c r="C20" i="4"/>
  <c r="B19" i="4"/>
  <c r="B7" i="4"/>
  <c r="D8" i="3"/>
  <c r="E8" i="3"/>
  <c r="D9" i="3"/>
  <c r="E9" i="3"/>
  <c r="D10" i="3"/>
  <c r="E10" i="3"/>
  <c r="D11" i="3"/>
  <c r="E11" i="3"/>
  <c r="D12" i="3"/>
  <c r="E12" i="3"/>
  <c r="D7" i="3"/>
  <c r="E7" i="3"/>
  <c r="G2" i="3"/>
  <c r="E2" i="3"/>
</calcChain>
</file>

<file path=xl/sharedStrings.xml><?xml version="1.0" encoding="utf-8"?>
<sst xmlns="http://schemas.openxmlformats.org/spreadsheetml/2006/main" count="271" uniqueCount="102">
  <si>
    <t>Jar Number</t>
  </si>
  <si>
    <t>Concentration</t>
  </si>
  <si>
    <t>Chemical</t>
  </si>
  <si>
    <t>water</t>
  </si>
  <si>
    <t>Concentrations</t>
  </si>
  <si>
    <t>Linalool</t>
  </si>
  <si>
    <t>trans-2-nonen-1-ol</t>
  </si>
  <si>
    <t>TMA</t>
  </si>
  <si>
    <t>high</t>
  </si>
  <si>
    <t>low</t>
  </si>
  <si>
    <t>trans-2-nonen-1-ol (%v/v)</t>
  </si>
  <si>
    <t>Linalool (%v/v)</t>
  </si>
  <si>
    <t>TMA (mM)</t>
  </si>
  <si>
    <t>DEP</t>
  </si>
  <si>
    <t>6 mM</t>
  </si>
  <si>
    <t>Compound</t>
  </si>
  <si>
    <t>MW</t>
  </si>
  <si>
    <t>Density</t>
  </si>
  <si>
    <t>Trans-2-nonen-1-ol</t>
  </si>
  <si>
    <t>Trimethylamine</t>
  </si>
  <si>
    <t>Desired Volume</t>
  </si>
  <si>
    <t>weight_cmpd (g)</t>
  </si>
  <si>
    <t>Desired Volume(mL)</t>
  </si>
  <si>
    <t>actual grams measured</t>
  </si>
  <si>
    <t>V water to add (mL)</t>
  </si>
  <si>
    <t>This gives a 1M stock</t>
  </si>
  <si>
    <t>Dilute down from 1M stock of TMA</t>
  </si>
  <si>
    <t>C1V1=C2V2</t>
  </si>
  <si>
    <t>Vfinal (mL)</t>
  </si>
  <si>
    <t>C2final (mM)</t>
  </si>
  <si>
    <t>V stock to add (uL)</t>
  </si>
  <si>
    <t>C1 of stock(M)</t>
  </si>
  <si>
    <t>All Combos</t>
  </si>
  <si>
    <t>Jar Type</t>
  </si>
  <si>
    <t>Jar number</t>
  </si>
  <si>
    <t>Experiment_Type</t>
  </si>
  <si>
    <t>TMA 1</t>
  </si>
  <si>
    <t>TMA 2</t>
  </si>
  <si>
    <t>TMA 3</t>
  </si>
  <si>
    <t>TMA 4</t>
  </si>
  <si>
    <t>TMA 5</t>
  </si>
  <si>
    <t>TMA 6</t>
  </si>
  <si>
    <t>TMA DR</t>
  </si>
  <si>
    <t>Blank 1</t>
  </si>
  <si>
    <t>Blank 2</t>
  </si>
  <si>
    <t>Nonenol DR</t>
  </si>
  <si>
    <t>trans-2-nonen-1-ol 1</t>
  </si>
  <si>
    <t>trans-2-nonen-1-ol 2</t>
  </si>
  <si>
    <t>trans-2-nonen-1-ol 3</t>
  </si>
  <si>
    <t>trans-2-nonen-1-ol 4</t>
  </si>
  <si>
    <t>trans-2-nonen-1-ol 5</t>
  </si>
  <si>
    <t>trans-2-nonen-1-ol 6</t>
  </si>
  <si>
    <t>Linalool DR</t>
  </si>
  <si>
    <t>Linalool 1</t>
  </si>
  <si>
    <t>Linalool 2</t>
  </si>
  <si>
    <t>Linalool 3</t>
  </si>
  <si>
    <t>Linalool 4</t>
  </si>
  <si>
    <t>Linalool 5</t>
  </si>
  <si>
    <t>Linalool 6</t>
  </si>
  <si>
    <t>TMA + antag</t>
  </si>
  <si>
    <t>TMA + control</t>
  </si>
  <si>
    <t>antag + control</t>
  </si>
  <si>
    <t>label on right</t>
  </si>
  <si>
    <t>clean - empty</t>
  </si>
  <si>
    <t>Blank combo</t>
  </si>
  <si>
    <t>blank combo</t>
  </si>
  <si>
    <t>Then pH to ~9.8</t>
  </si>
  <si>
    <t>Water to add (mL)</t>
  </si>
  <si>
    <t>100mL</t>
  </si>
  <si>
    <t>desired %</t>
  </si>
  <si>
    <t>V of compound (mL)</t>
  </si>
  <si>
    <t>V DEP (solvent) (mL)</t>
  </si>
  <si>
    <t>V compound (uL)</t>
  </si>
  <si>
    <t xml:space="preserve">both will de diluted the same way. </t>
  </si>
  <si>
    <t>contaminated</t>
  </si>
  <si>
    <t>Do this as serial dilutions because I'm still waiting on the large jars</t>
  </si>
  <si>
    <t>in stock jar</t>
  </si>
  <si>
    <t>V above diluted compound (mL)</t>
  </si>
  <si>
    <t>tot volume (mL)</t>
  </si>
  <si>
    <t>valve</t>
  </si>
  <si>
    <t>valve2</t>
  </si>
  <si>
    <t>Type</t>
  </si>
  <si>
    <t>Nonenol</t>
  </si>
  <si>
    <t>TMA + Non</t>
  </si>
  <si>
    <t>TMA + Lin</t>
  </si>
  <si>
    <t>Non + Lin</t>
  </si>
  <si>
    <t>Make higher dilutions of TMA</t>
  </si>
  <si>
    <t>Decided to Dilute trans-2-nonen-1-ol nothing lower than 1%</t>
  </si>
  <si>
    <t>Desired %</t>
  </si>
  <si>
    <t>V of compound(mL)</t>
  </si>
  <si>
    <t>V of above diluted compound (mL)</t>
  </si>
  <si>
    <t>toal volume (mL)</t>
  </si>
  <si>
    <t>100- whatever from above</t>
  </si>
  <si>
    <t>Wait on possible 4-fold dilutions of Linalool until we have tested with the new lines</t>
  </si>
  <si>
    <t>21mM</t>
  </si>
  <si>
    <t>18mM</t>
  </si>
  <si>
    <t>15mM</t>
  </si>
  <si>
    <t>12mM</t>
  </si>
  <si>
    <t>9mM</t>
  </si>
  <si>
    <t>6mM</t>
  </si>
  <si>
    <t xml:space="preserve">pilot data shows that these dilutions of nonenol should be more effective. </t>
  </si>
  <si>
    <t>weight/MW*1000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</si>
</sst>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0" borderId="1" xfId="0" applyBorder="1"/>
    <xf numFmtId="0" fontId="0" fillId="0" borderId="0" xfId="0" applyBorder="1"/>
    <xf numFmtId="9" fontId="0" fillId="0" borderId="0" xfId="0" applyNumberFormat="1" applyBorder="1"/>
    <xf numFmtId="0" fontId="0" fillId="0" borderId="2" xfId="0" applyBorder="1"/>
    <xf numFmtId="0" fontId="0" fillId="0" borderId="0" xfId="0" applyBorder="1" applyAlignment="1">
      <alignment horizontal="right"/>
    </xf>
    <xf numFmtId="9" fontId="0" fillId="0" borderId="0" xfId="1" applyFont="1" applyBorder="1"/>
    <xf numFmtId="164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Fill="1" applyBorder="1"/>
    <xf numFmtId="9" fontId="0" fillId="0" borderId="4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9" fontId="0" fillId="0" borderId="6" xfId="0" applyNumberFormat="1" applyBorder="1"/>
    <xf numFmtId="9" fontId="0" fillId="0" borderId="6" xfId="1" applyFont="1" applyBorder="1"/>
    <xf numFmtId="164" fontId="0" fillId="0" borderId="6" xfId="1" applyNumberFormat="1" applyFont="1" applyBorder="1"/>
    <xf numFmtId="10" fontId="0" fillId="0" borderId="6" xfId="0" applyNumberFormat="1" applyBorder="1"/>
    <xf numFmtId="14" fontId="0" fillId="0" borderId="0" xfId="0" applyNumberForma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"/>
  <sheetViews>
    <sheetView workbookViewId="0">
      <selection sqref="A1:J42"/>
    </sheetView>
  </sheetViews>
  <sheetFormatPr baseColWidth="10" defaultColWidth="11" defaultRowHeight="16" x14ac:dyDescent="0.2"/>
  <cols>
    <col min="2" max="2" width="19.1640625" customWidth="1"/>
    <col min="3" max="3" width="13" customWidth="1"/>
    <col min="4" max="4" width="12.1640625" customWidth="1"/>
    <col min="6" max="6" width="18.6640625" customWidth="1"/>
    <col min="7" max="7" width="19.33203125" customWidth="1"/>
    <col min="9" max="9" width="21.33203125" customWidth="1"/>
  </cols>
  <sheetData>
    <row r="1" spans="1:10" ht="16.5" thickBot="1" x14ac:dyDescent="0.3">
      <c r="A1" s="26" t="s">
        <v>0</v>
      </c>
      <c r="B1" s="27" t="s">
        <v>2</v>
      </c>
      <c r="C1" s="27" t="s">
        <v>1</v>
      </c>
      <c r="D1" s="28" t="s">
        <v>62</v>
      </c>
      <c r="F1" s="37" t="s">
        <v>32</v>
      </c>
      <c r="G1" s="38"/>
      <c r="H1" s="38"/>
      <c r="I1" s="38"/>
      <c r="J1" s="39"/>
    </row>
    <row r="2" spans="1:10" ht="16.5" thickBot="1" x14ac:dyDescent="0.3">
      <c r="A2" s="4">
        <v>1</v>
      </c>
      <c r="B2" s="5" t="s">
        <v>63</v>
      </c>
      <c r="C2" s="5"/>
      <c r="D2" s="7"/>
      <c r="F2" s="21" t="s">
        <v>35</v>
      </c>
      <c r="G2" s="22" t="s">
        <v>33</v>
      </c>
      <c r="H2" s="22" t="s">
        <v>34</v>
      </c>
      <c r="I2" s="22" t="s">
        <v>33</v>
      </c>
      <c r="J2" s="23" t="s">
        <v>0</v>
      </c>
    </row>
    <row r="3" spans="1:10" x14ac:dyDescent="0.2">
      <c r="A3" s="4">
        <v>2</v>
      </c>
      <c r="B3" s="5" t="s">
        <v>3</v>
      </c>
      <c r="C3" s="6">
        <v>1</v>
      </c>
      <c r="D3" s="7"/>
      <c r="F3" s="15" t="s">
        <v>43</v>
      </c>
      <c r="G3" s="16" t="s">
        <v>3</v>
      </c>
      <c r="H3" s="16">
        <v>2</v>
      </c>
      <c r="I3" s="16" t="s">
        <v>3</v>
      </c>
      <c r="J3" s="17">
        <v>22</v>
      </c>
    </row>
    <row r="4" spans="1:10" x14ac:dyDescent="0.2">
      <c r="A4" s="4">
        <v>3</v>
      </c>
      <c r="B4" s="5" t="s">
        <v>7</v>
      </c>
      <c r="C4" s="8" t="s">
        <v>14</v>
      </c>
      <c r="D4" s="7">
        <v>1</v>
      </c>
      <c r="F4" s="29" t="s">
        <v>44</v>
      </c>
      <c r="G4" s="14" t="s">
        <v>13</v>
      </c>
      <c r="H4" s="14">
        <v>24</v>
      </c>
      <c r="I4" s="14" t="s">
        <v>13</v>
      </c>
      <c r="J4" s="30">
        <v>23</v>
      </c>
    </row>
    <row r="5" spans="1:10" x14ac:dyDescent="0.2">
      <c r="A5" s="4">
        <v>32</v>
      </c>
      <c r="B5" s="5" t="s">
        <v>7</v>
      </c>
      <c r="C5" s="8" t="s">
        <v>94</v>
      </c>
      <c r="D5" s="7">
        <v>6</v>
      </c>
      <c r="F5" s="29" t="s">
        <v>64</v>
      </c>
      <c r="G5" s="14" t="s">
        <v>3</v>
      </c>
      <c r="H5" s="14">
        <v>2</v>
      </c>
      <c r="I5" s="14" t="s">
        <v>13</v>
      </c>
      <c r="J5" s="30">
        <v>24</v>
      </c>
    </row>
    <row r="6" spans="1:10" x14ac:dyDescent="0.2">
      <c r="A6" s="4">
        <v>31</v>
      </c>
      <c r="B6" s="5" t="s">
        <v>7</v>
      </c>
      <c r="C6" s="8" t="s">
        <v>95</v>
      </c>
      <c r="D6" s="7">
        <v>5</v>
      </c>
      <c r="F6" s="29" t="s">
        <v>65</v>
      </c>
      <c r="G6" s="14" t="s">
        <v>13</v>
      </c>
      <c r="H6" s="14">
        <v>23</v>
      </c>
      <c r="I6" s="14" t="s">
        <v>3</v>
      </c>
      <c r="J6" s="30">
        <v>22</v>
      </c>
    </row>
    <row r="7" spans="1:10" x14ac:dyDescent="0.2">
      <c r="A7" s="4">
        <v>30</v>
      </c>
      <c r="B7" s="5" t="s">
        <v>7</v>
      </c>
      <c r="C7" s="8" t="s">
        <v>96</v>
      </c>
      <c r="D7" s="7">
        <v>4</v>
      </c>
      <c r="F7" s="29" t="s">
        <v>42</v>
      </c>
      <c r="G7" s="14" t="s">
        <v>36</v>
      </c>
      <c r="H7" s="14">
        <v>3</v>
      </c>
      <c r="I7" s="14" t="s">
        <v>13</v>
      </c>
      <c r="J7" s="30">
        <v>24</v>
      </c>
    </row>
    <row r="8" spans="1:10" x14ac:dyDescent="0.2">
      <c r="A8" s="4">
        <v>28</v>
      </c>
      <c r="B8" s="5" t="s">
        <v>7</v>
      </c>
      <c r="C8" s="8" t="s">
        <v>97</v>
      </c>
      <c r="D8" s="7">
        <v>3</v>
      </c>
      <c r="F8" s="29" t="s">
        <v>42</v>
      </c>
      <c r="G8" s="14" t="s">
        <v>37</v>
      </c>
      <c r="H8" s="14">
        <v>27</v>
      </c>
      <c r="I8" s="14" t="s">
        <v>13</v>
      </c>
      <c r="J8" s="30">
        <v>23</v>
      </c>
    </row>
    <row r="9" spans="1:10" x14ac:dyDescent="0.2">
      <c r="A9" s="4">
        <v>27</v>
      </c>
      <c r="B9" s="5" t="s">
        <v>7</v>
      </c>
      <c r="C9" s="8" t="s">
        <v>98</v>
      </c>
      <c r="D9" s="7">
        <v>2</v>
      </c>
      <c r="F9" s="29" t="s">
        <v>42</v>
      </c>
      <c r="G9" s="14" t="s">
        <v>38</v>
      </c>
      <c r="H9" s="14">
        <v>28</v>
      </c>
      <c r="I9" s="14" t="s">
        <v>13</v>
      </c>
      <c r="J9" s="30">
        <v>24</v>
      </c>
    </row>
    <row r="10" spans="1:10" x14ac:dyDescent="0.2">
      <c r="A10" s="4">
        <v>9</v>
      </c>
      <c r="B10" s="24" t="s">
        <v>63</v>
      </c>
      <c r="C10" s="5"/>
      <c r="D10" s="7"/>
      <c r="F10" s="29" t="s">
        <v>42</v>
      </c>
      <c r="G10" s="14" t="s">
        <v>39</v>
      </c>
      <c r="H10" s="14">
        <v>30</v>
      </c>
      <c r="I10" s="14" t="s">
        <v>13</v>
      </c>
      <c r="J10" s="30">
        <v>23</v>
      </c>
    </row>
    <row r="11" spans="1:10" x14ac:dyDescent="0.2">
      <c r="A11" s="4">
        <v>10</v>
      </c>
      <c r="B11" s="5" t="s">
        <v>6</v>
      </c>
      <c r="C11" s="9">
        <v>1</v>
      </c>
      <c r="D11" s="7">
        <v>6</v>
      </c>
      <c r="F11" s="29" t="s">
        <v>42</v>
      </c>
      <c r="G11" s="14" t="s">
        <v>40</v>
      </c>
      <c r="H11" s="14">
        <v>31</v>
      </c>
      <c r="I11" s="14" t="s">
        <v>13</v>
      </c>
      <c r="J11" s="30">
        <v>24</v>
      </c>
    </row>
    <row r="12" spans="1:10" x14ac:dyDescent="0.2">
      <c r="A12" s="4">
        <v>11</v>
      </c>
      <c r="B12" s="5" t="s">
        <v>6</v>
      </c>
      <c r="C12" s="9">
        <v>0.5</v>
      </c>
      <c r="D12" s="7">
        <v>5</v>
      </c>
      <c r="F12" s="29" t="s">
        <v>42</v>
      </c>
      <c r="G12" s="14" t="s">
        <v>41</v>
      </c>
      <c r="H12" s="14">
        <v>32</v>
      </c>
      <c r="I12" s="14" t="s">
        <v>13</v>
      </c>
      <c r="J12" s="30">
        <v>23</v>
      </c>
    </row>
    <row r="13" spans="1:10" x14ac:dyDescent="0.2">
      <c r="A13" s="31">
        <v>12</v>
      </c>
      <c r="B13" s="24" t="s">
        <v>74</v>
      </c>
      <c r="F13" s="29" t="s">
        <v>45</v>
      </c>
      <c r="G13" s="14" t="s">
        <v>46</v>
      </c>
      <c r="H13" s="14">
        <v>15</v>
      </c>
      <c r="I13" s="14" t="s">
        <v>3</v>
      </c>
      <c r="J13" s="30">
        <v>2</v>
      </c>
    </row>
    <row r="14" spans="1:10" x14ac:dyDescent="0.2">
      <c r="A14" s="4">
        <v>25</v>
      </c>
      <c r="B14" s="5" t="s">
        <v>6</v>
      </c>
      <c r="C14" s="9">
        <v>0.25</v>
      </c>
      <c r="D14" s="7">
        <v>4</v>
      </c>
      <c r="F14" s="29" t="s">
        <v>45</v>
      </c>
      <c r="G14" s="14" t="s">
        <v>47</v>
      </c>
      <c r="H14" s="14">
        <v>14</v>
      </c>
      <c r="I14" s="14" t="s">
        <v>3</v>
      </c>
      <c r="J14" s="30">
        <v>22</v>
      </c>
    </row>
    <row r="15" spans="1:10" x14ac:dyDescent="0.2">
      <c r="A15" s="4">
        <v>13</v>
      </c>
      <c r="B15" s="5" t="s">
        <v>6</v>
      </c>
      <c r="C15" s="10">
        <v>0.125</v>
      </c>
      <c r="D15" s="7">
        <v>3</v>
      </c>
      <c r="F15" s="29" t="s">
        <v>45</v>
      </c>
      <c r="G15" s="14" t="s">
        <v>48</v>
      </c>
      <c r="H15" s="14">
        <v>13</v>
      </c>
      <c r="I15" s="14" t="s">
        <v>3</v>
      </c>
      <c r="J15" s="30">
        <v>2</v>
      </c>
    </row>
    <row r="16" spans="1:10" x14ac:dyDescent="0.2">
      <c r="A16" s="4">
        <v>14</v>
      </c>
      <c r="B16" s="5" t="s">
        <v>6</v>
      </c>
      <c r="C16" s="10">
        <v>6.25E-2</v>
      </c>
      <c r="D16" s="7">
        <v>2</v>
      </c>
      <c r="F16" s="29" t="s">
        <v>45</v>
      </c>
      <c r="G16" s="14" t="s">
        <v>49</v>
      </c>
      <c r="H16" s="14">
        <v>25</v>
      </c>
      <c r="I16" s="14" t="s">
        <v>3</v>
      </c>
      <c r="J16" s="30">
        <v>22</v>
      </c>
    </row>
    <row r="17" spans="1:10" x14ac:dyDescent="0.2">
      <c r="A17" s="4">
        <v>15</v>
      </c>
      <c r="B17" s="5" t="s">
        <v>6</v>
      </c>
      <c r="C17" s="10">
        <v>3.125E-2</v>
      </c>
      <c r="D17" s="7">
        <v>1</v>
      </c>
      <c r="F17" s="29" t="s">
        <v>45</v>
      </c>
      <c r="G17" s="14" t="s">
        <v>50</v>
      </c>
      <c r="H17" s="14">
        <v>11</v>
      </c>
      <c r="I17" s="14" t="s">
        <v>3</v>
      </c>
      <c r="J17" s="30">
        <v>2</v>
      </c>
    </row>
    <row r="18" spans="1:10" x14ac:dyDescent="0.2">
      <c r="A18" s="4">
        <v>16</v>
      </c>
      <c r="B18" s="5" t="s">
        <v>5</v>
      </c>
      <c r="C18" s="9">
        <v>1</v>
      </c>
      <c r="D18" s="7">
        <v>6</v>
      </c>
      <c r="F18" s="29" t="s">
        <v>45</v>
      </c>
      <c r="G18" s="14" t="s">
        <v>51</v>
      </c>
      <c r="H18" s="14">
        <v>10</v>
      </c>
      <c r="I18" s="14" t="s">
        <v>3</v>
      </c>
      <c r="J18" s="30">
        <v>22</v>
      </c>
    </row>
    <row r="19" spans="1:10" x14ac:dyDescent="0.2">
      <c r="A19" s="4">
        <v>17</v>
      </c>
      <c r="B19" s="5" t="s">
        <v>5</v>
      </c>
      <c r="C19" s="9">
        <v>0.1</v>
      </c>
      <c r="D19" s="7">
        <v>5</v>
      </c>
      <c r="F19" s="29" t="s">
        <v>52</v>
      </c>
      <c r="G19" s="14" t="s">
        <v>53</v>
      </c>
      <c r="H19" s="14">
        <v>21</v>
      </c>
      <c r="I19" s="14" t="s">
        <v>3</v>
      </c>
      <c r="J19" s="30">
        <v>2</v>
      </c>
    </row>
    <row r="20" spans="1:10" x14ac:dyDescent="0.2">
      <c r="A20" s="4">
        <v>18</v>
      </c>
      <c r="B20" s="5" t="s">
        <v>5</v>
      </c>
      <c r="C20" s="9">
        <v>0.01</v>
      </c>
      <c r="D20" s="7">
        <v>4</v>
      </c>
      <c r="F20" s="29" t="s">
        <v>52</v>
      </c>
      <c r="G20" s="14" t="s">
        <v>54</v>
      </c>
      <c r="H20" s="14">
        <v>20</v>
      </c>
      <c r="I20" s="14" t="s">
        <v>3</v>
      </c>
      <c r="J20" s="30">
        <v>22</v>
      </c>
    </row>
    <row r="21" spans="1:10" x14ac:dyDescent="0.2">
      <c r="A21" s="4">
        <v>19</v>
      </c>
      <c r="B21" s="5" t="s">
        <v>5</v>
      </c>
      <c r="C21" s="10">
        <v>1E-3</v>
      </c>
      <c r="D21" s="7">
        <v>3</v>
      </c>
      <c r="F21" s="29" t="s">
        <v>52</v>
      </c>
      <c r="G21" s="14" t="s">
        <v>55</v>
      </c>
      <c r="H21" s="14">
        <v>19</v>
      </c>
      <c r="I21" s="14" t="s">
        <v>3</v>
      </c>
      <c r="J21" s="30">
        <v>2</v>
      </c>
    </row>
    <row r="22" spans="1:10" x14ac:dyDescent="0.2">
      <c r="A22" s="4">
        <v>20</v>
      </c>
      <c r="B22" s="5" t="s">
        <v>5</v>
      </c>
      <c r="C22" s="10">
        <v>1E-4</v>
      </c>
      <c r="D22" s="7">
        <v>2</v>
      </c>
      <c r="F22" s="29" t="s">
        <v>52</v>
      </c>
      <c r="G22" s="14" t="s">
        <v>56</v>
      </c>
      <c r="H22" s="14">
        <v>18</v>
      </c>
      <c r="I22" s="14" t="s">
        <v>3</v>
      </c>
      <c r="J22" s="30">
        <v>22</v>
      </c>
    </row>
    <row r="23" spans="1:10" x14ac:dyDescent="0.2">
      <c r="A23" s="4">
        <v>21</v>
      </c>
      <c r="B23" s="5" t="s">
        <v>5</v>
      </c>
      <c r="C23" s="10">
        <v>1.0000000000000001E-5</v>
      </c>
      <c r="D23" s="7">
        <v>1</v>
      </c>
      <c r="F23" s="29" t="s">
        <v>52</v>
      </c>
      <c r="G23" s="14" t="s">
        <v>57</v>
      </c>
      <c r="H23" s="14">
        <v>17</v>
      </c>
      <c r="I23" s="14" t="s">
        <v>3</v>
      </c>
      <c r="J23" s="30">
        <v>2</v>
      </c>
    </row>
    <row r="24" spans="1:10" x14ac:dyDescent="0.2">
      <c r="A24" s="4">
        <v>22</v>
      </c>
      <c r="B24" s="5" t="s">
        <v>3</v>
      </c>
      <c r="C24" s="6">
        <v>1</v>
      </c>
      <c r="D24" s="7"/>
      <c r="F24" s="29" t="s">
        <v>52</v>
      </c>
      <c r="G24" s="14" t="s">
        <v>58</v>
      </c>
      <c r="H24" s="14">
        <v>16</v>
      </c>
      <c r="I24" s="14" t="s">
        <v>3</v>
      </c>
      <c r="J24" s="30">
        <v>22</v>
      </c>
    </row>
    <row r="25" spans="1:10" x14ac:dyDescent="0.2">
      <c r="A25" s="4">
        <v>23</v>
      </c>
      <c r="B25" s="5" t="s">
        <v>13</v>
      </c>
      <c r="C25" s="6">
        <v>1</v>
      </c>
      <c r="D25" s="7"/>
      <c r="F25" s="29" t="s">
        <v>59</v>
      </c>
      <c r="G25" s="14" t="s">
        <v>36</v>
      </c>
      <c r="H25" s="14">
        <v>3</v>
      </c>
      <c r="I25" s="14" t="s">
        <v>46</v>
      </c>
      <c r="J25" s="30">
        <v>15</v>
      </c>
    </row>
    <row r="26" spans="1:10" ht="17" thickBot="1" x14ac:dyDescent="0.25">
      <c r="A26" s="11">
        <v>24</v>
      </c>
      <c r="B26" s="12" t="s">
        <v>13</v>
      </c>
      <c r="C26" s="25">
        <v>1</v>
      </c>
      <c r="D26" s="13"/>
      <c r="F26" s="29" t="s">
        <v>59</v>
      </c>
      <c r="G26" s="14" t="s">
        <v>37</v>
      </c>
      <c r="H26" s="14">
        <v>27</v>
      </c>
      <c r="I26" s="14" t="s">
        <v>47</v>
      </c>
      <c r="J26" s="30">
        <v>14</v>
      </c>
    </row>
    <row r="27" spans="1:10" x14ac:dyDescent="0.2">
      <c r="F27" s="29" t="s">
        <v>59</v>
      </c>
      <c r="G27" s="14" t="s">
        <v>38</v>
      </c>
      <c r="H27" s="14">
        <v>28</v>
      </c>
      <c r="I27" s="14" t="s">
        <v>48</v>
      </c>
      <c r="J27" s="30">
        <v>13</v>
      </c>
    </row>
    <row r="28" spans="1:10" x14ac:dyDescent="0.2">
      <c r="F28" s="29" t="s">
        <v>59</v>
      </c>
      <c r="G28" s="14" t="s">
        <v>39</v>
      </c>
      <c r="H28" s="14">
        <v>30</v>
      </c>
      <c r="I28" s="14" t="s">
        <v>49</v>
      </c>
      <c r="J28" s="30">
        <v>25</v>
      </c>
    </row>
    <row r="29" spans="1:10" x14ac:dyDescent="0.2">
      <c r="F29" s="29" t="s">
        <v>59</v>
      </c>
      <c r="G29" s="14" t="s">
        <v>40</v>
      </c>
      <c r="H29" s="14">
        <v>31</v>
      </c>
      <c r="I29" s="14" t="s">
        <v>50</v>
      </c>
      <c r="J29" s="30">
        <v>11</v>
      </c>
    </row>
    <row r="30" spans="1:10" x14ac:dyDescent="0.2">
      <c r="F30" s="29" t="s">
        <v>59</v>
      </c>
      <c r="G30" s="14" t="s">
        <v>41</v>
      </c>
      <c r="H30" s="14">
        <v>32</v>
      </c>
      <c r="I30" s="14" t="s">
        <v>51</v>
      </c>
      <c r="J30" s="30">
        <v>10</v>
      </c>
    </row>
    <row r="31" spans="1:10" x14ac:dyDescent="0.2">
      <c r="F31" s="29" t="s">
        <v>60</v>
      </c>
      <c r="G31" s="14" t="s">
        <v>36</v>
      </c>
      <c r="H31" s="14">
        <v>3</v>
      </c>
      <c r="I31" s="14" t="s">
        <v>53</v>
      </c>
      <c r="J31" s="30">
        <v>21</v>
      </c>
    </row>
    <row r="32" spans="1:10" x14ac:dyDescent="0.2">
      <c r="F32" s="29" t="s">
        <v>60</v>
      </c>
      <c r="G32" s="14" t="s">
        <v>37</v>
      </c>
      <c r="H32" s="14">
        <v>27</v>
      </c>
      <c r="I32" s="14" t="s">
        <v>54</v>
      </c>
      <c r="J32" s="30">
        <v>20</v>
      </c>
    </row>
    <row r="33" spans="6:10" x14ac:dyDescent="0.2">
      <c r="F33" s="29" t="s">
        <v>60</v>
      </c>
      <c r="G33" s="14" t="s">
        <v>38</v>
      </c>
      <c r="H33" s="14">
        <v>28</v>
      </c>
      <c r="I33" s="14" t="s">
        <v>55</v>
      </c>
      <c r="J33" s="30">
        <v>19</v>
      </c>
    </row>
    <row r="34" spans="6:10" x14ac:dyDescent="0.2">
      <c r="F34" s="29" t="s">
        <v>60</v>
      </c>
      <c r="G34" s="14" t="s">
        <v>39</v>
      </c>
      <c r="H34" s="14">
        <v>30</v>
      </c>
      <c r="I34" s="14" t="s">
        <v>56</v>
      </c>
      <c r="J34" s="30">
        <v>18</v>
      </c>
    </row>
    <row r="35" spans="6:10" x14ac:dyDescent="0.2">
      <c r="F35" s="29" t="s">
        <v>60</v>
      </c>
      <c r="G35" s="14" t="s">
        <v>40</v>
      </c>
      <c r="H35" s="14">
        <v>31</v>
      </c>
      <c r="I35" s="14" t="s">
        <v>57</v>
      </c>
      <c r="J35" s="30">
        <v>17</v>
      </c>
    </row>
    <row r="36" spans="6:10" x14ac:dyDescent="0.2">
      <c r="F36" s="29" t="s">
        <v>60</v>
      </c>
      <c r="G36" s="14" t="s">
        <v>41</v>
      </c>
      <c r="H36" s="14">
        <v>32</v>
      </c>
      <c r="I36" s="14" t="s">
        <v>58</v>
      </c>
      <c r="J36" s="30">
        <v>16</v>
      </c>
    </row>
    <row r="37" spans="6:10" x14ac:dyDescent="0.2">
      <c r="F37" s="29" t="s">
        <v>61</v>
      </c>
      <c r="G37" s="14" t="s">
        <v>46</v>
      </c>
      <c r="H37" s="14">
        <v>15</v>
      </c>
      <c r="I37" s="14" t="s">
        <v>53</v>
      </c>
      <c r="J37" s="30">
        <v>21</v>
      </c>
    </row>
    <row r="38" spans="6:10" x14ac:dyDescent="0.2">
      <c r="F38" s="29" t="s">
        <v>61</v>
      </c>
      <c r="G38" s="14" t="s">
        <v>47</v>
      </c>
      <c r="H38" s="14">
        <v>14</v>
      </c>
      <c r="I38" s="14" t="s">
        <v>54</v>
      </c>
      <c r="J38" s="30">
        <v>20</v>
      </c>
    </row>
    <row r="39" spans="6:10" x14ac:dyDescent="0.2">
      <c r="F39" s="29" t="s">
        <v>61</v>
      </c>
      <c r="G39" s="14" t="s">
        <v>48</v>
      </c>
      <c r="H39" s="14">
        <v>13</v>
      </c>
      <c r="I39" s="14" t="s">
        <v>55</v>
      </c>
      <c r="J39" s="30">
        <v>19</v>
      </c>
    </row>
    <row r="40" spans="6:10" x14ac:dyDescent="0.2">
      <c r="F40" s="29" t="s">
        <v>61</v>
      </c>
      <c r="G40" s="14" t="s">
        <v>49</v>
      </c>
      <c r="H40" s="14">
        <v>25</v>
      </c>
      <c r="I40" s="14" t="s">
        <v>56</v>
      </c>
      <c r="J40" s="30">
        <v>18</v>
      </c>
    </row>
    <row r="41" spans="6:10" x14ac:dyDescent="0.2">
      <c r="F41" s="29" t="s">
        <v>61</v>
      </c>
      <c r="G41" s="14" t="s">
        <v>50</v>
      </c>
      <c r="H41" s="14">
        <v>11</v>
      </c>
      <c r="I41" s="14" t="s">
        <v>57</v>
      </c>
      <c r="J41" s="30">
        <v>17</v>
      </c>
    </row>
    <row r="42" spans="6:10" ht="17" thickBot="1" x14ac:dyDescent="0.25">
      <c r="F42" s="18" t="s">
        <v>61</v>
      </c>
      <c r="G42" s="19" t="s">
        <v>51</v>
      </c>
      <c r="H42" s="19">
        <v>10</v>
      </c>
      <c r="I42" s="19" t="s">
        <v>58</v>
      </c>
      <c r="J42" s="20">
        <v>16</v>
      </c>
    </row>
  </sheetData>
  <mergeCells count="1">
    <mergeCell ref="F1:J1"/>
  </mergeCells>
  <phoneticPr fontId="3" type="noConversion"/>
  <pageMargins left="0.7" right="0.7" top="0.75" bottom="0.75" header="0.3" footer="0.3"/>
  <pageSetup scale="5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baseColWidth="10" defaultColWidth="11" defaultRowHeight="16" x14ac:dyDescent="0.2"/>
  <cols>
    <col min="3" max="3" width="12.5" customWidth="1"/>
    <col min="4" max="4" width="23.1640625" customWidth="1"/>
  </cols>
  <sheetData>
    <row r="1" spans="1:5" x14ac:dyDescent="0.25">
      <c r="C1" t="s">
        <v>4</v>
      </c>
    </row>
    <row r="2" spans="1:5" x14ac:dyDescent="0.25">
      <c r="C2" t="s">
        <v>11</v>
      </c>
      <c r="D2" t="s">
        <v>10</v>
      </c>
      <c r="E2" t="s">
        <v>12</v>
      </c>
    </row>
    <row r="3" spans="1:5" x14ac:dyDescent="0.25">
      <c r="A3" t="s">
        <v>8</v>
      </c>
      <c r="B3">
        <v>1</v>
      </c>
      <c r="C3" s="1">
        <v>1</v>
      </c>
      <c r="D3" s="1">
        <v>1</v>
      </c>
      <c r="E3" s="8" t="s">
        <v>94</v>
      </c>
    </row>
    <row r="4" spans="1:5" x14ac:dyDescent="0.25">
      <c r="B4">
        <v>2</v>
      </c>
      <c r="C4" s="1">
        <v>0.1</v>
      </c>
      <c r="D4" s="1">
        <v>0.5</v>
      </c>
      <c r="E4" s="8" t="s">
        <v>95</v>
      </c>
    </row>
    <row r="5" spans="1:5" x14ac:dyDescent="0.25">
      <c r="B5">
        <v>3</v>
      </c>
      <c r="C5" s="1">
        <v>0.01</v>
      </c>
      <c r="D5" s="1">
        <v>0.25</v>
      </c>
      <c r="E5" s="8" t="s">
        <v>96</v>
      </c>
    </row>
    <row r="6" spans="1:5" x14ac:dyDescent="0.25">
      <c r="B6">
        <v>4</v>
      </c>
      <c r="C6" s="2">
        <v>1E-3</v>
      </c>
      <c r="D6" s="2">
        <v>0.125</v>
      </c>
      <c r="E6" s="8" t="s">
        <v>97</v>
      </c>
    </row>
    <row r="7" spans="1:5" x14ac:dyDescent="0.25">
      <c r="B7">
        <v>5</v>
      </c>
      <c r="C7" s="2">
        <v>1E-4</v>
      </c>
      <c r="D7" s="2">
        <v>6.25E-2</v>
      </c>
      <c r="E7" s="8" t="s">
        <v>98</v>
      </c>
    </row>
    <row r="8" spans="1:5" x14ac:dyDescent="0.25">
      <c r="A8" t="s">
        <v>9</v>
      </c>
      <c r="B8">
        <v>6</v>
      </c>
      <c r="C8" s="2">
        <v>1.0000000000000001E-5</v>
      </c>
      <c r="D8" s="2">
        <v>3.125E-2</v>
      </c>
      <c r="E8" s="8" t="s">
        <v>99</v>
      </c>
    </row>
    <row r="10" spans="1:5" x14ac:dyDescent="0.25">
      <c r="D1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8"/>
  <sheetViews>
    <sheetView workbookViewId="0">
      <selection activeCell="J16" sqref="J16"/>
    </sheetView>
  </sheetViews>
  <sheetFormatPr baseColWidth="10" defaultColWidth="11" defaultRowHeight="16" x14ac:dyDescent="0.2"/>
  <cols>
    <col min="1" max="1" width="22.33203125" customWidth="1"/>
    <col min="2" max="2" width="12.33203125" customWidth="1"/>
    <col min="3" max="3" width="12.1640625" customWidth="1"/>
    <col min="4" max="4" width="19.6640625" customWidth="1"/>
    <col min="5" max="5" width="15.5" customWidth="1"/>
    <col min="6" max="6" width="22.1640625" customWidth="1"/>
    <col min="7" max="7" width="18.83203125" customWidth="1"/>
    <col min="8" max="8" width="20.16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</row>
    <row r="2" spans="1:8" x14ac:dyDescent="0.25">
      <c r="A2" t="s">
        <v>19</v>
      </c>
      <c r="B2">
        <v>59.112000000000002</v>
      </c>
      <c r="C2">
        <v>0.7</v>
      </c>
      <c r="D2">
        <v>100</v>
      </c>
      <c r="E2">
        <f>D2/1000*B2</f>
        <v>5.9112000000000009</v>
      </c>
      <c r="F2">
        <v>0.6</v>
      </c>
      <c r="G2">
        <f>F2/B2*1000</f>
        <v>10.150223304912707</v>
      </c>
    </row>
    <row r="3" spans="1:8" x14ac:dyDescent="0.2">
      <c r="G3" t="s">
        <v>101</v>
      </c>
    </row>
    <row r="5" spans="1:8" x14ac:dyDescent="0.25">
      <c r="A5" t="s">
        <v>26</v>
      </c>
      <c r="C5" t="s">
        <v>27</v>
      </c>
    </row>
    <row r="6" spans="1:8" x14ac:dyDescent="0.25">
      <c r="A6" s="14" t="s">
        <v>31</v>
      </c>
      <c r="B6" s="14" t="s">
        <v>28</v>
      </c>
      <c r="C6" s="14" t="s">
        <v>29</v>
      </c>
      <c r="D6" s="14" t="s">
        <v>30</v>
      </c>
      <c r="E6" s="14" t="s">
        <v>67</v>
      </c>
    </row>
    <row r="7" spans="1:8" x14ac:dyDescent="0.25">
      <c r="A7" s="14">
        <v>1</v>
      </c>
      <c r="B7" s="14">
        <v>100</v>
      </c>
      <c r="C7" s="14">
        <v>6</v>
      </c>
      <c r="D7" s="14">
        <f>B7*C7/(A7*1000)*1000</f>
        <v>600</v>
      </c>
      <c r="E7" s="14">
        <f>((B7*1000)-D7)/1000</f>
        <v>99.4</v>
      </c>
    </row>
    <row r="8" spans="1:8" x14ac:dyDescent="0.25">
      <c r="A8" s="14">
        <v>1</v>
      </c>
      <c r="B8" s="14">
        <v>100</v>
      </c>
      <c r="C8" s="14">
        <v>3</v>
      </c>
      <c r="D8" s="14">
        <f t="shared" ref="D8:D12" si="0">B8*C8/(A8*1000)*1000</f>
        <v>300</v>
      </c>
      <c r="E8" s="14">
        <f t="shared" ref="E8:E12" si="1">((B8*1000)-D8)/1000</f>
        <v>99.7</v>
      </c>
    </row>
    <row r="9" spans="1:8" x14ac:dyDescent="0.25">
      <c r="A9" s="14">
        <v>1</v>
      </c>
      <c r="B9" s="14">
        <v>100</v>
      </c>
      <c r="C9" s="14">
        <v>1</v>
      </c>
      <c r="D9" s="14">
        <f t="shared" si="0"/>
        <v>100</v>
      </c>
      <c r="E9" s="14">
        <f t="shared" si="1"/>
        <v>99.9</v>
      </c>
    </row>
    <row r="10" spans="1:8" x14ac:dyDescent="0.25">
      <c r="A10" s="14">
        <v>1</v>
      </c>
      <c r="B10" s="14">
        <v>100</v>
      </c>
      <c r="C10" s="14">
        <v>0.6</v>
      </c>
      <c r="D10" s="14">
        <f t="shared" si="0"/>
        <v>60</v>
      </c>
      <c r="E10" s="14">
        <f t="shared" si="1"/>
        <v>99.94</v>
      </c>
    </row>
    <row r="11" spans="1:8" x14ac:dyDescent="0.25">
      <c r="A11" s="14">
        <v>1</v>
      </c>
      <c r="B11" s="14">
        <v>100</v>
      </c>
      <c r="C11" s="14">
        <v>0.3</v>
      </c>
      <c r="D11" s="14">
        <f t="shared" si="0"/>
        <v>30</v>
      </c>
      <c r="E11" s="14">
        <f t="shared" si="1"/>
        <v>99.97</v>
      </c>
    </row>
    <row r="12" spans="1:8" x14ac:dyDescent="0.25">
      <c r="A12" s="14">
        <v>1</v>
      </c>
      <c r="B12" s="14">
        <v>100</v>
      </c>
      <c r="C12" s="14">
        <v>0.1</v>
      </c>
      <c r="D12" s="14">
        <f t="shared" si="0"/>
        <v>10</v>
      </c>
      <c r="E12" s="14">
        <f t="shared" si="1"/>
        <v>99.99</v>
      </c>
    </row>
    <row r="17" spans="1:5" x14ac:dyDescent="0.25">
      <c r="A17" t="s">
        <v>66</v>
      </c>
    </row>
    <row r="20" spans="1:5" x14ac:dyDescent="0.25">
      <c r="A20" t="s">
        <v>86</v>
      </c>
    </row>
    <row r="21" spans="1:5" x14ac:dyDescent="0.25">
      <c r="A21" s="14" t="s">
        <v>31</v>
      </c>
      <c r="B21" s="14" t="s">
        <v>28</v>
      </c>
      <c r="C21" s="14" t="s">
        <v>29</v>
      </c>
      <c r="D21" s="14" t="s">
        <v>30</v>
      </c>
      <c r="E21" s="14" t="s">
        <v>67</v>
      </c>
    </row>
    <row r="22" spans="1:5" x14ac:dyDescent="0.25">
      <c r="A22" s="14">
        <v>1</v>
      </c>
      <c r="B22" s="14">
        <v>100</v>
      </c>
      <c r="C22" s="14">
        <v>9</v>
      </c>
      <c r="D22" s="14">
        <f>B22*C22/(A22*1000)*1000</f>
        <v>900</v>
      </c>
      <c r="E22" s="14">
        <f>((B22*1000)-D22)/1000</f>
        <v>99.1</v>
      </c>
    </row>
    <row r="23" spans="1:5" x14ac:dyDescent="0.25">
      <c r="A23" s="14">
        <v>1</v>
      </c>
      <c r="B23" s="14">
        <v>100</v>
      </c>
      <c r="C23" s="14">
        <v>12</v>
      </c>
      <c r="D23" s="14">
        <f t="shared" ref="D23:D26" si="2">B23*C23/(A23*1000)*1000</f>
        <v>1200</v>
      </c>
      <c r="E23" s="14">
        <f t="shared" ref="E23:E26" si="3">((B23*1000)-D23)/1000</f>
        <v>98.8</v>
      </c>
    </row>
    <row r="24" spans="1:5" x14ac:dyDescent="0.25">
      <c r="A24" s="14">
        <v>1</v>
      </c>
      <c r="B24" s="14">
        <v>100</v>
      </c>
      <c r="C24" s="14">
        <v>15</v>
      </c>
      <c r="D24" s="14">
        <f t="shared" si="2"/>
        <v>1500</v>
      </c>
      <c r="E24" s="14">
        <f t="shared" si="3"/>
        <v>98.5</v>
      </c>
    </row>
    <row r="25" spans="1:5" x14ac:dyDescent="0.25">
      <c r="A25" s="14">
        <v>1</v>
      </c>
      <c r="B25" s="14">
        <v>100</v>
      </c>
      <c r="C25" s="14">
        <v>18</v>
      </c>
      <c r="D25" s="14">
        <f t="shared" si="2"/>
        <v>1800</v>
      </c>
      <c r="E25" s="14">
        <f t="shared" si="3"/>
        <v>98.2</v>
      </c>
    </row>
    <row r="26" spans="1:5" x14ac:dyDescent="0.25">
      <c r="A26" s="14">
        <v>1</v>
      </c>
      <c r="B26" s="14">
        <v>100</v>
      </c>
      <c r="C26" s="14">
        <v>21</v>
      </c>
      <c r="D26" s="14">
        <f t="shared" si="2"/>
        <v>2100</v>
      </c>
      <c r="E26" s="14">
        <f t="shared" si="3"/>
        <v>97.9</v>
      </c>
    </row>
    <row r="28" spans="1:5" x14ac:dyDescent="0.25">
      <c r="A28" t="s">
        <v>66</v>
      </c>
    </row>
  </sheetData>
  <phoneticPr fontId="3" type="noConversion"/>
  <pageMargins left="0.7" right="0.7" top="0.75" bottom="0.75" header="0.3" footer="0.3"/>
  <pageSetup scale="5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5"/>
  <sheetViews>
    <sheetView workbookViewId="0">
      <selection activeCell="H17" sqref="H17"/>
    </sheetView>
  </sheetViews>
  <sheetFormatPr baseColWidth="10" defaultColWidth="11" defaultRowHeight="16" x14ac:dyDescent="0.2"/>
  <cols>
    <col min="1" max="1" width="23.33203125" customWidth="1"/>
    <col min="2" max="2" width="17.6640625" customWidth="1"/>
    <col min="3" max="3" width="18.83203125" customWidth="1"/>
    <col min="4" max="4" width="23.5" customWidth="1"/>
    <col min="5" max="5" width="11.83203125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20</v>
      </c>
    </row>
    <row r="3" spans="1:5" x14ac:dyDescent="0.25">
      <c r="A3" t="s">
        <v>18</v>
      </c>
      <c r="B3">
        <v>142.24199999999999</v>
      </c>
      <c r="C3">
        <v>0.8</v>
      </c>
      <c r="D3" t="s">
        <v>68</v>
      </c>
      <c r="E3" t="s">
        <v>73</v>
      </c>
    </row>
    <row r="4" spans="1:5" x14ac:dyDescent="0.25">
      <c r="A4" t="s">
        <v>5</v>
      </c>
      <c r="B4">
        <v>154.25299999999999</v>
      </c>
      <c r="C4">
        <v>0.9</v>
      </c>
      <c r="D4" t="s">
        <v>68</v>
      </c>
    </row>
    <row r="6" spans="1:5" x14ac:dyDescent="0.25">
      <c r="A6" t="s">
        <v>69</v>
      </c>
      <c r="B6" t="s">
        <v>70</v>
      </c>
      <c r="C6" t="s">
        <v>71</v>
      </c>
      <c r="D6" t="s">
        <v>72</v>
      </c>
    </row>
    <row r="7" spans="1:5" x14ac:dyDescent="0.25">
      <c r="A7" s="3">
        <v>1</v>
      </c>
      <c r="B7">
        <f>100</f>
        <v>100</v>
      </c>
      <c r="C7">
        <v>0</v>
      </c>
      <c r="E7" t="s">
        <v>76</v>
      </c>
    </row>
    <row r="8" spans="1:5" x14ac:dyDescent="0.25">
      <c r="A8" s="1">
        <v>0.1</v>
      </c>
      <c r="B8">
        <v>10</v>
      </c>
      <c r="C8">
        <v>90</v>
      </c>
    </row>
    <row r="9" spans="1:5" x14ac:dyDescent="0.25">
      <c r="A9" s="1">
        <v>0.01</v>
      </c>
      <c r="B9">
        <v>1</v>
      </c>
      <c r="C9">
        <v>999</v>
      </c>
    </row>
    <row r="10" spans="1:5" x14ac:dyDescent="0.25">
      <c r="A10" s="2">
        <v>1E-3</v>
      </c>
      <c r="B10">
        <v>0.1</v>
      </c>
      <c r="C10">
        <v>999.9</v>
      </c>
      <c r="D10">
        <v>100</v>
      </c>
    </row>
    <row r="11" spans="1:5" x14ac:dyDescent="0.25">
      <c r="A11" s="2">
        <v>1E-4</v>
      </c>
      <c r="B11">
        <v>0.01</v>
      </c>
      <c r="C11">
        <v>999.99</v>
      </c>
      <c r="D11">
        <v>10</v>
      </c>
    </row>
    <row r="12" spans="1:5" x14ac:dyDescent="0.25">
      <c r="A12" s="2">
        <v>1.0000000000000001E-5</v>
      </c>
      <c r="B12">
        <v>1E-3</v>
      </c>
      <c r="C12">
        <v>999.99900000000002</v>
      </c>
      <c r="D12">
        <v>1</v>
      </c>
    </row>
    <row r="16" spans="1:5" x14ac:dyDescent="0.25">
      <c r="A16" t="s">
        <v>75</v>
      </c>
    </row>
    <row r="18" spans="1:6" x14ac:dyDescent="0.25">
      <c r="A18" s="14" t="s">
        <v>69</v>
      </c>
      <c r="B18" s="14" t="s">
        <v>70</v>
      </c>
      <c r="C18" s="14" t="s">
        <v>71</v>
      </c>
      <c r="D18" s="14" t="s">
        <v>77</v>
      </c>
      <c r="E18" s="14"/>
      <c r="F18" s="14" t="s">
        <v>78</v>
      </c>
    </row>
    <row r="19" spans="1:6" x14ac:dyDescent="0.25">
      <c r="A19" s="32">
        <v>1</v>
      </c>
      <c r="B19" s="14">
        <f>100</f>
        <v>100</v>
      </c>
      <c r="C19" s="14">
        <v>0</v>
      </c>
      <c r="D19" s="14"/>
      <c r="E19" s="14"/>
      <c r="F19" s="14">
        <v>100</v>
      </c>
    </row>
    <row r="20" spans="1:6" x14ac:dyDescent="0.25">
      <c r="A20" s="33">
        <v>0.1</v>
      </c>
      <c r="B20" s="14"/>
      <c r="C20" s="14">
        <f>F20-D20</f>
        <v>36</v>
      </c>
      <c r="D20" s="14">
        <f>4</f>
        <v>4</v>
      </c>
      <c r="E20" s="14"/>
      <c r="F20" s="14">
        <v>40</v>
      </c>
    </row>
    <row r="21" spans="1:6" x14ac:dyDescent="0.25">
      <c r="A21" s="33">
        <v>0.01</v>
      </c>
      <c r="B21" s="14"/>
      <c r="C21" s="14">
        <f t="shared" ref="C21:C24" si="0">F21-D21</f>
        <v>36</v>
      </c>
      <c r="D21" s="14">
        <v>4</v>
      </c>
      <c r="E21" s="14"/>
      <c r="F21" s="14">
        <v>40</v>
      </c>
    </row>
    <row r="22" spans="1:6" x14ac:dyDescent="0.25">
      <c r="A22" s="34">
        <v>1E-3</v>
      </c>
      <c r="B22" s="14"/>
      <c r="C22" s="14">
        <f t="shared" si="0"/>
        <v>36</v>
      </c>
      <c r="D22" s="14">
        <v>4</v>
      </c>
      <c r="E22" s="14"/>
      <c r="F22" s="14">
        <v>40</v>
      </c>
    </row>
    <row r="23" spans="1:6" x14ac:dyDescent="0.25">
      <c r="A23" s="34">
        <v>1E-4</v>
      </c>
      <c r="B23" s="14"/>
      <c r="C23" s="14">
        <f t="shared" si="0"/>
        <v>36</v>
      </c>
      <c r="D23" s="14">
        <v>4</v>
      </c>
      <c r="E23" s="14"/>
      <c r="F23" s="14">
        <v>40</v>
      </c>
    </row>
    <row r="24" spans="1:6" x14ac:dyDescent="0.25">
      <c r="A24" s="34">
        <v>1.0000000000000001E-5</v>
      </c>
      <c r="B24" s="14"/>
      <c r="C24" s="14">
        <f t="shared" si="0"/>
        <v>36</v>
      </c>
      <c r="D24" s="14">
        <v>4</v>
      </c>
      <c r="E24" s="14"/>
      <c r="F24" s="14">
        <v>40</v>
      </c>
    </row>
    <row r="29" spans="1:6" x14ac:dyDescent="0.25">
      <c r="A29" t="s">
        <v>87</v>
      </c>
      <c r="D29" s="36">
        <v>42913</v>
      </c>
    </row>
    <row r="30" spans="1:6" x14ac:dyDescent="0.25">
      <c r="A30" s="32" t="s">
        <v>88</v>
      </c>
      <c r="B30" s="14" t="s">
        <v>89</v>
      </c>
      <c r="C30" s="14" t="s">
        <v>71</v>
      </c>
      <c r="D30" s="14" t="s">
        <v>90</v>
      </c>
      <c r="E30" s="14"/>
      <c r="F30" s="14" t="s">
        <v>91</v>
      </c>
    </row>
    <row r="31" spans="1:6" x14ac:dyDescent="0.25">
      <c r="A31" s="32">
        <v>1</v>
      </c>
      <c r="B31" s="14" t="s">
        <v>92</v>
      </c>
      <c r="C31" s="14"/>
      <c r="D31" s="14"/>
      <c r="E31" s="14"/>
      <c r="F31" s="14"/>
    </row>
    <row r="32" spans="1:6" x14ac:dyDescent="0.25">
      <c r="A32" s="32">
        <v>0.5</v>
      </c>
      <c r="B32" s="14"/>
      <c r="C32" s="14">
        <v>20</v>
      </c>
      <c r="D32" s="14">
        <v>20</v>
      </c>
      <c r="E32" s="14"/>
      <c r="F32" s="14">
        <v>40</v>
      </c>
    </row>
    <row r="33" spans="1:6" x14ac:dyDescent="0.25">
      <c r="A33" s="32">
        <v>0.25</v>
      </c>
      <c r="B33" s="14"/>
      <c r="C33" s="14">
        <v>20</v>
      </c>
      <c r="D33" s="14">
        <v>20</v>
      </c>
      <c r="E33" s="14"/>
      <c r="F33" s="14">
        <v>40</v>
      </c>
    </row>
    <row r="34" spans="1:6" x14ac:dyDescent="0.25">
      <c r="A34" s="35">
        <v>0.125</v>
      </c>
      <c r="B34" s="14"/>
      <c r="C34" s="14">
        <v>20</v>
      </c>
      <c r="D34" s="14">
        <v>20</v>
      </c>
      <c r="E34" s="14"/>
      <c r="F34" s="14">
        <v>40</v>
      </c>
    </row>
    <row r="35" spans="1:6" x14ac:dyDescent="0.25">
      <c r="A35" s="35">
        <v>6.25E-2</v>
      </c>
      <c r="B35" s="14"/>
      <c r="C35" s="14">
        <v>20</v>
      </c>
      <c r="D35" s="14">
        <v>20</v>
      </c>
      <c r="E35" s="14"/>
      <c r="F35" s="14">
        <v>40</v>
      </c>
    </row>
    <row r="36" spans="1:6" x14ac:dyDescent="0.25">
      <c r="A36" s="35">
        <v>3.1199999999999999E-2</v>
      </c>
      <c r="B36" s="14"/>
      <c r="C36" s="14">
        <v>20</v>
      </c>
      <c r="D36" s="14">
        <v>20</v>
      </c>
      <c r="E36" s="14"/>
      <c r="F36" s="14">
        <v>40</v>
      </c>
    </row>
    <row r="38" spans="1:6" x14ac:dyDescent="0.25">
      <c r="A38" t="s">
        <v>93</v>
      </c>
      <c r="E38" s="36">
        <v>42913</v>
      </c>
    </row>
    <row r="40" spans="1:6" x14ac:dyDescent="0.25">
      <c r="A40">
        <v>100</v>
      </c>
    </row>
    <row r="41" spans="1:6" x14ac:dyDescent="0.25">
      <c r="A41">
        <f>A40/4</f>
        <v>25</v>
      </c>
    </row>
    <row r="42" spans="1:6" x14ac:dyDescent="0.2">
      <c r="A42">
        <f t="shared" ref="A42:A45" si="1">A41/4</f>
        <v>6.25</v>
      </c>
    </row>
    <row r="43" spans="1:6" x14ac:dyDescent="0.2">
      <c r="A43">
        <f t="shared" si="1"/>
        <v>1.5625</v>
      </c>
    </row>
    <row r="44" spans="1:6" x14ac:dyDescent="0.2">
      <c r="A44">
        <f t="shared" si="1"/>
        <v>0.390625</v>
      </c>
    </row>
    <row r="45" spans="1:6" x14ac:dyDescent="0.2">
      <c r="A45">
        <f t="shared" si="1"/>
        <v>9.765625E-2</v>
      </c>
    </row>
  </sheetData>
  <phoneticPr fontId="3" type="noConversion"/>
  <pageMargins left="0.7" right="0.7" top="0.75" bottom="0.75" header="0.3" footer="0.3"/>
  <pageSetup scale="8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J24" sqref="J24"/>
    </sheetView>
  </sheetViews>
  <sheetFormatPr baseColWidth="10" defaultColWidth="11" defaultRowHeight="16" x14ac:dyDescent="0.2"/>
  <cols>
    <col min="3" max="3" width="13.5" customWidth="1"/>
    <col min="4" max="4" width="24.33203125" customWidth="1"/>
  </cols>
  <sheetData>
    <row r="1" spans="1:4" ht="16.5" thickBot="1" x14ac:dyDescent="0.3">
      <c r="A1" t="s">
        <v>79</v>
      </c>
      <c r="B1" t="s">
        <v>80</v>
      </c>
      <c r="C1" t="s">
        <v>81</v>
      </c>
      <c r="D1" t="s">
        <v>1</v>
      </c>
    </row>
    <row r="2" spans="1:4" x14ac:dyDescent="0.2">
      <c r="A2" s="16">
        <v>2</v>
      </c>
      <c r="B2" s="17">
        <v>22</v>
      </c>
      <c r="C2" s="15" t="s">
        <v>43</v>
      </c>
      <c r="D2" s="16">
        <v>0</v>
      </c>
    </row>
    <row r="3" spans="1:4" x14ac:dyDescent="0.2">
      <c r="A3" s="14">
        <v>24</v>
      </c>
      <c r="B3" s="30">
        <v>23</v>
      </c>
      <c r="C3" s="29" t="s">
        <v>44</v>
      </c>
      <c r="D3" s="14">
        <v>0</v>
      </c>
    </row>
    <row r="4" spans="1:4" x14ac:dyDescent="0.2">
      <c r="A4" s="14">
        <v>2</v>
      </c>
      <c r="B4" s="30">
        <v>24</v>
      </c>
      <c r="C4" s="29" t="s">
        <v>64</v>
      </c>
      <c r="D4" s="14">
        <v>0</v>
      </c>
    </row>
    <row r="5" spans="1:4" x14ac:dyDescent="0.2">
      <c r="A5" s="14">
        <v>22</v>
      </c>
      <c r="B5" s="30">
        <v>23</v>
      </c>
      <c r="C5" s="29" t="s">
        <v>65</v>
      </c>
      <c r="D5" s="14">
        <v>0</v>
      </c>
    </row>
    <row r="6" spans="1:4" x14ac:dyDescent="0.2">
      <c r="A6">
        <v>3</v>
      </c>
      <c r="B6" s="30">
        <v>24</v>
      </c>
      <c r="C6" s="29" t="s">
        <v>7</v>
      </c>
      <c r="D6" s="14">
        <v>1</v>
      </c>
    </row>
    <row r="7" spans="1:4" x14ac:dyDescent="0.2">
      <c r="A7">
        <v>27</v>
      </c>
      <c r="B7" s="30">
        <v>23</v>
      </c>
      <c r="C7" s="29" t="s">
        <v>7</v>
      </c>
      <c r="D7" s="14">
        <v>2</v>
      </c>
    </row>
    <row r="8" spans="1:4" x14ac:dyDescent="0.2">
      <c r="A8">
        <v>28</v>
      </c>
      <c r="B8" s="30">
        <v>24</v>
      </c>
      <c r="C8" s="29" t="s">
        <v>7</v>
      </c>
      <c r="D8" s="14">
        <v>3</v>
      </c>
    </row>
    <row r="9" spans="1:4" x14ac:dyDescent="0.2">
      <c r="A9">
        <v>30</v>
      </c>
      <c r="B9" s="30">
        <v>23</v>
      </c>
      <c r="C9" s="29" t="s">
        <v>7</v>
      </c>
      <c r="D9" s="14">
        <v>4</v>
      </c>
    </row>
    <row r="10" spans="1:4" x14ac:dyDescent="0.2">
      <c r="A10">
        <v>31</v>
      </c>
      <c r="B10" s="30">
        <v>24</v>
      </c>
      <c r="C10" s="29" t="s">
        <v>7</v>
      </c>
      <c r="D10" s="14">
        <v>5</v>
      </c>
    </row>
    <row r="11" spans="1:4" x14ac:dyDescent="0.2">
      <c r="A11">
        <v>32</v>
      </c>
      <c r="B11" s="30">
        <v>23</v>
      </c>
      <c r="C11" s="29" t="s">
        <v>7</v>
      </c>
      <c r="D11" s="14">
        <v>6</v>
      </c>
    </row>
    <row r="12" spans="1:4" x14ac:dyDescent="0.2">
      <c r="A12" s="14">
        <v>15</v>
      </c>
      <c r="B12" s="30">
        <v>2</v>
      </c>
      <c r="C12" s="29" t="s">
        <v>82</v>
      </c>
      <c r="D12" s="14">
        <v>1</v>
      </c>
    </row>
    <row r="13" spans="1:4" x14ac:dyDescent="0.2">
      <c r="A13" s="14">
        <v>14</v>
      </c>
      <c r="B13" s="30">
        <v>22</v>
      </c>
      <c r="C13" s="29" t="s">
        <v>82</v>
      </c>
      <c r="D13" s="14">
        <v>2</v>
      </c>
    </row>
    <row r="14" spans="1:4" x14ac:dyDescent="0.2">
      <c r="A14" s="14">
        <v>13</v>
      </c>
      <c r="B14" s="30">
        <v>2</v>
      </c>
      <c r="C14" s="29" t="s">
        <v>82</v>
      </c>
      <c r="D14" s="14">
        <v>3</v>
      </c>
    </row>
    <row r="15" spans="1:4" x14ac:dyDescent="0.2">
      <c r="A15" s="14">
        <v>25</v>
      </c>
      <c r="B15" s="30">
        <v>22</v>
      </c>
      <c r="C15" s="29" t="s">
        <v>82</v>
      </c>
      <c r="D15" s="14">
        <v>4</v>
      </c>
    </row>
    <row r="16" spans="1:4" x14ac:dyDescent="0.2">
      <c r="A16" s="14">
        <v>11</v>
      </c>
      <c r="B16" s="30">
        <v>2</v>
      </c>
      <c r="C16" s="29" t="s">
        <v>82</v>
      </c>
      <c r="D16" s="14">
        <v>5</v>
      </c>
    </row>
    <row r="17" spans="1:4" x14ac:dyDescent="0.2">
      <c r="A17" s="14">
        <v>10</v>
      </c>
      <c r="B17" s="30">
        <v>22</v>
      </c>
      <c r="C17" s="29" t="s">
        <v>82</v>
      </c>
      <c r="D17" s="14">
        <v>6</v>
      </c>
    </row>
    <row r="18" spans="1:4" x14ac:dyDescent="0.2">
      <c r="A18" s="14">
        <v>21</v>
      </c>
      <c r="B18" s="30">
        <v>2</v>
      </c>
      <c r="C18" s="29" t="s">
        <v>5</v>
      </c>
      <c r="D18" s="14">
        <v>1</v>
      </c>
    </row>
    <row r="19" spans="1:4" x14ac:dyDescent="0.2">
      <c r="A19" s="14">
        <v>20</v>
      </c>
      <c r="B19" s="30">
        <v>22</v>
      </c>
      <c r="C19" s="29" t="s">
        <v>5</v>
      </c>
      <c r="D19" s="14">
        <v>2</v>
      </c>
    </row>
    <row r="20" spans="1:4" x14ac:dyDescent="0.2">
      <c r="A20" s="14">
        <v>19</v>
      </c>
      <c r="B20" s="30">
        <v>2</v>
      </c>
      <c r="C20" s="29" t="s">
        <v>5</v>
      </c>
      <c r="D20" s="14">
        <v>3</v>
      </c>
    </row>
    <row r="21" spans="1:4" x14ac:dyDescent="0.2">
      <c r="A21" s="14">
        <v>18</v>
      </c>
      <c r="B21" s="30">
        <v>22</v>
      </c>
      <c r="C21" s="29" t="s">
        <v>5</v>
      </c>
      <c r="D21" s="14">
        <v>4</v>
      </c>
    </row>
    <row r="22" spans="1:4" x14ac:dyDescent="0.2">
      <c r="A22" s="14">
        <v>17</v>
      </c>
      <c r="B22" s="30">
        <v>2</v>
      </c>
      <c r="C22" s="29" t="s">
        <v>5</v>
      </c>
      <c r="D22" s="14">
        <v>5</v>
      </c>
    </row>
    <row r="23" spans="1:4" x14ac:dyDescent="0.2">
      <c r="A23" s="14">
        <v>16</v>
      </c>
      <c r="B23" s="30">
        <v>22</v>
      </c>
      <c r="C23" s="29" t="s">
        <v>5</v>
      </c>
      <c r="D23" s="14">
        <v>6</v>
      </c>
    </row>
    <row r="24" spans="1:4" x14ac:dyDescent="0.2">
      <c r="A24">
        <v>3</v>
      </c>
      <c r="B24" s="30">
        <v>15</v>
      </c>
      <c r="C24" s="29" t="s">
        <v>83</v>
      </c>
      <c r="D24" s="14">
        <v>1</v>
      </c>
    </row>
    <row r="25" spans="1:4" x14ac:dyDescent="0.2">
      <c r="A25">
        <v>27</v>
      </c>
      <c r="B25" s="30">
        <v>14</v>
      </c>
      <c r="C25" s="29" t="s">
        <v>83</v>
      </c>
      <c r="D25" s="14">
        <v>2</v>
      </c>
    </row>
    <row r="26" spans="1:4" x14ac:dyDescent="0.2">
      <c r="A26">
        <v>28</v>
      </c>
      <c r="B26" s="30">
        <v>13</v>
      </c>
      <c r="C26" s="29" t="s">
        <v>83</v>
      </c>
      <c r="D26" s="14">
        <v>3</v>
      </c>
    </row>
    <row r="27" spans="1:4" x14ac:dyDescent="0.2">
      <c r="A27">
        <v>30</v>
      </c>
      <c r="B27" s="30">
        <v>25</v>
      </c>
      <c r="C27" s="29" t="s">
        <v>83</v>
      </c>
      <c r="D27" s="14">
        <v>4</v>
      </c>
    </row>
    <row r="28" spans="1:4" x14ac:dyDescent="0.2">
      <c r="A28">
        <v>31</v>
      </c>
      <c r="B28" s="30">
        <v>11</v>
      </c>
      <c r="C28" s="29" t="s">
        <v>83</v>
      </c>
      <c r="D28" s="14">
        <v>5</v>
      </c>
    </row>
    <row r="29" spans="1:4" x14ac:dyDescent="0.2">
      <c r="A29">
        <v>32</v>
      </c>
      <c r="B29" s="30">
        <v>10</v>
      </c>
      <c r="C29" s="29" t="s">
        <v>83</v>
      </c>
      <c r="D29" s="14">
        <v>6</v>
      </c>
    </row>
    <row r="30" spans="1:4" x14ac:dyDescent="0.2">
      <c r="A30">
        <v>3</v>
      </c>
      <c r="B30" s="30">
        <v>21</v>
      </c>
      <c r="C30" s="29" t="s">
        <v>84</v>
      </c>
      <c r="D30" s="14">
        <v>1</v>
      </c>
    </row>
    <row r="31" spans="1:4" x14ac:dyDescent="0.2">
      <c r="A31">
        <v>27</v>
      </c>
      <c r="B31" s="30">
        <v>20</v>
      </c>
      <c r="C31" s="29" t="s">
        <v>84</v>
      </c>
      <c r="D31" s="14">
        <v>2</v>
      </c>
    </row>
    <row r="32" spans="1:4" x14ac:dyDescent="0.2">
      <c r="A32">
        <v>28</v>
      </c>
      <c r="B32" s="30">
        <v>19</v>
      </c>
      <c r="C32" s="29" t="s">
        <v>84</v>
      </c>
      <c r="D32" s="14">
        <v>3</v>
      </c>
    </row>
    <row r="33" spans="1:4" x14ac:dyDescent="0.2">
      <c r="A33">
        <v>30</v>
      </c>
      <c r="B33" s="30">
        <v>18</v>
      </c>
      <c r="C33" s="29" t="s">
        <v>84</v>
      </c>
      <c r="D33" s="14">
        <v>4</v>
      </c>
    </row>
    <row r="34" spans="1:4" x14ac:dyDescent="0.2">
      <c r="A34">
        <v>31</v>
      </c>
      <c r="B34" s="30">
        <v>17</v>
      </c>
      <c r="C34" s="29" t="s">
        <v>84</v>
      </c>
      <c r="D34" s="14">
        <v>5</v>
      </c>
    </row>
    <row r="35" spans="1:4" x14ac:dyDescent="0.2">
      <c r="A35">
        <v>32</v>
      </c>
      <c r="B35" s="30">
        <v>16</v>
      </c>
      <c r="C35" s="29" t="s">
        <v>84</v>
      </c>
      <c r="D35" s="14">
        <v>6</v>
      </c>
    </row>
    <row r="36" spans="1:4" x14ac:dyDescent="0.2">
      <c r="A36" s="14">
        <v>15</v>
      </c>
      <c r="B36" s="30">
        <v>21</v>
      </c>
      <c r="C36" s="29" t="s">
        <v>85</v>
      </c>
      <c r="D36" s="14">
        <v>1</v>
      </c>
    </row>
    <row r="37" spans="1:4" x14ac:dyDescent="0.2">
      <c r="A37" s="14">
        <v>14</v>
      </c>
      <c r="B37" s="30">
        <v>20</v>
      </c>
      <c r="C37" s="29" t="s">
        <v>85</v>
      </c>
      <c r="D37" s="14">
        <v>2</v>
      </c>
    </row>
    <row r="38" spans="1:4" x14ac:dyDescent="0.2">
      <c r="A38" s="14">
        <v>13</v>
      </c>
      <c r="B38" s="30">
        <v>19</v>
      </c>
      <c r="C38" s="29" t="s">
        <v>85</v>
      </c>
      <c r="D38" s="14">
        <v>3</v>
      </c>
    </row>
    <row r="39" spans="1:4" x14ac:dyDescent="0.2">
      <c r="A39" s="14">
        <v>25</v>
      </c>
      <c r="B39" s="30">
        <v>18</v>
      </c>
      <c r="C39" s="29" t="s">
        <v>85</v>
      </c>
      <c r="D39" s="14">
        <v>4</v>
      </c>
    </row>
    <row r="40" spans="1:4" x14ac:dyDescent="0.2">
      <c r="A40" s="14">
        <v>11</v>
      </c>
      <c r="B40" s="30">
        <v>17</v>
      </c>
      <c r="C40" s="29" t="s">
        <v>85</v>
      </c>
      <c r="D40" s="14">
        <v>5</v>
      </c>
    </row>
    <row r="41" spans="1:4" ht="17" thickBot="1" x14ac:dyDescent="0.25">
      <c r="A41" s="19">
        <v>10</v>
      </c>
      <c r="B41" s="20">
        <v>16</v>
      </c>
      <c r="C41" s="29" t="s">
        <v>85</v>
      </c>
      <c r="D41" s="19">
        <v>6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Jar Numbers</vt:lpstr>
      <vt:lpstr>Choice of Dilutions</vt:lpstr>
      <vt:lpstr>TMA Dilutions</vt:lpstr>
      <vt:lpstr>Other Dilutions</vt:lpstr>
      <vt:lpstr>R_merge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2017-08-28T17:41:20Z</cp:lastPrinted>
  <dcterms:created xsi:type="dcterms:W3CDTF">2017-05-09T17:04:44Z</dcterms:created>
  <dcterms:modified xsi:type="dcterms:W3CDTF">2017-08-28T18:49:41Z</dcterms:modified>
</cp:coreProperties>
</file>