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prielyan\Dropbox\Excel Expert\"/>
    </mc:Choice>
  </mc:AlternateContent>
  <xr:revisionPtr revIDLastSave="0" documentId="13_ncr:1_{9A5BCCE6-368C-4565-A713-83780A3E696C}" xr6:coauthVersionLast="46" xr6:coauthVersionMax="46" xr10:uidLastSave="{00000000-0000-0000-0000-000000000000}"/>
  <bookViews>
    <workbookView xWindow="-120" yWindow="-120" windowWidth="20730" windowHeight="11160" xr2:uid="{A9F402FA-AEA7-41CD-A1E8-C8476A9F093B}"/>
  </bookViews>
  <sheets>
    <sheet name="Income Statemen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  <c r="B10" i="1"/>
  <c r="C10" i="1" s="1"/>
  <c r="D10" i="1" s="1"/>
  <c r="E10" i="1" s="1"/>
  <c r="F10" i="1" s="1"/>
  <c r="G10" i="1" s="1"/>
  <c r="H10" i="1" s="1"/>
  <c r="I10" i="1" s="1"/>
  <c r="B9" i="1"/>
  <c r="C9" i="1" s="1"/>
  <c r="D9" i="1" s="1"/>
  <c r="E9" i="1" s="1"/>
  <c r="F9" i="1" s="1"/>
  <c r="G9" i="1" s="1"/>
  <c r="H9" i="1" s="1"/>
  <c r="I9" i="1" s="1"/>
  <c r="B2" i="1"/>
  <c r="C2" i="1" s="1"/>
  <c r="D2" i="1" l="1"/>
  <c r="C8" i="1"/>
  <c r="C7" i="1"/>
  <c r="C4" i="1"/>
  <c r="C3" i="1"/>
  <c r="C5" i="1" s="1"/>
  <c r="C6" i="1" s="1"/>
  <c r="C11" i="1" s="1"/>
  <c r="C13" i="1" s="1"/>
  <c r="C15" i="1" s="1"/>
  <c r="B3" i="1"/>
  <c r="B5" i="1" s="1"/>
  <c r="B6" i="1" s="1"/>
  <c r="B11" i="1" s="1"/>
  <c r="B13" i="1" s="1"/>
  <c r="B15" i="1" s="1"/>
  <c r="B4" i="1"/>
  <c r="B7" i="1"/>
  <c r="B8" i="1"/>
  <c r="B17" i="1" l="1"/>
  <c r="B16" i="1"/>
  <c r="C16" i="1"/>
  <c r="C17" i="1" s="1"/>
  <c r="E2" i="1"/>
  <c r="D7" i="1"/>
  <c r="D4" i="1"/>
  <c r="D3" i="1"/>
  <c r="D5" i="1" s="1"/>
  <c r="D6" i="1" s="1"/>
  <c r="D11" i="1" s="1"/>
  <c r="D13" i="1" s="1"/>
  <c r="D15" i="1" s="1"/>
  <c r="D8" i="1"/>
  <c r="D16" i="1" l="1"/>
  <c r="D17" i="1"/>
  <c r="F2" i="1"/>
  <c r="E8" i="1"/>
  <c r="E7" i="1"/>
  <c r="E4" i="1"/>
  <c r="E3" i="1"/>
  <c r="E5" i="1" s="1"/>
  <c r="E6" i="1" s="1"/>
  <c r="E11" i="1" s="1"/>
  <c r="E13" i="1" s="1"/>
  <c r="E15" i="1" s="1"/>
  <c r="E17" i="1" l="1"/>
  <c r="E16" i="1"/>
  <c r="G2" i="1"/>
  <c r="F8" i="1"/>
  <c r="F7" i="1"/>
  <c r="F4" i="1"/>
  <c r="F3" i="1"/>
  <c r="F5" i="1" s="1"/>
  <c r="F6" i="1" s="1"/>
  <c r="F11" i="1" s="1"/>
  <c r="F13" i="1" s="1"/>
  <c r="F15" i="1" s="1"/>
  <c r="F16" i="1" l="1"/>
  <c r="F17" i="1" s="1"/>
  <c r="G8" i="1"/>
  <c r="G7" i="1"/>
  <c r="G4" i="1"/>
  <c r="G3" i="1"/>
  <c r="G5" i="1" s="1"/>
  <c r="G6" i="1" s="1"/>
  <c r="G11" i="1" s="1"/>
  <c r="G13" i="1" s="1"/>
  <c r="G15" i="1" s="1"/>
  <c r="H2" i="1"/>
  <c r="G16" i="1" l="1"/>
  <c r="G17" i="1" s="1"/>
  <c r="I2" i="1"/>
  <c r="H7" i="1"/>
  <c r="H4" i="1"/>
  <c r="H5" i="1"/>
  <c r="H8" i="1"/>
  <c r="H6" i="1"/>
  <c r="H11" i="1" s="1"/>
  <c r="H13" i="1" s="1"/>
  <c r="H15" i="1" s="1"/>
  <c r="H3" i="1"/>
  <c r="I8" i="1" l="1"/>
  <c r="I7" i="1"/>
  <c r="I4" i="1"/>
  <c r="I3" i="1"/>
  <c r="I5" i="1" s="1"/>
  <c r="I6" i="1" s="1"/>
  <c r="I11" i="1" s="1"/>
  <c r="I13" i="1" s="1"/>
  <c r="I15" i="1" s="1"/>
  <c r="H16" i="1"/>
  <c r="H17" i="1" s="1"/>
  <c r="I16" i="1" l="1"/>
  <c r="I17" i="1" s="1"/>
</calcChain>
</file>

<file path=xl/sharedStrings.xml><?xml version="1.0" encoding="utf-8"?>
<sst xmlns="http://schemas.openxmlformats.org/spreadsheetml/2006/main" count="32" uniqueCount="22">
  <si>
    <t>2022 projected sales</t>
  </si>
  <si>
    <t>Sales</t>
  </si>
  <si>
    <t>Sales Growth Rate</t>
  </si>
  <si>
    <t>Materials</t>
  </si>
  <si>
    <t>of sales</t>
  </si>
  <si>
    <t>Labor</t>
  </si>
  <si>
    <t>Total Cost of Sales</t>
  </si>
  <si>
    <t>Office Salaries</t>
  </si>
  <si>
    <t>Gross Profit</t>
  </si>
  <si>
    <t>Marketing &amp; Advertising</t>
  </si>
  <si>
    <t>Insurance</t>
  </si>
  <si>
    <t>Repair and Maintenance</t>
  </si>
  <si>
    <t>Annual growth for fixed expenses</t>
  </si>
  <si>
    <t>Depreciation</t>
  </si>
  <si>
    <t>fixed</t>
  </si>
  <si>
    <t>EBITDA</t>
  </si>
  <si>
    <t>Corporate tax rate</t>
  </si>
  <si>
    <t>EBIT</t>
  </si>
  <si>
    <t xml:space="preserve">Interest </t>
  </si>
  <si>
    <t>Earnings before Taxes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</si>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</sst>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3" fontId="4" fillId="0" borderId="0" xfId="1" applyFont="1"/>
    <xf numFmtId="164" fontId="2" fillId="0" borderId="0" xfId="1" applyNumberFormat="1" applyFont="1"/>
    <xf numFmtId="9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0" fontId="2" fillId="0" borderId="1" xfId="0" applyFont="1" applyBorder="1" applyAlignment="1">
      <alignment horizontal="left" indent="1"/>
    </xf>
    <xf numFmtId="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D5CB-6476-459F-A007-7DC8BF698159}">
  <dimension ref="A1:M19"/>
  <sheetViews>
    <sheetView tabSelected="1" workbookViewId="0">
      <selection activeCell="I5" sqref="I5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0</v>
      </c>
      <c r="L1" s="3">
        <v>1050000</v>
      </c>
    </row>
    <row r="2" spans="1:13" x14ac:dyDescent="0.25">
      <c r="A2" s="1" t="s">
        <v>1</v>
      </c>
      <c r="B2" s="4">
        <f>L1</f>
        <v>1050000</v>
      </c>
      <c r="C2" s="4">
        <f>B2*(1+$L$2)</f>
        <v>1081500</v>
      </c>
      <c r="D2" s="4">
        <f t="shared" ref="D2:I2" si="0">C2*(1+$L$2)</f>
        <v>1113945</v>
      </c>
      <c r="E2" s="4">
        <f t="shared" si="0"/>
        <v>1147363.3500000001</v>
      </c>
      <c r="F2" s="4">
        <f t="shared" si="0"/>
        <v>1181784.2505000001</v>
      </c>
      <c r="G2" s="4">
        <f t="shared" si="0"/>
        <v>1217237.778015</v>
      </c>
      <c r="H2" s="4">
        <f t="shared" si="0"/>
        <v>1253754.9113554501</v>
      </c>
      <c r="I2" s="4">
        <f t="shared" si="0"/>
        <v>1291367.5586961135</v>
      </c>
      <c r="K2" s="1" t="s">
        <v>2</v>
      </c>
      <c r="L2" s="5">
        <v>0.03</v>
      </c>
    </row>
    <row r="3" spans="1:13" x14ac:dyDescent="0.25">
      <c r="A3" s="6" t="s">
        <v>3</v>
      </c>
      <c r="B3" s="4">
        <f>B2*$L$3</f>
        <v>262500</v>
      </c>
      <c r="C3" s="4">
        <f t="shared" ref="C3:I3" si="1">C2*$L$3</f>
        <v>270375</v>
      </c>
      <c r="D3" s="4">
        <f t="shared" si="1"/>
        <v>278486.25</v>
      </c>
      <c r="E3" s="4">
        <f t="shared" si="1"/>
        <v>286840.83750000002</v>
      </c>
      <c r="F3" s="4">
        <f t="shared" si="1"/>
        <v>295446.06262500002</v>
      </c>
      <c r="G3" s="4">
        <f t="shared" si="1"/>
        <v>304309.44450375001</v>
      </c>
      <c r="H3" s="4">
        <f t="shared" si="1"/>
        <v>313438.72783886251</v>
      </c>
      <c r="I3" s="4">
        <f t="shared" si="1"/>
        <v>322841.88967402838</v>
      </c>
      <c r="K3" s="1" t="s">
        <v>3</v>
      </c>
      <c r="L3" s="5">
        <v>0.25</v>
      </c>
      <c r="M3" s="1" t="s">
        <v>4</v>
      </c>
    </row>
    <row r="4" spans="1:13" x14ac:dyDescent="0.25">
      <c r="A4" s="6" t="s">
        <v>5</v>
      </c>
      <c r="B4" s="4">
        <f t="shared" ref="B4:I4" si="2">B$2*$L4</f>
        <v>315000</v>
      </c>
      <c r="C4" s="4">
        <f t="shared" si="2"/>
        <v>324450</v>
      </c>
      <c r="D4" s="4">
        <f t="shared" si="2"/>
        <v>334183.5</v>
      </c>
      <c r="E4" s="4">
        <f t="shared" si="2"/>
        <v>344209.005</v>
      </c>
      <c r="F4" s="4">
        <f t="shared" si="2"/>
        <v>354535.27515</v>
      </c>
      <c r="G4" s="4">
        <f t="shared" si="2"/>
        <v>365171.33340449998</v>
      </c>
      <c r="H4" s="4">
        <f t="shared" si="2"/>
        <v>376126.47340663499</v>
      </c>
      <c r="I4" s="4">
        <f t="shared" si="2"/>
        <v>387410.26760883402</v>
      </c>
      <c r="K4" s="1" t="s">
        <v>5</v>
      </c>
      <c r="L4" s="5">
        <v>0.3</v>
      </c>
      <c r="M4" s="1" t="s">
        <v>4</v>
      </c>
    </row>
    <row r="5" spans="1:13" x14ac:dyDescent="0.25">
      <c r="A5" s="7" t="s">
        <v>6</v>
      </c>
      <c r="B5" s="8">
        <f>B2-B3-B4</f>
        <v>472500</v>
      </c>
      <c r="C5" s="8">
        <f t="shared" ref="C5:I5" si="3">C2-C3-C4</f>
        <v>486675</v>
      </c>
      <c r="D5" s="8">
        <f t="shared" si="3"/>
        <v>501275.25</v>
      </c>
      <c r="E5" s="8">
        <f t="shared" si="3"/>
        <v>516313.50750000007</v>
      </c>
      <c r="F5" s="8">
        <f t="shared" si="3"/>
        <v>531802.91272500006</v>
      </c>
      <c r="G5" s="8">
        <f t="shared" si="3"/>
        <v>547757.00010675006</v>
      </c>
      <c r="H5" s="8">
        <f t="shared" si="3"/>
        <v>564189.7101099526</v>
      </c>
      <c r="I5" s="8">
        <f t="shared" si="3"/>
        <v>581115.40141325118</v>
      </c>
      <c r="K5" s="1" t="s">
        <v>7</v>
      </c>
      <c r="L5" s="5">
        <v>0.1</v>
      </c>
      <c r="M5" s="1" t="s">
        <v>4</v>
      </c>
    </row>
    <row r="6" spans="1:13" x14ac:dyDescent="0.25">
      <c r="A6" s="2" t="s">
        <v>8</v>
      </c>
      <c r="B6" s="9">
        <f>B2-B5</f>
        <v>577500</v>
      </c>
      <c r="C6" s="9">
        <f t="shared" ref="C6:I6" si="4">C2-C5</f>
        <v>594825</v>
      </c>
      <c r="D6" s="9">
        <f t="shared" si="4"/>
        <v>612669.75</v>
      </c>
      <c r="E6" s="9">
        <f t="shared" si="4"/>
        <v>631049.84250000003</v>
      </c>
      <c r="F6" s="9">
        <f t="shared" si="4"/>
        <v>649981.33777500002</v>
      </c>
      <c r="G6" s="9">
        <f t="shared" si="4"/>
        <v>669480.77790824999</v>
      </c>
      <c r="H6" s="9">
        <f t="shared" si="4"/>
        <v>689565.20124549745</v>
      </c>
      <c r="I6" s="9">
        <f t="shared" si="4"/>
        <v>710252.15728286235</v>
      </c>
      <c r="K6" s="1" t="s">
        <v>9</v>
      </c>
      <c r="L6" s="5">
        <v>7.0000000000000007E-2</v>
      </c>
      <c r="M6" s="1" t="s">
        <v>4</v>
      </c>
    </row>
    <row r="7" spans="1:13" x14ac:dyDescent="0.25">
      <c r="A7" s="6" t="s">
        <v>7</v>
      </c>
      <c r="B7" s="4">
        <f t="shared" ref="B7:I8" si="5">B$2*$L5</f>
        <v>105000</v>
      </c>
      <c r="C7" s="4">
        <f t="shared" si="5"/>
        <v>108150</v>
      </c>
      <c r="D7" s="4">
        <f t="shared" si="5"/>
        <v>111394.5</v>
      </c>
      <c r="E7" s="4">
        <f t="shared" si="5"/>
        <v>114736.33500000002</v>
      </c>
      <c r="F7" s="4">
        <f t="shared" si="5"/>
        <v>118178.42505000002</v>
      </c>
      <c r="G7" s="4">
        <f t="shared" si="5"/>
        <v>121723.77780150001</v>
      </c>
      <c r="H7" s="4">
        <f t="shared" si="5"/>
        <v>125375.49113554502</v>
      </c>
      <c r="I7" s="4">
        <f t="shared" si="5"/>
        <v>129136.75586961136</v>
      </c>
      <c r="K7" s="1" t="s">
        <v>10</v>
      </c>
      <c r="L7" s="3">
        <v>24000</v>
      </c>
    </row>
    <row r="8" spans="1:13" x14ac:dyDescent="0.25">
      <c r="A8" s="6" t="s">
        <v>9</v>
      </c>
      <c r="B8" s="4">
        <f t="shared" si="5"/>
        <v>73500</v>
      </c>
      <c r="C8" s="4">
        <f t="shared" si="5"/>
        <v>75705</v>
      </c>
      <c r="D8" s="4">
        <f t="shared" si="5"/>
        <v>77976.150000000009</v>
      </c>
      <c r="E8" s="4">
        <f t="shared" si="5"/>
        <v>80315.434500000018</v>
      </c>
      <c r="F8" s="4">
        <f t="shared" si="5"/>
        <v>82724.897535000011</v>
      </c>
      <c r="G8" s="4">
        <f t="shared" si="5"/>
        <v>85206.644461050018</v>
      </c>
      <c r="H8" s="4">
        <f t="shared" si="5"/>
        <v>87762.843794881512</v>
      </c>
      <c r="I8" s="4">
        <f t="shared" si="5"/>
        <v>90395.729108727959</v>
      </c>
      <c r="K8" s="1" t="s">
        <v>11</v>
      </c>
      <c r="L8" s="3">
        <v>34000</v>
      </c>
    </row>
    <row r="9" spans="1:13" x14ac:dyDescent="0.25">
      <c r="A9" s="6" t="s">
        <v>10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12</v>
      </c>
      <c r="L9" s="5">
        <v>0.03</v>
      </c>
    </row>
    <row r="10" spans="1:13" x14ac:dyDescent="0.25">
      <c r="A10" s="10" t="s">
        <v>11</v>
      </c>
      <c r="B10" s="8">
        <f>L8</f>
        <v>34000</v>
      </c>
      <c r="C10" s="8">
        <f t="shared" ref="C10:I10" si="7">B10*(1+$L$9)</f>
        <v>35020</v>
      </c>
      <c r="D10" s="8">
        <f t="shared" si="7"/>
        <v>36070.6</v>
      </c>
      <c r="E10" s="8">
        <f t="shared" si="7"/>
        <v>37152.718000000001</v>
      </c>
      <c r="F10" s="8">
        <f t="shared" si="7"/>
        <v>38267.29954</v>
      </c>
      <c r="G10" s="8">
        <f t="shared" si="7"/>
        <v>39415.318526200004</v>
      </c>
      <c r="H10" s="8">
        <f t="shared" si="7"/>
        <v>40597.778081986005</v>
      </c>
      <c r="I10" s="8">
        <f t="shared" si="7"/>
        <v>41815.711424445588</v>
      </c>
      <c r="K10" s="1" t="s">
        <v>13</v>
      </c>
      <c r="L10" s="3">
        <v>45000</v>
      </c>
      <c r="M10" s="1" t="s">
        <v>14</v>
      </c>
    </row>
    <row r="11" spans="1:13" x14ac:dyDescent="0.25">
      <c r="A11" s="2" t="s">
        <v>15</v>
      </c>
      <c r="B11" s="9">
        <f>B6-SUM(B7:B10)</f>
        <v>341000</v>
      </c>
      <c r="C11" s="9">
        <f t="shared" ref="C11:I11" si="8">C6-SUM(C7:C10)</f>
        <v>351230</v>
      </c>
      <c r="D11" s="9">
        <f t="shared" si="8"/>
        <v>361766.89999999997</v>
      </c>
      <c r="E11" s="9">
        <f t="shared" si="8"/>
        <v>372619.90700000001</v>
      </c>
      <c r="F11" s="9">
        <f t="shared" si="8"/>
        <v>383798.50420999998</v>
      </c>
      <c r="G11" s="9">
        <f t="shared" si="8"/>
        <v>395312.45933629991</v>
      </c>
      <c r="H11" s="9">
        <f t="shared" si="8"/>
        <v>407171.83311638888</v>
      </c>
      <c r="I11" s="9">
        <f t="shared" si="8"/>
        <v>419386.98810988059</v>
      </c>
      <c r="K11" s="1" t="s">
        <v>16</v>
      </c>
      <c r="L11" s="5">
        <v>0.21</v>
      </c>
    </row>
    <row r="12" spans="1:13" x14ac:dyDescent="0.25">
      <c r="A12" s="6" t="s">
        <v>13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17</v>
      </c>
      <c r="B13" s="9">
        <f>B11-B12</f>
        <v>296000</v>
      </c>
      <c r="C13" s="9">
        <f t="shared" ref="C13:I13" si="10">C11-C12</f>
        <v>306230</v>
      </c>
      <c r="D13" s="9">
        <f t="shared" si="10"/>
        <v>316766.89999999997</v>
      </c>
      <c r="E13" s="9">
        <f t="shared" si="10"/>
        <v>327619.90700000001</v>
      </c>
      <c r="F13" s="9">
        <f t="shared" si="10"/>
        <v>338798.50420999998</v>
      </c>
      <c r="G13" s="9">
        <f t="shared" si="10"/>
        <v>350312.45933629991</v>
      </c>
      <c r="H13" s="9">
        <f t="shared" si="10"/>
        <v>362171.83311638888</v>
      </c>
      <c r="I13" s="9">
        <f t="shared" si="10"/>
        <v>374386.98810988059</v>
      </c>
    </row>
    <row r="14" spans="1:13" x14ac:dyDescent="0.25">
      <c r="A14" s="6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3" x14ac:dyDescent="0.25">
      <c r="A15" s="2" t="s">
        <v>19</v>
      </c>
      <c r="B15" s="9">
        <f>B13-B14</f>
        <v>296000</v>
      </c>
      <c r="C15" s="9">
        <f t="shared" ref="C15:I15" si="11">C13-C14</f>
        <v>306230</v>
      </c>
      <c r="D15" s="9">
        <f t="shared" si="11"/>
        <v>316766.89999999997</v>
      </c>
      <c r="E15" s="9">
        <f t="shared" si="11"/>
        <v>327619.90700000001</v>
      </c>
      <c r="F15" s="9">
        <f t="shared" si="11"/>
        <v>338798.50420999998</v>
      </c>
      <c r="G15" s="9">
        <f t="shared" si="11"/>
        <v>350312.45933629991</v>
      </c>
      <c r="H15" s="9">
        <f t="shared" si="11"/>
        <v>362171.83311638888</v>
      </c>
      <c r="I15" s="9">
        <f t="shared" si="11"/>
        <v>374386.98810988059</v>
      </c>
    </row>
    <row r="16" spans="1:13" x14ac:dyDescent="0.25">
      <c r="A16" s="6" t="s">
        <v>20</v>
      </c>
      <c r="B16" s="4">
        <f>B15*$L$11</f>
        <v>62160</v>
      </c>
      <c r="C16" s="4">
        <f t="shared" ref="C16:I16" si="12">C15*$L$11</f>
        <v>64308.299999999996</v>
      </c>
      <c r="D16" s="4">
        <f t="shared" si="12"/>
        <v>66521.048999999985</v>
      </c>
      <c r="E16" s="4">
        <f t="shared" si="12"/>
        <v>68800.180469999992</v>
      </c>
      <c r="F16" s="4">
        <f t="shared" si="12"/>
        <v>71147.685884099992</v>
      </c>
      <c r="G16" s="4">
        <f t="shared" si="12"/>
        <v>73565.616460622972</v>
      </c>
      <c r="H16" s="4">
        <f t="shared" si="12"/>
        <v>76056.084954441656</v>
      </c>
      <c r="I16" s="4">
        <f t="shared" si="12"/>
        <v>78621.267503074923</v>
      </c>
    </row>
    <row r="17" spans="1:9" x14ac:dyDescent="0.25">
      <c r="A17" s="2" t="s">
        <v>21</v>
      </c>
      <c r="B17" s="9">
        <f>B15-B16</f>
        <v>233840</v>
      </c>
      <c r="C17" s="9">
        <f t="shared" ref="C17:I17" si="13">C15-C16</f>
        <v>241921.7</v>
      </c>
      <c r="D17" s="9">
        <f t="shared" si="13"/>
        <v>250245.85099999997</v>
      </c>
      <c r="E17" s="9">
        <f t="shared" si="13"/>
        <v>258819.72653000001</v>
      </c>
      <c r="F17" s="9">
        <f t="shared" si="13"/>
        <v>267650.81832590001</v>
      </c>
      <c r="G17" s="9">
        <f t="shared" si="13"/>
        <v>276746.84287567693</v>
      </c>
      <c r="H17" s="9">
        <f t="shared" si="13"/>
        <v>286115.74816194724</v>
      </c>
      <c r="I17" s="9">
        <f t="shared" si="13"/>
        <v>295765.72060680564</v>
      </c>
    </row>
    <row r="19" spans="1:9" x14ac:dyDescent="0.25">
      <c r="B19" s="11"/>
    </row>
  </sheetData>
  <scenarios current="0" show="0" sqref="B17">
    <scenario name="Base Scenario" locked="1" count="5" user="Margarita Kaprielyan" comment="Created by Margarita Kaprielyan on 8/18/2021">
      <inputCells r="L1" val="1050000" numFmtId="43"/>
      <inputCells r="L2" val="0.03" numFmtId="9"/>
      <inputCells r="L3" val="0.25" numFmtId="9"/>
      <inputCells r="L4" val="0.3" numFmtId="9"/>
      <inputCells r="L9" val="0.03" numFmtId="9"/>
    </scenario>
    <scenario name="Worst Case" locked="1" count="5" user="Margarita Kaprielyan" comment="Created by Margarita Kaprielyan on 8/18/2021">
      <inputCells r="L1" val="800000" numFmtId="43"/>
      <inputCells r="L2" val="-0.02" numFmtId="9"/>
      <inputCells r="L3" val="0.27" numFmtId="9"/>
      <inputCells r="L4" val="0.32" numFmtId="9"/>
      <inputCells r="L9" val="0.04" numFmtId="9"/>
    </scenario>
    <scenario name="Best Case" locked="1" count="5" user="Margarita Kaprielyan" comment="Created by Margarita Kaprielyan on 8/18/2021">
      <inputCells r="L1" val="1250000" numFmtId="43"/>
      <inputCells r="L2" val="0.05" numFmtId="9"/>
      <inputCells r="L3" val="0.24" numFmtId="9"/>
      <inputCells r="L4" val="0.3" numFmtId="9"/>
      <inputCells r="L9" val="0.02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Kaprielyan</dc:creator>
  <cp:lastModifiedBy>Margarita Kaprielyan</cp:lastModifiedBy>
  <dcterms:created xsi:type="dcterms:W3CDTF">2021-09-08T21:35:06Z</dcterms:created>
  <dcterms:modified xsi:type="dcterms:W3CDTF">2021-09-08T21:35:30Z</dcterms:modified>
</cp:coreProperties>
</file>