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yskGoogle\TSC90_POL\20181018\BD+64106_src\"/>
    </mc:Choice>
  </mc:AlternateContent>
  <xr:revisionPtr revIDLastSave="0" documentId="13_ncr:1_{AA997950-0167-42A7-80C4-136DF2066A5B}" xr6:coauthVersionLast="40" xr6:coauthVersionMax="40" xr10:uidLastSave="{00000000-0000-0000-0000-000000000000}"/>
  <bookViews>
    <workbookView xWindow="0" yWindow="0" windowWidth="21570" windowHeight="7980" activeTab="1" xr2:uid="{00000000-000D-0000-FFFF-FFFF00000000}"/>
  </bookViews>
  <sheets>
    <sheet name="Measurements" sheetId="1" r:id="rId1"/>
    <sheet name="Arkusz1" sheetId="2" r:id="rId2"/>
  </sheets>
  <calcPr calcId="181029"/>
</workbook>
</file>

<file path=xl/calcChain.xml><?xml version="1.0" encoding="utf-8"?>
<calcChain xmlns="http://schemas.openxmlformats.org/spreadsheetml/2006/main">
  <c r="L23" i="2" l="1"/>
  <c r="L22" i="2"/>
  <c r="F23" i="2"/>
  <c r="F22" i="2"/>
  <c r="D23" i="2"/>
  <c r="D22" i="2"/>
  <c r="F16" i="2"/>
  <c r="F17" i="2"/>
  <c r="F18" i="2"/>
  <c r="F19" i="2"/>
  <c r="F20" i="2"/>
  <c r="F15" i="2"/>
  <c r="D16" i="2"/>
  <c r="D17" i="2"/>
  <c r="D18" i="2"/>
  <c r="D19" i="2"/>
  <c r="D20" i="2"/>
  <c r="D15" i="2"/>
  <c r="E6" i="2" l="1"/>
  <c r="E20" i="2" s="1"/>
  <c r="C6" i="2"/>
  <c r="C20" i="2" s="1"/>
  <c r="E5" i="2"/>
  <c r="E19" i="2" s="1"/>
  <c r="C5" i="2"/>
  <c r="C19" i="2" s="1"/>
  <c r="E4" i="2"/>
  <c r="E18" i="2" s="1"/>
  <c r="C4" i="2"/>
  <c r="C18" i="2" s="1"/>
  <c r="E3" i="2"/>
  <c r="E17" i="2" s="1"/>
  <c r="C3" i="2"/>
  <c r="C17" i="2" s="1"/>
  <c r="E2" i="2"/>
  <c r="E16" i="2" s="1"/>
  <c r="C2" i="2"/>
  <c r="C16" i="2" s="1"/>
  <c r="E1" i="2"/>
  <c r="E15" i="2" s="1"/>
  <c r="C1" i="2"/>
  <c r="C15" i="2" s="1"/>
  <c r="F21" i="1"/>
  <c r="F22" i="1"/>
  <c r="F23" i="1"/>
  <c r="F24" i="1"/>
  <c r="F25" i="1"/>
  <c r="F20" i="1"/>
  <c r="D21" i="1"/>
  <c r="D22" i="1"/>
  <c r="D23" i="1"/>
  <c r="D24" i="1"/>
  <c r="D25" i="1"/>
  <c r="D20" i="1"/>
</calcChain>
</file>

<file path=xl/sharedStrings.xml><?xml version="1.0" encoding="utf-8"?>
<sst xmlns="http://schemas.openxmlformats.org/spreadsheetml/2006/main" count="107" uniqueCount="87">
  <si>
    <t>upper</t>
  </si>
  <si>
    <t>Label</t>
  </si>
  <si>
    <t>Source_Radius</t>
  </si>
  <si>
    <t>Sky_Rad(min)</t>
  </si>
  <si>
    <t>Sky_Rad(max)</t>
  </si>
  <si>
    <t>X(IJ)_T1</t>
  </si>
  <si>
    <t>Y(IJ)_T1</t>
  </si>
  <si>
    <t>X(FITS)_T1</t>
  </si>
  <si>
    <t>Y(FITS)_T1</t>
  </si>
  <si>
    <t>BD?001-p1r_out,fit</t>
  </si>
  <si>
    <t>958,029124</t>
  </si>
  <si>
    <t>895,880441</t>
  </si>
  <si>
    <t>958,529124</t>
  </si>
  <si>
    <t>1104,619559</t>
  </si>
  <si>
    <t>BD?002-p1r_out,fit</t>
  </si>
  <si>
    <t>958,384665</t>
  </si>
  <si>
    <t>896,142357</t>
  </si>
  <si>
    <t>958,884665</t>
  </si>
  <si>
    <t>1104,357643</t>
  </si>
  <si>
    <t>BD?003-p1r_out,fit</t>
  </si>
  <si>
    <t>958,779496</t>
  </si>
  <si>
    <t>896,385448</t>
  </si>
  <si>
    <t>959,279496</t>
  </si>
  <si>
    <t>1104,114552</t>
  </si>
  <si>
    <t>BD?004-p1r_out,fit</t>
  </si>
  <si>
    <t>958,584644</t>
  </si>
  <si>
    <t>896,534539</t>
  </si>
  <si>
    <t>959,084644</t>
  </si>
  <si>
    <t>1103,965461</t>
  </si>
  <si>
    <t>BD?005-p1r_out,fit</t>
  </si>
  <si>
    <t>959,360167</t>
  </si>
  <si>
    <t>896,819837</t>
  </si>
  <si>
    <t>959,860167</t>
  </si>
  <si>
    <t>1103,680163</t>
  </si>
  <si>
    <t>BD?006-p1r_out,fit</t>
  </si>
  <si>
    <t>959,455327</t>
  </si>
  <si>
    <t>896,97675</t>
  </si>
  <si>
    <t>959,955327</t>
  </si>
  <si>
    <t>1103,52325</t>
  </si>
  <si>
    <t>lower</t>
  </si>
  <si>
    <t xml:space="preserve"> </t>
  </si>
  <si>
    <t>BD?001-p1r,fit</t>
  </si>
  <si>
    <t>1001,669163</t>
  </si>
  <si>
    <t>931,298191</t>
  </si>
  <si>
    <t>1002,169163</t>
  </si>
  <si>
    <t>1069,201809</t>
  </si>
  <si>
    <t>BD?002-p1r,fit</t>
  </si>
  <si>
    <t>1002,091983</t>
  </si>
  <si>
    <t>931,491064</t>
  </si>
  <si>
    <t>1002,591983</t>
  </si>
  <si>
    <t>1069,008936</t>
  </si>
  <si>
    <t>BD?003-p1r,fit</t>
  </si>
  <si>
    <t>1001,419092</t>
  </si>
  <si>
    <t>930,746171</t>
  </si>
  <si>
    <t>1001,919092</t>
  </si>
  <si>
    <t>1069,753829</t>
  </si>
  <si>
    <t>BD?004-p1r,fit</t>
  </si>
  <si>
    <t>1001,403572</t>
  </si>
  <si>
    <t>930,730626</t>
  </si>
  <si>
    <t>1001,903572</t>
  </si>
  <si>
    <t>1069,769374</t>
  </si>
  <si>
    <t>BD?005-p1r,fit</t>
  </si>
  <si>
    <t>1002,152922</t>
  </si>
  <si>
    <t>931,014912</t>
  </si>
  <si>
    <t>1002,652922</t>
  </si>
  <si>
    <t>1069,485088</t>
  </si>
  <si>
    <t>BD?006-p1r,fit</t>
  </si>
  <si>
    <t>1002,084891</t>
  </si>
  <si>
    <t>931,220649</t>
  </si>
  <si>
    <t>1002,584891</t>
  </si>
  <si>
    <t>1069,279351</t>
  </si>
  <si>
    <t>-2,459825441</t>
  </si>
  <si>
    <t>2,459825441</t>
  </si>
  <si>
    <t>-2,461533351</t>
  </si>
  <si>
    <t>2,461533351</t>
  </si>
  <si>
    <t>-2,463300426</t>
  </si>
  <si>
    <t>2,463300426</t>
  </si>
  <si>
    <t>-2,467693246</t>
  </si>
  <si>
    <t>2,467693246</t>
  </si>
  <si>
    <t>-2,467409511</t>
  </si>
  <si>
    <t>2,467409511</t>
  </si>
  <si>
    <t>-2,46484888</t>
  </si>
  <si>
    <t>2,46484888</t>
  </si>
  <si>
    <t>Z OpenCV (detekcja płytki Savarta)</t>
  </si>
  <si>
    <t xml:space="preserve">Kąt rect:  </t>
  </si>
  <si>
    <t xml:space="preserve">Kąt rect_rot:  </t>
  </si>
  <si>
    <t xml:space="preserve">Względny obrót płytek [*]: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</si>
</sst>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opLeftCell="A13" workbookViewId="0">
      <selection activeCell="B20" sqref="B20:F25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9</v>
      </c>
      <c r="C2">
        <v>25</v>
      </c>
      <c r="D2">
        <v>40</v>
      </c>
      <c r="E2">
        <v>60</v>
      </c>
      <c r="F2" t="s">
        <v>10</v>
      </c>
      <c r="G2" t="s">
        <v>11</v>
      </c>
      <c r="H2" t="s">
        <v>12</v>
      </c>
      <c r="I2" t="s">
        <v>13</v>
      </c>
    </row>
    <row r="3" spans="1:9" x14ac:dyDescent="0.25">
      <c r="A3">
        <v>2</v>
      </c>
      <c r="B3" t="s">
        <v>14</v>
      </c>
      <c r="C3">
        <v>25</v>
      </c>
      <c r="D3">
        <v>40</v>
      </c>
      <c r="E3">
        <v>60</v>
      </c>
      <c r="F3" t="s">
        <v>15</v>
      </c>
      <c r="G3" t="s">
        <v>16</v>
      </c>
      <c r="H3" t="s">
        <v>17</v>
      </c>
      <c r="I3" t="s">
        <v>18</v>
      </c>
    </row>
    <row r="4" spans="1:9" x14ac:dyDescent="0.25">
      <c r="A4">
        <v>3</v>
      </c>
      <c r="B4" t="s">
        <v>19</v>
      </c>
      <c r="C4">
        <v>25</v>
      </c>
      <c r="D4">
        <v>40</v>
      </c>
      <c r="E4">
        <v>60</v>
      </c>
      <c r="F4" t="s">
        <v>20</v>
      </c>
      <c r="G4" t="s">
        <v>21</v>
      </c>
      <c r="H4" t="s">
        <v>22</v>
      </c>
      <c r="I4" t="s">
        <v>23</v>
      </c>
    </row>
    <row r="5" spans="1:9" x14ac:dyDescent="0.25">
      <c r="A5">
        <v>4</v>
      </c>
      <c r="B5" t="s">
        <v>24</v>
      </c>
      <c r="C5">
        <v>25</v>
      </c>
      <c r="D5">
        <v>40</v>
      </c>
      <c r="E5">
        <v>60</v>
      </c>
      <c r="F5" t="s">
        <v>25</v>
      </c>
      <c r="G5" t="s">
        <v>26</v>
      </c>
      <c r="H5" t="s">
        <v>27</v>
      </c>
      <c r="I5" t="s">
        <v>28</v>
      </c>
    </row>
    <row r="6" spans="1:9" x14ac:dyDescent="0.25">
      <c r="A6">
        <v>5</v>
      </c>
      <c r="B6" t="s">
        <v>29</v>
      </c>
      <c r="C6">
        <v>25</v>
      </c>
      <c r="D6">
        <v>40</v>
      </c>
      <c r="E6">
        <v>60</v>
      </c>
      <c r="F6" t="s">
        <v>30</v>
      </c>
      <c r="G6" t="s">
        <v>31</v>
      </c>
      <c r="H6" t="s">
        <v>32</v>
      </c>
      <c r="I6" t="s">
        <v>33</v>
      </c>
    </row>
    <row r="7" spans="1:9" x14ac:dyDescent="0.25">
      <c r="A7">
        <v>6</v>
      </c>
      <c r="B7" t="s">
        <v>34</v>
      </c>
      <c r="C7">
        <v>25</v>
      </c>
      <c r="D7">
        <v>40</v>
      </c>
      <c r="E7">
        <v>60</v>
      </c>
      <c r="F7" t="s">
        <v>35</v>
      </c>
      <c r="G7" t="s">
        <v>36</v>
      </c>
      <c r="H7" t="s">
        <v>37</v>
      </c>
      <c r="I7" t="s">
        <v>38</v>
      </c>
    </row>
    <row r="9" spans="1:9" x14ac:dyDescent="0.25">
      <c r="A9" t="s">
        <v>39</v>
      </c>
    </row>
    <row r="10" spans="1:9" x14ac:dyDescent="0.25">
      <c r="A10" t="s">
        <v>40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  <c r="I10" t="s">
        <v>8</v>
      </c>
    </row>
    <row r="11" spans="1:9" x14ac:dyDescent="0.25">
      <c r="A11">
        <v>1</v>
      </c>
      <c r="B11" t="s">
        <v>41</v>
      </c>
      <c r="C11">
        <v>25</v>
      </c>
      <c r="D11">
        <v>40</v>
      </c>
      <c r="E11">
        <v>60</v>
      </c>
      <c r="F11" t="s">
        <v>42</v>
      </c>
      <c r="G11" t="s">
        <v>43</v>
      </c>
      <c r="H11" t="s">
        <v>44</v>
      </c>
      <c r="I11" t="s">
        <v>45</v>
      </c>
    </row>
    <row r="12" spans="1:9" x14ac:dyDescent="0.25">
      <c r="A12">
        <v>2</v>
      </c>
      <c r="B12" t="s">
        <v>46</v>
      </c>
      <c r="C12">
        <v>25</v>
      </c>
      <c r="D12">
        <v>40</v>
      </c>
      <c r="E12">
        <v>60</v>
      </c>
      <c r="F12" t="s">
        <v>47</v>
      </c>
      <c r="G12" t="s">
        <v>48</v>
      </c>
      <c r="H12" t="s">
        <v>49</v>
      </c>
      <c r="I12" t="s">
        <v>50</v>
      </c>
    </row>
    <row r="13" spans="1:9" x14ac:dyDescent="0.25">
      <c r="A13">
        <v>3</v>
      </c>
      <c r="B13" t="s">
        <v>51</v>
      </c>
      <c r="C13">
        <v>25</v>
      </c>
      <c r="D13">
        <v>40</v>
      </c>
      <c r="E13">
        <v>60</v>
      </c>
      <c r="F13" t="s">
        <v>52</v>
      </c>
      <c r="G13" t="s">
        <v>53</v>
      </c>
      <c r="H13" t="s">
        <v>54</v>
      </c>
      <c r="I13" t="s">
        <v>55</v>
      </c>
    </row>
    <row r="14" spans="1:9" x14ac:dyDescent="0.25">
      <c r="A14">
        <v>4</v>
      </c>
      <c r="B14" t="s">
        <v>56</v>
      </c>
      <c r="C14">
        <v>25</v>
      </c>
      <c r="D14">
        <v>40</v>
      </c>
      <c r="E14">
        <v>60</v>
      </c>
      <c r="F14" t="s">
        <v>57</v>
      </c>
      <c r="G14" t="s">
        <v>58</v>
      </c>
      <c r="H14" t="s">
        <v>59</v>
      </c>
      <c r="I14" t="s">
        <v>60</v>
      </c>
    </row>
    <row r="15" spans="1:9" x14ac:dyDescent="0.25">
      <c r="A15">
        <v>5</v>
      </c>
      <c r="B15" t="s">
        <v>61</v>
      </c>
      <c r="C15">
        <v>25</v>
      </c>
      <c r="D15">
        <v>40</v>
      </c>
      <c r="E15">
        <v>60</v>
      </c>
      <c r="F15" t="s">
        <v>62</v>
      </c>
      <c r="G15" t="s">
        <v>63</v>
      </c>
      <c r="H15" t="s">
        <v>64</v>
      </c>
      <c r="I15" t="s">
        <v>65</v>
      </c>
    </row>
    <row r="16" spans="1:9" x14ac:dyDescent="0.25">
      <c r="A16">
        <v>6</v>
      </c>
      <c r="B16" t="s">
        <v>66</v>
      </c>
      <c r="C16">
        <v>25</v>
      </c>
      <c r="D16">
        <v>40</v>
      </c>
      <c r="E16">
        <v>60</v>
      </c>
      <c r="F16" t="s">
        <v>67</v>
      </c>
      <c r="G16" t="s">
        <v>68</v>
      </c>
      <c r="H16" t="s">
        <v>69</v>
      </c>
      <c r="I16" t="s">
        <v>70</v>
      </c>
    </row>
    <row r="20" spans="2:6" x14ac:dyDescent="0.25">
      <c r="B20">
        <v>1</v>
      </c>
      <c r="C20" t="s">
        <v>71</v>
      </c>
      <c r="D20">
        <f>DEGREES(C20)</f>
        <v>-140.9376161082065</v>
      </c>
      <c r="E20" t="s">
        <v>72</v>
      </c>
      <c r="F20">
        <f>DEGREES(E20)</f>
        <v>140.9376161082065</v>
      </c>
    </row>
    <row r="21" spans="2:6" x14ac:dyDescent="0.25">
      <c r="B21">
        <v>2</v>
      </c>
      <c r="C21" t="s">
        <v>73</v>
      </c>
      <c r="D21">
        <f t="shared" ref="D21:D25" si="0">DEGREES(C21)</f>
        <v>-141.03547214299468</v>
      </c>
      <c r="E21" t="s">
        <v>74</v>
      </c>
      <c r="F21">
        <f t="shared" ref="F21:F25" si="1">DEGREES(E21)</f>
        <v>141.03547214299468</v>
      </c>
    </row>
    <row r="22" spans="2:6" x14ac:dyDescent="0.25">
      <c r="B22">
        <v>3</v>
      </c>
      <c r="C22" t="s">
        <v>75</v>
      </c>
      <c r="D22">
        <f t="shared" si="0"/>
        <v>-141.13671808257774</v>
      </c>
      <c r="E22" t="s">
        <v>76</v>
      </c>
      <c r="F22">
        <f t="shared" si="1"/>
        <v>141.13671808257774</v>
      </c>
    </row>
    <row r="23" spans="2:6" x14ac:dyDescent="0.25">
      <c r="B23">
        <v>4</v>
      </c>
      <c r="C23" t="s">
        <v>77</v>
      </c>
      <c r="D23">
        <f t="shared" si="0"/>
        <v>-141.38840812873843</v>
      </c>
      <c r="E23" t="s">
        <v>78</v>
      </c>
      <c r="F23">
        <f t="shared" si="1"/>
        <v>141.38840812873843</v>
      </c>
    </row>
    <row r="24" spans="2:6" x14ac:dyDescent="0.25">
      <c r="B24">
        <v>5</v>
      </c>
      <c r="C24" t="s">
        <v>79</v>
      </c>
      <c r="D24">
        <f t="shared" si="0"/>
        <v>-141.37215131073827</v>
      </c>
      <c r="E24" t="s">
        <v>80</v>
      </c>
      <c r="F24">
        <f t="shared" si="1"/>
        <v>141.37215131073827</v>
      </c>
    </row>
    <row r="25" spans="2:6" x14ac:dyDescent="0.25">
      <c r="B25">
        <v>6</v>
      </c>
      <c r="C25" t="s">
        <v>81</v>
      </c>
      <c r="D25">
        <f t="shared" si="0"/>
        <v>-141.2254379615479</v>
      </c>
      <c r="E25" t="s">
        <v>82</v>
      </c>
      <c r="F25">
        <f t="shared" si="1"/>
        <v>141.2254379615479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3"/>
  <sheetViews>
    <sheetView tabSelected="1" workbookViewId="0">
      <selection activeCell="L24" sqref="L24"/>
    </sheetView>
  </sheetViews>
  <sheetFormatPr defaultRowHeight="15" x14ac:dyDescent="0.25"/>
  <cols>
    <col min="11" max="11" width="32.140625" bestFit="1" customWidth="1"/>
  </cols>
  <sheetData>
    <row r="1" spans="1:12" x14ac:dyDescent="0.25">
      <c r="A1">
        <v>1</v>
      </c>
      <c r="B1" t="s">
        <v>71</v>
      </c>
      <c r="C1">
        <f>DEGREES(B1)</f>
        <v>-140.9376161082065</v>
      </c>
      <c r="D1" t="s">
        <v>72</v>
      </c>
      <c r="E1">
        <f>DEGREES(D1)</f>
        <v>140.9376161082065</v>
      </c>
    </row>
    <row r="2" spans="1:12" x14ac:dyDescent="0.25">
      <c r="A2">
        <v>2</v>
      </c>
      <c r="B2" t="s">
        <v>73</v>
      </c>
      <c r="C2">
        <f t="shared" ref="C2:C6" si="0">DEGREES(B2)</f>
        <v>-141.03547214299468</v>
      </c>
      <c r="D2" t="s">
        <v>74</v>
      </c>
      <c r="E2">
        <f t="shared" ref="E2:E6" si="1">DEGREES(D2)</f>
        <v>141.03547214299468</v>
      </c>
      <c r="K2" t="s">
        <v>83</v>
      </c>
    </row>
    <row r="3" spans="1:12" x14ac:dyDescent="0.25">
      <c r="A3">
        <v>3</v>
      </c>
      <c r="B3" t="s">
        <v>75</v>
      </c>
      <c r="C3">
        <f t="shared" si="0"/>
        <v>-141.13671808257774</v>
      </c>
      <c r="D3" t="s">
        <v>76</v>
      </c>
      <c r="E3">
        <f t="shared" si="1"/>
        <v>141.13671808257774</v>
      </c>
      <c r="K3" t="s">
        <v>84</v>
      </c>
      <c r="L3">
        <v>-83.839538574218693</v>
      </c>
    </row>
    <row r="4" spans="1:12" x14ac:dyDescent="0.25">
      <c r="A4">
        <v>4</v>
      </c>
      <c r="B4" t="s">
        <v>77</v>
      </c>
      <c r="C4">
        <f t="shared" si="0"/>
        <v>-141.38840812873843</v>
      </c>
      <c r="D4" t="s">
        <v>78</v>
      </c>
      <c r="E4">
        <f t="shared" si="1"/>
        <v>141.38840812873843</v>
      </c>
      <c r="K4" t="s">
        <v>85</v>
      </c>
      <c r="L4">
        <v>-44.2118530273437</v>
      </c>
    </row>
    <row r="5" spans="1:12" x14ac:dyDescent="0.25">
      <c r="A5">
        <v>5</v>
      </c>
      <c r="B5" t="s">
        <v>79</v>
      </c>
      <c r="C5">
        <f t="shared" si="0"/>
        <v>-141.37215131073827</v>
      </c>
      <c r="D5" t="s">
        <v>80</v>
      </c>
      <c r="E5">
        <f t="shared" si="1"/>
        <v>141.37215131073827</v>
      </c>
      <c r="K5" t="s">
        <v>86</v>
      </c>
      <c r="L5" s="1">
        <v>39.627685546875</v>
      </c>
    </row>
    <row r="6" spans="1:12" x14ac:dyDescent="0.25">
      <c r="A6">
        <v>6</v>
      </c>
      <c r="B6" t="s">
        <v>81</v>
      </c>
      <c r="C6">
        <f t="shared" si="0"/>
        <v>-141.2254379615479</v>
      </c>
      <c r="D6" t="s">
        <v>82</v>
      </c>
      <c r="E6">
        <f t="shared" si="1"/>
        <v>141.2254379615479</v>
      </c>
    </row>
    <row r="8" spans="1:12" x14ac:dyDescent="0.25">
      <c r="B8">
        <v>-1.601503747</v>
      </c>
      <c r="C8">
        <v>-91.75940559</v>
      </c>
      <c r="D8">
        <v>1.601503747</v>
      </c>
      <c r="E8">
        <v>91.75940559</v>
      </c>
    </row>
    <row r="9" spans="1:12" x14ac:dyDescent="0.25">
      <c r="B9">
        <v>-1.600838261</v>
      </c>
      <c r="C9">
        <v>-91.721276020000005</v>
      </c>
      <c r="D9">
        <v>1.600838261</v>
      </c>
      <c r="E9">
        <v>91.721276020000005</v>
      </c>
    </row>
    <row r="10" spans="1:12" x14ac:dyDescent="0.25">
      <c r="B10">
        <v>-1.6019620880000001</v>
      </c>
      <c r="C10">
        <v>-91.785666570000004</v>
      </c>
      <c r="D10">
        <v>1.6019620880000001</v>
      </c>
      <c r="E10">
        <v>91.785666570000004</v>
      </c>
    </row>
    <row r="11" spans="1:12" x14ac:dyDescent="0.25">
      <c r="B11">
        <v>-1.600165576</v>
      </c>
      <c r="C11">
        <v>-91.68273404</v>
      </c>
      <c r="D11">
        <v>1.600165576</v>
      </c>
      <c r="E11">
        <v>91.68273404</v>
      </c>
    </row>
    <row r="12" spans="1:12" x14ac:dyDescent="0.25">
      <c r="B12">
        <v>-1.5996782810000001</v>
      </c>
      <c r="C12">
        <v>-91.654814079999994</v>
      </c>
      <c r="D12">
        <v>1.5996782810000001</v>
      </c>
      <c r="E12">
        <v>91.654814079999994</v>
      </c>
    </row>
    <row r="13" spans="1:12" x14ac:dyDescent="0.25">
      <c r="B13">
        <v>-1.604078391</v>
      </c>
      <c r="C13">
        <v>-91.906921830000002</v>
      </c>
      <c r="D13">
        <v>1.604078391</v>
      </c>
      <c r="E13">
        <v>91.906921830000002</v>
      </c>
    </row>
    <row r="15" spans="1:12" x14ac:dyDescent="0.25">
      <c r="C15">
        <f>C1-C8</f>
        <v>-49.178210518206498</v>
      </c>
      <c r="D15">
        <f>90+C15</f>
        <v>40.821789481793502</v>
      </c>
      <c r="E15">
        <f t="shared" ref="E15" si="2">E1-E8</f>
        <v>49.178210518206498</v>
      </c>
      <c r="F15">
        <f>90-E15</f>
        <v>40.821789481793502</v>
      </c>
    </row>
    <row r="16" spans="1:12" x14ac:dyDescent="0.25">
      <c r="C16">
        <f t="shared" ref="C16:C20" si="3">C2-C9</f>
        <v>-49.314196122994673</v>
      </c>
      <c r="D16">
        <f t="shared" ref="D16:D20" si="4">90+C16</f>
        <v>40.685803877005327</v>
      </c>
      <c r="E16">
        <f t="shared" ref="E16" si="5">E2-E9</f>
        <v>49.314196122994673</v>
      </c>
      <c r="F16">
        <f t="shared" ref="F16:F20" si="6">90-E16</f>
        <v>40.685803877005327</v>
      </c>
    </row>
    <row r="17" spans="3:12" x14ac:dyDescent="0.25">
      <c r="C17">
        <f t="shared" si="3"/>
        <v>-49.35105151257774</v>
      </c>
      <c r="D17">
        <f t="shared" si="4"/>
        <v>40.64894848742226</v>
      </c>
      <c r="E17">
        <f t="shared" ref="E17" si="7">E3-E10</f>
        <v>49.35105151257774</v>
      </c>
      <c r="F17">
        <f t="shared" si="6"/>
        <v>40.64894848742226</v>
      </c>
    </row>
    <row r="18" spans="3:12" x14ac:dyDescent="0.25">
      <c r="C18">
        <f t="shared" si="3"/>
        <v>-49.705674088738434</v>
      </c>
      <c r="D18">
        <f t="shared" si="4"/>
        <v>40.294325911261566</v>
      </c>
      <c r="E18">
        <f t="shared" ref="E18" si="8">E4-E11</f>
        <v>49.705674088738434</v>
      </c>
      <c r="F18">
        <f t="shared" si="6"/>
        <v>40.294325911261566</v>
      </c>
    </row>
    <row r="19" spans="3:12" x14ac:dyDescent="0.25">
      <c r="C19">
        <f t="shared" si="3"/>
        <v>-49.717337230738281</v>
      </c>
      <c r="D19">
        <f t="shared" si="4"/>
        <v>40.282662769261719</v>
      </c>
      <c r="E19">
        <f t="shared" ref="E19" si="9">E5-E12</f>
        <v>49.717337230738281</v>
      </c>
      <c r="F19">
        <f t="shared" si="6"/>
        <v>40.282662769261719</v>
      </c>
    </row>
    <row r="20" spans="3:12" x14ac:dyDescent="0.25">
      <c r="C20">
        <f t="shared" si="3"/>
        <v>-49.318516131547895</v>
      </c>
      <c r="D20">
        <f t="shared" si="4"/>
        <v>40.681483868452105</v>
      </c>
      <c r="E20">
        <f t="shared" ref="E20" si="10">E6-E13</f>
        <v>49.318516131547895</v>
      </c>
      <c r="F20">
        <f t="shared" si="6"/>
        <v>40.681483868452105</v>
      </c>
    </row>
    <row r="22" spans="3:12" x14ac:dyDescent="0.25">
      <c r="D22">
        <f>AVERAGE(D15:D20)</f>
        <v>40.569169065866078</v>
      </c>
      <c r="F22" s="1">
        <f t="shared" ref="E22:F22" si="11">AVERAGE(F15:F20)</f>
        <v>40.569169065866078</v>
      </c>
      <c r="L22">
        <f>F22-L5</f>
        <v>0.94148351899107752</v>
      </c>
    </row>
    <row r="23" spans="3:12" x14ac:dyDescent="0.25">
      <c r="D23">
        <f>STDEVA(D15:D20)</f>
        <v>0.2253995307552854</v>
      </c>
      <c r="F23" s="2">
        <f t="shared" ref="E23:F23" si="12">STDEVA(F15:F20)</f>
        <v>0.2253995307552854</v>
      </c>
      <c r="L23">
        <f>L22/F23</f>
        <v>4.1769542103139479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Measurements</vt:lpstr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Mikołaj Karawacki</dc:creator>
  <cp:lastModifiedBy>Mikołaj Karawacki</cp:lastModifiedBy>
  <dcterms:created xsi:type="dcterms:W3CDTF">2019-01-12T23:35:53Z</dcterms:created>
  <dcterms:modified xsi:type="dcterms:W3CDTF">2019-01-13T12:43:56Z</dcterms:modified>
</cp:coreProperties>
</file>