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ia\Notatki\Fizyka\"/>
    </mc:Choice>
  </mc:AlternateContent>
  <bookViews>
    <workbookView xWindow="0" yWindow="0" windowWidth="27870" windowHeight="1288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L44" i="1"/>
  <c r="L45" i="1"/>
  <c r="L42" i="1"/>
  <c r="H43" i="1"/>
  <c r="H44" i="1"/>
  <c r="H45" i="1"/>
  <c r="H42" i="1"/>
  <c r="G45" i="1"/>
  <c r="G44" i="1"/>
  <c r="G43" i="1"/>
  <c r="G42" i="1"/>
  <c r="Q33" i="1" l="1"/>
  <c r="Q34" i="1"/>
  <c r="Q35" i="1"/>
  <c r="Q32" i="1"/>
  <c r="N33" i="1"/>
  <c r="N34" i="1"/>
  <c r="N35" i="1"/>
  <c r="N32" i="1"/>
  <c r="K33" i="1"/>
  <c r="K34" i="1"/>
  <c r="K35" i="1"/>
  <c r="K32" i="1"/>
  <c r="H33" i="1"/>
  <c r="H34" i="1"/>
  <c r="H35" i="1"/>
  <c r="H32" i="1"/>
  <c r="J25" i="1"/>
  <c r="J26" i="1"/>
  <c r="J27" i="1"/>
  <c r="J24" i="1"/>
</calcChain>
</file>

<file path=xl/sharedStrings.xml><?xml version="1.0" encoding="utf-8"?>
<sst xmlns="http://schemas.openxmlformats.org/spreadsheetml/2006/main" count="71" uniqueCount="54">
  <si>
    <t>t = 0,13 ms</t>
  </si>
  <si>
    <t>1 peak</t>
  </si>
  <si>
    <t>t = 4,37 ms</t>
  </si>
  <si>
    <t>8 peak</t>
  </si>
  <si>
    <t>t = 4,39 ms</t>
  </si>
  <si>
    <t>t = 4,38 ms</t>
  </si>
  <si>
    <t>t = 0,16 ms</t>
  </si>
  <si>
    <t>t = 4,41 ms</t>
  </si>
  <si>
    <t>Pierwszy pręt - stal</t>
  </si>
  <si>
    <t>Drugi pret - aluminium</t>
  </si>
  <si>
    <t>t1</t>
  </si>
  <si>
    <t>t9 [ms]</t>
  </si>
  <si>
    <t>n pomiaru</t>
  </si>
  <si>
    <t>Trzeci pret - miedź</t>
  </si>
  <si>
    <t>t6</t>
  </si>
  <si>
    <t>Czwarty pret - mosiadz</t>
  </si>
  <si>
    <t>Materiał</t>
  </si>
  <si>
    <t>Mosiądz</t>
  </si>
  <si>
    <t>Długość [cm]</t>
  </si>
  <si>
    <t>Miedź</t>
  </si>
  <si>
    <t>Stal</t>
  </si>
  <si>
    <t>Aluminium</t>
  </si>
  <si>
    <t>Pomiar 1</t>
  </si>
  <si>
    <t>Pomiar 2</t>
  </si>
  <si>
    <t>Pomiar 3</t>
  </si>
  <si>
    <t>Średnica [cm]</t>
  </si>
  <si>
    <t>Dokładność pomiarów</t>
  </si>
  <si>
    <t>Niepewność średnicy</t>
  </si>
  <si>
    <t>Nr pomiaru</t>
  </si>
  <si>
    <t>Stal_t1</t>
  </si>
  <si>
    <t>Stal_t8</t>
  </si>
  <si>
    <t>Aluminium_t1</t>
  </si>
  <si>
    <t>Aluminium_t9</t>
  </si>
  <si>
    <t>Miedz_t1</t>
  </si>
  <si>
    <t>Miedz_t6</t>
  </si>
  <si>
    <t>Aluminium_ms</t>
  </si>
  <si>
    <t>Stal_ms</t>
  </si>
  <si>
    <t>Miedz-ms</t>
  </si>
  <si>
    <t>Mosiadz_t1</t>
  </si>
  <si>
    <t>Mosiadz_t6</t>
  </si>
  <si>
    <t>Mosiadz_ms</t>
  </si>
  <si>
    <t>wyzej OG pomiary, tabelki pod schemat csv ponizej aby potem to wrzucic w latexa i tylko wybrac istotne kolumny</t>
  </si>
  <si>
    <t>tabelki niedokonczone bo pozno i nie chce mi się patrzec teraz co tam trzeba było jeszcze policzyc</t>
  </si>
  <si>
    <t>Material</t>
  </si>
  <si>
    <t>Dlugosc</t>
  </si>
  <si>
    <t>Delta_t_ms</t>
  </si>
  <si>
    <t>v_m_s</t>
  </si>
  <si>
    <t>teor_v_20c</t>
  </si>
  <si>
    <t>v^2 * gestosc = E</t>
  </si>
  <si>
    <t>gestosc</t>
  </si>
  <si>
    <t xml:space="preserve">young_GPa </t>
  </si>
  <si>
    <t>teor_young_GPa</t>
  </si>
  <si>
    <t>79-130</t>
  </si>
  <si>
    <t>62-73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</si>
</sst>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Font="1"/>
    <xf numFmtId="49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topLeftCell="F19" workbookViewId="0">
      <selection activeCell="K48" sqref="K48"/>
    </sheetView>
  </sheetViews>
  <sheetFormatPr defaultRowHeight="15" x14ac:dyDescent="0.25"/>
  <cols>
    <col min="5" max="5" width="21.42578125" bestFit="1" customWidth="1"/>
    <col min="6" max="6" width="12.28515625" bestFit="1" customWidth="1"/>
    <col min="7" max="7" width="23.7109375" bestFit="1" customWidth="1"/>
    <col min="8" max="8" width="9.5703125" bestFit="1" customWidth="1"/>
    <col min="9" max="9" width="17.5703125" bestFit="1" customWidth="1"/>
    <col min="10" max="10" width="13.140625" bestFit="1" customWidth="1"/>
    <col min="11" max="11" width="20.85546875" bestFit="1" customWidth="1"/>
    <col min="12" max="12" width="20.140625" bestFit="1" customWidth="1"/>
  </cols>
  <sheetData>
    <row r="1" spans="1:15" x14ac:dyDescent="0.25">
      <c r="A1" t="s">
        <v>8</v>
      </c>
      <c r="E1" t="s">
        <v>9</v>
      </c>
      <c r="I1" t="s">
        <v>13</v>
      </c>
      <c r="M1" t="s">
        <v>15</v>
      </c>
    </row>
    <row r="2" spans="1:15" x14ac:dyDescent="0.25">
      <c r="A2" t="s">
        <v>0</v>
      </c>
      <c r="C2" t="s">
        <v>1</v>
      </c>
    </row>
    <row r="3" spans="1:15" x14ac:dyDescent="0.25">
      <c r="A3" t="s">
        <v>2</v>
      </c>
      <c r="C3" t="s">
        <v>3</v>
      </c>
      <c r="E3" t="s">
        <v>12</v>
      </c>
      <c r="F3" t="s">
        <v>10</v>
      </c>
      <c r="G3" t="s">
        <v>11</v>
      </c>
      <c r="I3" t="s">
        <v>12</v>
      </c>
      <c r="J3" t="s">
        <v>10</v>
      </c>
      <c r="K3" t="s">
        <v>14</v>
      </c>
      <c r="M3" t="s">
        <v>12</v>
      </c>
      <c r="N3" t="s">
        <v>10</v>
      </c>
      <c r="O3" t="s">
        <v>14</v>
      </c>
    </row>
    <row r="4" spans="1:15" x14ac:dyDescent="0.25">
      <c r="E4">
        <v>1</v>
      </c>
      <c r="F4">
        <v>0.18</v>
      </c>
      <c r="G4">
        <v>4.7699999999999996</v>
      </c>
      <c r="I4">
        <v>1</v>
      </c>
      <c r="J4">
        <v>0.56999999999999995</v>
      </c>
      <c r="K4">
        <v>4.67</v>
      </c>
      <c r="M4">
        <v>1</v>
      </c>
      <c r="N4">
        <v>0.54</v>
      </c>
      <c r="O4">
        <v>4.53</v>
      </c>
    </row>
    <row r="5" spans="1:15" x14ac:dyDescent="0.25">
      <c r="E5">
        <v>2</v>
      </c>
      <c r="F5">
        <v>0.13</v>
      </c>
      <c r="G5">
        <v>4.78</v>
      </c>
      <c r="I5">
        <v>2</v>
      </c>
      <c r="J5">
        <v>0.61</v>
      </c>
      <c r="K5">
        <v>4.71</v>
      </c>
      <c r="M5">
        <v>2</v>
      </c>
      <c r="N5">
        <v>0.55000000000000004</v>
      </c>
      <c r="O5">
        <v>4.55</v>
      </c>
    </row>
    <row r="6" spans="1:15" x14ac:dyDescent="0.25">
      <c r="A6" t="s">
        <v>0</v>
      </c>
      <c r="C6" t="s">
        <v>1</v>
      </c>
      <c r="E6">
        <v>3</v>
      </c>
      <c r="F6">
        <v>0.16</v>
      </c>
      <c r="G6">
        <v>4.76</v>
      </c>
      <c r="I6">
        <v>3</v>
      </c>
      <c r="J6">
        <v>0.56000000000000005</v>
      </c>
      <c r="K6">
        <v>4.66</v>
      </c>
      <c r="M6">
        <v>3</v>
      </c>
      <c r="N6">
        <v>0.56000000000000005</v>
      </c>
      <c r="O6">
        <v>4.57</v>
      </c>
    </row>
    <row r="7" spans="1:15" x14ac:dyDescent="0.25">
      <c r="A7" t="s">
        <v>4</v>
      </c>
      <c r="C7" t="s">
        <v>3</v>
      </c>
      <c r="E7">
        <v>4</v>
      </c>
      <c r="F7">
        <v>0.16</v>
      </c>
      <c r="G7">
        <v>4.8099999999999996</v>
      </c>
      <c r="I7">
        <v>4</v>
      </c>
      <c r="J7">
        <v>0.57999999999999996</v>
      </c>
      <c r="K7">
        <v>4.67</v>
      </c>
      <c r="M7">
        <v>4</v>
      </c>
      <c r="N7">
        <v>0.56000000000000005</v>
      </c>
      <c r="O7">
        <v>4.5599999999999996</v>
      </c>
    </row>
    <row r="10" spans="1:15" x14ac:dyDescent="0.25">
      <c r="A10" t="s">
        <v>0</v>
      </c>
      <c r="C10" t="s">
        <v>1</v>
      </c>
    </row>
    <row r="11" spans="1:15" x14ac:dyDescent="0.25">
      <c r="A11" t="s">
        <v>5</v>
      </c>
      <c r="C11" t="s">
        <v>3</v>
      </c>
    </row>
    <row r="13" spans="1:15" x14ac:dyDescent="0.25">
      <c r="A13" t="s">
        <v>6</v>
      </c>
      <c r="C13" t="s">
        <v>1</v>
      </c>
    </row>
    <row r="14" spans="1:15" x14ac:dyDescent="0.25">
      <c r="A14" t="s">
        <v>7</v>
      </c>
      <c r="C14" t="s">
        <v>3</v>
      </c>
    </row>
    <row r="19" spans="1:17" ht="21" x14ac:dyDescent="0.35">
      <c r="E19" s="3" t="s">
        <v>41</v>
      </c>
    </row>
    <row r="20" spans="1:17" ht="21" x14ac:dyDescent="0.35">
      <c r="E20" s="3" t="s">
        <v>42</v>
      </c>
    </row>
    <row r="23" spans="1:17" x14ac:dyDescent="0.25">
      <c r="E23" t="s">
        <v>16</v>
      </c>
      <c r="F23" t="s">
        <v>18</v>
      </c>
      <c r="G23" t="s">
        <v>22</v>
      </c>
      <c r="H23" t="s">
        <v>23</v>
      </c>
      <c r="I23" t="s">
        <v>24</v>
      </c>
      <c r="J23" t="s">
        <v>25</v>
      </c>
      <c r="K23" t="s">
        <v>26</v>
      </c>
      <c r="L23" t="s">
        <v>27</v>
      </c>
    </row>
    <row r="24" spans="1:17" x14ac:dyDescent="0.25">
      <c r="A24">
        <v>0</v>
      </c>
      <c r="E24" t="s">
        <v>17</v>
      </c>
      <c r="F24">
        <v>149.5</v>
      </c>
      <c r="G24">
        <v>11.9</v>
      </c>
      <c r="H24">
        <v>11.96</v>
      </c>
      <c r="I24">
        <v>12.1</v>
      </c>
      <c r="J24">
        <f>AVERAGE(G24:I24)</f>
        <v>11.986666666666666</v>
      </c>
      <c r="K24">
        <v>0.02</v>
      </c>
      <c r="L24" s="1"/>
    </row>
    <row r="25" spans="1:17" x14ac:dyDescent="0.25">
      <c r="E25" t="s">
        <v>19</v>
      </c>
      <c r="F25">
        <v>149.6</v>
      </c>
      <c r="G25">
        <v>11.88</v>
      </c>
      <c r="H25">
        <v>12</v>
      </c>
      <c r="I25">
        <v>11.98</v>
      </c>
      <c r="J25">
        <f t="shared" ref="J25:J27" si="0">AVERAGE(G25:I25)</f>
        <v>11.953333333333333</v>
      </c>
      <c r="K25">
        <v>0.02</v>
      </c>
      <c r="L25" s="1"/>
    </row>
    <row r="26" spans="1:17" x14ac:dyDescent="0.25">
      <c r="E26" t="s">
        <v>20</v>
      </c>
      <c r="F26">
        <v>149.5</v>
      </c>
      <c r="G26">
        <v>12</v>
      </c>
      <c r="H26">
        <v>11.94</v>
      </c>
      <c r="I26">
        <v>11.88</v>
      </c>
      <c r="J26">
        <f t="shared" si="0"/>
        <v>11.94</v>
      </c>
      <c r="K26">
        <v>0.02</v>
      </c>
      <c r="L26" s="1"/>
    </row>
    <row r="27" spans="1:17" x14ac:dyDescent="0.25">
      <c r="E27" t="s">
        <v>21</v>
      </c>
      <c r="F27">
        <v>149.5</v>
      </c>
      <c r="G27">
        <v>11.96</v>
      </c>
      <c r="H27">
        <v>11.94</v>
      </c>
      <c r="I27">
        <v>11.92</v>
      </c>
      <c r="J27">
        <f t="shared" si="0"/>
        <v>11.94</v>
      </c>
      <c r="K27">
        <v>0.02</v>
      </c>
      <c r="L27" s="1"/>
    </row>
    <row r="31" spans="1:17" x14ac:dyDescent="0.25">
      <c r="E31" t="s">
        <v>28</v>
      </c>
      <c r="F31" t="s">
        <v>29</v>
      </c>
      <c r="G31" t="s">
        <v>30</v>
      </c>
      <c r="H31" t="s">
        <v>36</v>
      </c>
      <c r="I31" t="s">
        <v>31</v>
      </c>
      <c r="J31" t="s">
        <v>32</v>
      </c>
      <c r="K31" t="s">
        <v>35</v>
      </c>
      <c r="L31" t="s">
        <v>33</v>
      </c>
      <c r="M31" t="s">
        <v>34</v>
      </c>
      <c r="N31" t="s">
        <v>37</v>
      </c>
      <c r="O31" t="s">
        <v>38</v>
      </c>
      <c r="P31" t="s">
        <v>39</v>
      </c>
      <c r="Q31" t="s">
        <v>40</v>
      </c>
    </row>
    <row r="32" spans="1:17" x14ac:dyDescent="0.25">
      <c r="E32">
        <v>1</v>
      </c>
      <c r="F32">
        <v>0.13</v>
      </c>
      <c r="G32">
        <v>4.37</v>
      </c>
      <c r="H32" s="2">
        <f>(G32-F32)/7</f>
        <v>0.60571428571428576</v>
      </c>
      <c r="I32">
        <v>0.18</v>
      </c>
      <c r="J32">
        <v>4.7699999999999996</v>
      </c>
      <c r="K32" s="2">
        <f>(J32-I32)/8</f>
        <v>0.57374999999999998</v>
      </c>
      <c r="L32">
        <v>0.56999999999999995</v>
      </c>
      <c r="M32">
        <v>4.67</v>
      </c>
      <c r="N32" s="2">
        <f>(M32-L32)/5</f>
        <v>0.82</v>
      </c>
      <c r="O32">
        <v>0.54</v>
      </c>
      <c r="P32">
        <v>4.53</v>
      </c>
      <c r="Q32" s="2">
        <f>(P32-O32)/5</f>
        <v>0.79800000000000004</v>
      </c>
    </row>
    <row r="33" spans="5:17" x14ac:dyDescent="0.25">
      <c r="E33">
        <v>2</v>
      </c>
      <c r="F33">
        <v>0.13</v>
      </c>
      <c r="G33">
        <v>4.3899999999999997</v>
      </c>
      <c r="H33" s="2">
        <f t="shared" ref="H33:H35" si="1">(G33-F33)/7</f>
        <v>0.60857142857142854</v>
      </c>
      <c r="I33">
        <v>0.13</v>
      </c>
      <c r="J33">
        <v>4.78</v>
      </c>
      <c r="K33" s="2">
        <f t="shared" ref="K33:K35" si="2">(J33-I33)/8</f>
        <v>0.58125000000000004</v>
      </c>
      <c r="L33">
        <v>0.61</v>
      </c>
      <c r="M33">
        <v>4.71</v>
      </c>
      <c r="N33" s="2">
        <f t="shared" ref="N33:N35" si="3">(M33-L33)/5</f>
        <v>0.82</v>
      </c>
      <c r="O33">
        <v>0.55000000000000004</v>
      </c>
      <c r="P33">
        <v>4.55</v>
      </c>
      <c r="Q33" s="2">
        <f t="shared" ref="Q33:Q35" si="4">(P33-O33)/5</f>
        <v>0.8</v>
      </c>
    </row>
    <row r="34" spans="5:17" x14ac:dyDescent="0.25">
      <c r="E34">
        <v>3</v>
      </c>
      <c r="F34">
        <v>0.13</v>
      </c>
      <c r="G34">
        <v>4.38</v>
      </c>
      <c r="H34" s="2">
        <f t="shared" si="1"/>
        <v>0.6071428571428571</v>
      </c>
      <c r="I34">
        <v>0.16</v>
      </c>
      <c r="J34">
        <v>4.76</v>
      </c>
      <c r="K34" s="2">
        <f t="shared" si="2"/>
        <v>0.57499999999999996</v>
      </c>
      <c r="L34">
        <v>0.56000000000000005</v>
      </c>
      <c r="M34">
        <v>4.66</v>
      </c>
      <c r="N34" s="2">
        <f t="shared" si="3"/>
        <v>0.82</v>
      </c>
      <c r="O34">
        <v>0.56000000000000005</v>
      </c>
      <c r="P34">
        <v>4.57</v>
      </c>
      <c r="Q34" s="2">
        <f t="shared" si="4"/>
        <v>0.80199999999999994</v>
      </c>
    </row>
    <row r="35" spans="5:17" x14ac:dyDescent="0.25">
      <c r="E35">
        <v>4</v>
      </c>
      <c r="F35">
        <v>0.16</v>
      </c>
      <c r="G35">
        <v>4.41</v>
      </c>
      <c r="H35" s="2">
        <f t="shared" si="1"/>
        <v>0.6071428571428571</v>
      </c>
      <c r="I35">
        <v>0.16</v>
      </c>
      <c r="J35">
        <v>4.8099999999999996</v>
      </c>
      <c r="K35" s="2">
        <f t="shared" si="2"/>
        <v>0.58124999999999993</v>
      </c>
      <c r="L35">
        <v>0.57999999999999996</v>
      </c>
      <c r="M35">
        <v>4.67</v>
      </c>
      <c r="N35" s="2">
        <f t="shared" si="3"/>
        <v>0.81799999999999995</v>
      </c>
      <c r="O35">
        <v>0.56000000000000005</v>
      </c>
      <c r="P35">
        <v>4.5599999999999996</v>
      </c>
      <c r="Q35" s="2">
        <f t="shared" si="4"/>
        <v>0.79999999999999993</v>
      </c>
    </row>
    <row r="41" spans="5:17" x14ac:dyDescent="0.25">
      <c r="E41" t="s">
        <v>43</v>
      </c>
      <c r="F41" t="s">
        <v>44</v>
      </c>
      <c r="G41" t="s">
        <v>45</v>
      </c>
      <c r="H41" t="s">
        <v>46</v>
      </c>
      <c r="I41" t="s">
        <v>47</v>
      </c>
      <c r="J41" s="4" t="s">
        <v>51</v>
      </c>
      <c r="K41" t="s">
        <v>49</v>
      </c>
      <c r="L41" s="4" t="s">
        <v>50</v>
      </c>
    </row>
    <row r="42" spans="5:17" x14ac:dyDescent="0.25">
      <c r="E42" t="s">
        <v>17</v>
      </c>
      <c r="F42">
        <v>149.5</v>
      </c>
      <c r="G42" s="2">
        <f>AVERAGE(Q32:Q35)</f>
        <v>0.79999999999999993</v>
      </c>
      <c r="H42">
        <f>2*F42/(100*G42/1000)</f>
        <v>3737.5</v>
      </c>
      <c r="I42">
        <v>3500</v>
      </c>
      <c r="J42">
        <v>103</v>
      </c>
      <c r="K42">
        <v>8595</v>
      </c>
      <c r="L42" s="5">
        <f>H42^2 * K42 / 10^9</f>
        <v>120.06274921875</v>
      </c>
    </row>
    <row r="43" spans="5:17" x14ac:dyDescent="0.25">
      <c r="E43" t="s">
        <v>19</v>
      </c>
      <c r="F43">
        <v>149.6</v>
      </c>
      <c r="G43" s="2">
        <f>AVERAGE(N32:N35)</f>
        <v>0.81950000000000001</v>
      </c>
      <c r="H43">
        <f t="shared" ref="H43:H45" si="5">2*F43/(100*G43/1000)</f>
        <v>3651.0067114093954</v>
      </c>
      <c r="I43">
        <v>3710</v>
      </c>
      <c r="J43" t="s">
        <v>52</v>
      </c>
      <c r="K43">
        <v>8960</v>
      </c>
      <c r="L43" s="5">
        <f t="shared" ref="L43:L45" si="6">H43^2 * K43 / 10^9</f>
        <v>119.43545606053776</v>
      </c>
    </row>
    <row r="44" spans="5:17" x14ac:dyDescent="0.25">
      <c r="E44" t="s">
        <v>20</v>
      </c>
      <c r="F44">
        <v>149.5</v>
      </c>
      <c r="G44" s="2">
        <f>AVERAGE(H32:H35)</f>
        <v>0.60714285714285721</v>
      </c>
      <c r="H44">
        <f t="shared" si="5"/>
        <v>4924.7058823529405</v>
      </c>
      <c r="I44">
        <v>4990</v>
      </c>
      <c r="J44">
        <v>215</v>
      </c>
      <c r="K44">
        <v>7900</v>
      </c>
      <c r="L44" s="5">
        <f t="shared" si="6"/>
        <v>191.5965514186851</v>
      </c>
    </row>
    <row r="45" spans="5:17" x14ac:dyDescent="0.25">
      <c r="E45" t="s">
        <v>21</v>
      </c>
      <c r="F45">
        <v>149.5</v>
      </c>
      <c r="G45" s="2">
        <f>AVERAGE(K32:K35)</f>
        <v>0.57781249999999995</v>
      </c>
      <c r="H45">
        <f t="shared" si="5"/>
        <v>5174.689021092483</v>
      </c>
      <c r="I45">
        <v>5100</v>
      </c>
      <c r="J45" t="s">
        <v>53</v>
      </c>
      <c r="K45">
        <v>2700</v>
      </c>
      <c r="L45" s="5">
        <f t="shared" si="6"/>
        <v>72.298997455540714</v>
      </c>
    </row>
    <row r="49" spans="10:10" x14ac:dyDescent="0.25">
      <c r="J49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Kaszkowiak</dc:creator>
  <cp:lastModifiedBy>Maciej Kaszkowiak</cp:lastModifiedBy>
  <dcterms:created xsi:type="dcterms:W3CDTF">2022-12-20T17:42:50Z</dcterms:created>
  <dcterms:modified xsi:type="dcterms:W3CDTF">2023-01-15T14:06:02Z</dcterms:modified>
</cp:coreProperties>
</file>