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ata Tutorials\MY_WORK\Excel Project\"/>
    </mc:Choice>
  </mc:AlternateContent>
  <xr:revisionPtr revIDLastSave="0" documentId="13_ncr:1_{01819FB9-A7F2-48DC-BB3A-DAAA228448E8}" xr6:coauthVersionLast="47" xr6:coauthVersionMax="47" xr10:uidLastSave="{00000000-0000-0000-0000-000000000000}"/>
  <bookViews>
    <workbookView xWindow="-120" yWindow="-120" windowWidth="20730" windowHeight="11760" tabRatio="788" firstSheet="5" activeTab="9" xr2:uid="{00000000-000D-0000-FFFF-FFFF00000000}"/>
  </bookViews>
  <sheets>
    <sheet name="DATASET" sheetId="1" r:id="rId1"/>
    <sheet name="KPI" sheetId="7" r:id="rId2"/>
    <sheet name="Rating" sheetId="9" r:id="rId3"/>
    <sheet name="Gender" sheetId="10" r:id="rId4"/>
    <sheet name="Education Wise Attrition" sheetId="11" r:id="rId5"/>
    <sheet name="Job Wise Attrition" sheetId="12" r:id="rId6"/>
    <sheet name="Dept Wise Attrition" sheetId="13" r:id="rId7"/>
    <sheet name="Age Wise Attrition" sheetId="14" r:id="rId8"/>
    <sheet name="Marital Status" sheetId="15" r:id="rId9"/>
    <sheet name="Dashboard" sheetId="8" r:id="rId10"/>
  </sheets>
  <definedNames>
    <definedName name="_xlchart.v1.3" hidden="1">'Job Wise Attrition'!$D$4:$D$12</definedName>
    <definedName name="_xlchart.v1.4" hidden="1">'Job Wise Attrition'!$E$3</definedName>
    <definedName name="_xlchart.v1.5" hidden="1">'Job Wise Attrition'!$E$4:$E$12</definedName>
    <definedName name="_xlchart.v2.0" hidden="1">'Marital Status'!$A$10:$A$12</definedName>
    <definedName name="_xlchart.v2.1" hidden="1">'Marital Status'!$B$10:$B$12</definedName>
    <definedName name="_xlchart.v2.2" hidden="1">'Marital Status'!$B$9</definedName>
    <definedName name="Slicer_Department">#N/A</definedName>
    <definedName name="Slicer_Education_Field">#N/A</definedName>
    <definedName name="Slicer_Gender">#N/A</definedName>
  </definedNames>
  <calcPr calcId="191029"/>
  <pivotCaches>
    <pivotCache cacheId="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15" l="1"/>
  <c r="A12" i="15"/>
  <c r="A10" i="15"/>
  <c r="D5" i="12"/>
  <c r="D6" i="12"/>
  <c r="D7" i="12"/>
  <c r="D8" i="12"/>
  <c r="D9" i="12"/>
  <c r="D10" i="12"/>
  <c r="D11" i="12"/>
  <c r="D12" i="12"/>
  <c r="D4" i="12"/>
  <c r="B6" i="9"/>
  <c r="E11" i="12"/>
  <c r="E10" i="12"/>
  <c r="E6" i="12"/>
  <c r="E12" i="12"/>
  <c r="B8" i="10"/>
  <c r="A7" i="7"/>
  <c r="E7" i="12"/>
  <c r="E9" i="12"/>
  <c r="B7" i="10"/>
  <c r="C7" i="7"/>
  <c r="E5" i="12"/>
  <c r="E8" i="12"/>
  <c r="E4" i="12"/>
  <c r="B7" i="7"/>
  <c r="B11" i="15"/>
  <c r="B12" i="15"/>
  <c r="B10" i="15"/>
  <c r="E7" i="7" l="1"/>
  <c r="D7" i="7"/>
  <c r="C6" i="9"/>
  <c r="B7" i="9"/>
  <c r="C7" i="9" s="1"/>
  <c r="C7" i="10"/>
  <c r="C8" i="10"/>
</calcChain>
</file>

<file path=xl/sharedStrings.xml><?xml version="1.0" encoding="utf-8"?>
<sst xmlns="http://schemas.openxmlformats.org/spreadsheetml/2006/main" count="19210" uniqueCount="1572">
  <si>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</si>
  <si>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</si>
  <si>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</si>
  <si>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</si>
  <si>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</si>
  <si>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</si>
  <si>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</si>
  <si>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</si>
  <si>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</si>
  <si>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</si>
  <si>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</si>
  <si>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</si>
  <si>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</si>
  <si>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</si>
  <si>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</si>
  <si>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</si>
  <si>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</si>
  <si>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</si>
  <si>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</si>
  <si>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</si>
  <si>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</si>
  <si>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</si>
  <si>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</si>
  <si>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</si>
  <si>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</si>
  <si>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</si>
  <si>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</si>
  <si>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</si>
  <si>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</si>
  <si>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</si>
  <si>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</si>
  <si>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</si>
  <si>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</si>
  <si>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</si>
  <si>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</si>
  <si>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</si>
  <si>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</si>
  <si>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</si>
  <si>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</si>
  <si>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</si>
  <si>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</si>
  <si>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</si>
  <si>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</si>
  <si>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</si>
  <si>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</si>
  <si>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</si>
  <si>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</si>
  <si>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</si>
  <si>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</si>
  <si>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</si>
  <si>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</si>
  <si>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</si>
  <si>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</si>
  <si>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</si>
  <si>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</si>
  <si>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</si>
  <si>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</si>
  <si>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</si>
  <si>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</si>
  <si>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</si>
  <si>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</si>
  <si>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</si>
  <si>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</si>
  <si>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</si>
  <si>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</si>
  <si>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</si>
  <si>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</si>
  <si>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</si>
  <si>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</si>
  <si>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</si>
  <si>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</si>
  <si>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</si>
  <si>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</si>
  <si>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</si>
  <si>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</si>
  <si>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</si>
  <si>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</si>
  <si>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</si>
  <si>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</si>
  <si>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</si>
  <si>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</si>
  <si>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</si>
  <si>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</si>
  <si>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</si>
  <si>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</si>
  <si>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</si>
  <si>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</si>
  <si>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</si>
  <si>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</si>
  <si>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</si>
  <si>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</si>
  <si>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</si>
  <si>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</si>
  <si>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</si>
  <si>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</si>
  <si>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</si>
  <si>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</si>
  <si>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</si>
  <si>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</si>
  <si>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</si>
  <si>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</si>
  <si>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</si>
  <si>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</si>
  <si>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</si>
  <si>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</si>
  <si>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</si>
  <si>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</si>
  <si>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</si>
  <si>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</si>
  <si>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</si>
  <si>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</si>
  <si>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</si>
  <si>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</si>
  <si>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</si>
  <si>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</si>
  <si>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</si>
  <si>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</si>
  <si>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</si>
  <si>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</si>
  <si>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</si>
  <si>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</si>
  <si>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</si>
  <si>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</si>
  <si>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</si>
  <si>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</si>
  <si>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</si>
  <si>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</si>
  <si>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</si>
  <si>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</si>
  <si>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</si>
  <si>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</si>
  <si>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</si>
  <si>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</si>
  <si>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</si>
  <si>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</si>
  <si>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</si>
  <si>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</si>
  <si>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</si>
  <si>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</si>
  <si>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</si>
  <si>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</si>
  <si>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</si>
  <si>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</si>
  <si>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</si>
  <si>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</si>
  <si>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</si>
  <si>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</si>
  <si>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</si>
  <si>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</si>
  <si>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</si>
  <si>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</si>
  <si>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</si>
  <si>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</si>
  <si>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</si>
  <si>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</si>
  <si>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</si>
  <si>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</si>
  <si>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</si>
  <si>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</si>
  <si>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</si>
  <si>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</si>
  <si>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</si>
  <si>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</si>
  <si>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</si>
  <si>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</si>
  <si>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</si>
  <si>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</si>
  <si>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</si>
  <si>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</si>
  <si>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</si>
  <si>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</si>
  <si>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</si>
  <si>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</si>
  <si>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</si>
  <si>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</si>
  <si>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</si>
  <si>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</si>
  <si>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</si>
  <si>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</si>
  <si>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</si>
  <si>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</si>
  <si>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</si>
  <si>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</si>
  <si>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</si>
  <si>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</si>
  <si>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</si>
  <si>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</si>
  <si>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</si>
  <si>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</si>
  <si>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</si>
  <si>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</si>
  <si>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</si>
  <si>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</si>
  <si>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</si>
  <si>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</si>
  <si>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</si>
  <si>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</si>
  <si>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</si>
  <si>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</si>
  <si>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</si>
  <si>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</si>
  <si>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</si>
  <si>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</si>
  <si>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</si>
  <si>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</si>
  <si>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</si>
  <si>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</si>
  <si>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</si>
  <si>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</si>
  <si>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</si>
  <si>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</si>
  <si>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</si>
  <si>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</si>
  <si>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</si>
  <si>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</si>
  <si>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</si>
  <si>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</si>
  <si>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</si>
  <si>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</si>
  <si>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</si>
  <si>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</si>
  <si>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</si>
  <si>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</si>
  <si>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</si>
  <si>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</si>
  <si>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</si>
  <si>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</si>
  <si>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</si>
  <si>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</si>
  <si>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</si>
  <si>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</si>
  <si>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</si>
  <si>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</si>
  <si>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</si>
  <si>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</si>
  <si>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</si>
  <si>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</si>
  <si>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</si>
  <si>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</si>
  <si>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</si>
  <si>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</si>
  <si>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</si>
  <si>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</si>
  <si>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</si>
  <si>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</si>
  <si>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</si>
  <si>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</si>
  <si>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</si>
  <si>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</si>
  <si>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</si>
  <si>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</si>
  <si>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</si>
  <si>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</si>
  <si>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</si>
  <si>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</si>
  <si>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</si>
  <si>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</si>
  <si>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</si>
  <si>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</si>
  <si>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</si>
  <si>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</si>
  <si>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</si>
  <si>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</si>
  <si>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</si>
  <si>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</si>
  <si>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</si>
  <si>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</si>
  <si>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</si>
  <si>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</si>
  <si>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</si>
  <si>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</si>
  <si>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</si>
  <si>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</si>
  <si>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</si>
  <si>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</si>
  <si>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</si>
  <si>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</si>
  <si>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</si>
  <si>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</si>
  <si>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</si>
  <si>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</si>
  <si>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</si>
  <si>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</si>
  <si>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</si>
  <si>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</si>
  <si>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</si>
  <si>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</si>
  <si>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</si>
  <si>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</si>
  <si>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</si>
  <si>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</si>
  <si>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</si>
  <si>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</si>
  <si>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</si>
  <si>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</si>
  <si>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</si>
  <si>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</si>
  <si>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</si>
  <si>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</si>
  <si>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</si>
  <si>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</si>
  <si>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</si>
  <si>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</si>
  <si>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</si>
  <si>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</si>
  <si>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</si>
  <si>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</si>
  <si>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</si>
  <si>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</si>
  <si>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</si>
  <si>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</si>
  <si>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</si>
  <si>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</si>
  <si>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</si>
  <si>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</si>
  <si>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</si>
  <si>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</si>
  <si>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</si>
  <si>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</si>
  <si>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</si>
  <si>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</si>
  <si>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</si>
  <si>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</si>
  <si>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</si>
  <si>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</si>
  <si>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</si>
  <si>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</si>
  <si>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</si>
  <si>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</si>
  <si>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</si>
  <si>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</si>
  <si>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</si>
  <si>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</si>
  <si>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</si>
  <si>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</si>
  <si>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</si>
  <si>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</si>
  <si>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</si>
  <si>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</si>
  <si>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</si>
  <si>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</si>
  <si>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</si>
  <si>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</si>
  <si>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</si>
  <si>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</si>
  <si>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</si>
  <si>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</si>
  <si>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</si>
  <si>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</si>
  <si>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</si>
  <si>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</si>
  <si>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</si>
  <si>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</si>
  <si>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</si>
  <si>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</si>
  <si>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</si>
  <si>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</si>
  <si>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</si>
  <si>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</si>
  <si>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</si>
  <si>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</si>
  <si>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</si>
  <si>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</si>
  <si>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</si>
  <si>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</si>
  <si>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</si>
  <si>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</si>
  <si>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</si>
  <si>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</si>
  <si>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</si>
  <si>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</si>
  <si>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</si>
  <si>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</si>
  <si>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</si>
  <si>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</si>
  <si>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</si>
  <si>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</si>
  <si>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</si>
  <si>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</si>
  <si>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</si>
  <si>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</si>
  <si>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</si>
  <si>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</si>
  <si>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</si>
  <si>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</si>
  <si>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</si>
  <si>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</si>
  <si>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</si>
  <si>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</si>
  <si>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</si>
  <si>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</si>
  <si>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</si>
  <si>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</si>
  <si>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</si>
  <si>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</si>
  <si>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</si>
  <si>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</si>
  <si>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</si>
  <si>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</si>
  <si>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</si>
  <si>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</si>
  <si>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</si>
  <si>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</si>
  <si>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</si>
  <si>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</si>
  <si>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</si>
  <si>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</si>
  <si>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</si>
  <si>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</si>
  <si>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</si>
  <si>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</si>
  <si>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</si>
  <si>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</si>
  <si>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</si>
  <si>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</si>
  <si>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</si>
  <si>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</si>
  <si>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</si>
  <si>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</si>
  <si>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</si>
  <si>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</si>
  <si>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</si>
  <si>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</si>
  <si>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</si>
  <si>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</si>
  <si>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</si>
  <si>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</si>
  <si>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</si>
  <si>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</si>
  <si>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</si>
  <si>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</si>
  <si>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</si>
  <si>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</si>
  <si>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</si>
  <si>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</si>
  <si>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</si>
  <si>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</si>
  <si>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</si>
  <si>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</si>
  <si>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</si>
  <si>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</si>
  <si>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</si>
  <si>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</si>
  <si>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</si>
  <si>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</si>
  <si>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</si>
  <si>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</si>
  <si>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</si>
  <si>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</si>
  <si>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</si>
  <si>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</si>
  <si>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</si>
  <si>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</si>
  <si>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</si>
  <si>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</si>
  <si>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</si>
  <si>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</si>
  <si>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</si>
  <si>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</si>
  <si>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</si>
  <si>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</si>
  <si>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</si>
  <si>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</si>
  <si>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</si>
  <si>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</si>
  <si>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</si>
  <si>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</si>
  <si>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</si>
  <si>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</si>
  <si>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</si>
  <si>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</si>
  <si>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</si>
  <si>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</si>
  <si>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</si>
  <si>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</si>
  <si>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</si>
  <si>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</si>
  <si>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</si>
  <si>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</si>
  <si>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</si>
  <si>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</si>
  <si>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</si>
  <si>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</si>
  <si>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</si>
  <si>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</si>
  <si>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</si>
  <si>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</si>
  <si>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</si>
  <si>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</si>
  <si>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</si>
  <si>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</si>
  <si>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</si>
  <si>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</si>
  <si>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</si>
  <si>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</si>
  <si>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</si>
  <si>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</si>
  <si>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</si>
  <si>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</si>
  <si>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</si>
  <si>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</si>
  <si>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</si>
  <si>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</si>
  <si>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</si>
  <si>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</si>
  <si>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</si>
  <si>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</si>
  <si>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</si>
  <si>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</si>
  <si>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</si>
  <si>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</si>
  <si>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</si>
  <si>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</si>
  <si>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</si>
  <si>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</si>
  <si>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</si>
  <si>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</si>
  <si>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</si>
  <si>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</si>
  <si>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</si>
  <si>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</si>
  <si>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</si>
  <si>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</si>
  <si>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</si>
  <si>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</si>
  <si>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</si>
  <si>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</si>
  <si>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</si>
  <si>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</si>
  <si>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</si>
  <si>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</si>
  <si>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</si>
  <si>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</si>
  <si>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</si>
  <si>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</si>
  <si>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</si>
  <si>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</si>
  <si>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</si>
  <si>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</si>
  <si>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</si>
  <si>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</si>
  <si>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</si>
  <si>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</si>
  <si>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</si>
  <si>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</si>
  <si>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</si>
  <si>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</si>
  <si>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</si>
  <si>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</si>
  <si>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</si>
  <si>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</si>
  <si>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</si>
  <si>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</si>
  <si>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</si>
  <si>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</si>
  <si>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</si>
  <si>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</si>
  <si>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</si>
  <si>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</si>
  <si>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</si>
  <si>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</si>
  <si>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</si>
  <si>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</si>
  <si>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</si>
  <si>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</si>
  <si>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</si>
  <si>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</si>
  <si>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</si>
  <si>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</si>
  <si>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</si>
  <si>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</si>
  <si>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</si>
  <si>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</si>
  <si>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</si>
  <si>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</si>
  <si>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</si>
  <si>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</si>
  <si>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</si>
  <si>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</si>
  <si>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</si>
  <si>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</si>
  <si>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</si>
  <si>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</si>
  <si>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</si>
  <si>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</si>
  <si>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</si>
  <si>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</si>
  <si>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</si>
  <si>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</si>
  <si>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</si>
  <si>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</si>
  <si>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</si>
  <si>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</si>
  <si>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</si>
  <si>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</si>
  <si>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</si>
  <si>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</si>
  <si>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</si>
  <si>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</si>
  <si>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</si>
  <si>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</si>
  <si>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</si>
  <si>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</si>
  <si>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</si>
  <si>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</si>
  <si>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</si>
  <si>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</si>
  <si>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</si>
  <si>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</si>
  <si>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</si>
  <si>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</si>
  <si>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</si>
  <si>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</si>
  <si>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</si>
  <si>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</si>
  <si>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</si>
  <si>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</si>
  <si>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</si>
  <si>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</si>
  <si>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</si>
  <si>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</si>
  <si>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</si>
  <si>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</si>
  <si>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</si>
  <si>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</si>
  <si>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</si>
  <si>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</si>
  <si>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</si>
  <si>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</si>
  <si>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</si>
  <si>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</si>
  <si>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</si>
  <si>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</si>
  <si>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</si>
  <si>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</si>
  <si>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</si>
  <si>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</si>
  <si>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</si>
  <si>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</si>
  <si>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</si>
  <si>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</si>
  <si>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</si>
  <si>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</si>
  <si>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</si>
  <si>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</si>
  <si>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</si>
  <si>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</si>
  <si>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</si>
  <si>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</si>
  <si>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</si>
  <si>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</si>
  <si>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</si>
  <si>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</si>
  <si>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</si>
  <si>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</si>
  <si>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</si>
  <si>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</si>
  <si>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</si>
  <si>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</si>
  <si>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</si>
  <si>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</si>
  <si>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</si>
  <si>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</si>
  <si>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</si>
  <si>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</si>
  <si>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</si>
  <si>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</si>
  <si>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</si>
  <si>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</si>
  <si>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</si>
  <si>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</si>
  <si>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</si>
  <si>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</si>
  <si>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</si>
  <si>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</si>
  <si>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</si>
  <si>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</si>
  <si>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</si>
  <si>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</si>
  <si>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</si>
  <si>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</si>
  <si>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</si>
  <si>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</si>
  <si>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</si>
  <si>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</si>
  <si>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</si>
  <si>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</si>
  <si>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</si>
  <si>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</si>
  <si>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</si>
  <si>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</si>
  <si>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</si>
  <si>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</si>
  <si>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</si>
  <si>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</si>
  <si>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</si>
  <si>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</si>
  <si>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</si>
  <si>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</si>
  <si>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</si>
  <si>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</si>
  <si>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</si>
  <si>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</si>
  <si>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</si>
  <si>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</si>
  <si>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</si>
  <si>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</si>
  <si>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</si>
  <si>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</si>
  <si>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</si>
  <si>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</si>
  <si>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</si>
  <si>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</si>
  <si>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</si>
  <si>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</si>
  <si>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</si>
  <si>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</si>
  <si>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</si>
  <si>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</si>
  <si>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</si>
  <si>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</si>
  <si>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</si>
  <si>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</si>
  <si>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</si>
  <si>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</si>
  <si>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</si>
  <si>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</si>
  <si>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</si>
  <si>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</si>
  <si>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</si>
  <si>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</si>
  <si>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</si>
  <si>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</si>
  <si>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</si>
  <si>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</si>
  <si>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</si>
  <si>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</si>
  <si>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</si>
  <si>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</si>
  <si>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</si>
  <si>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</si>
  <si>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</si>
  <si>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</si>
  <si>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</si>
  <si>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</si>
  <si>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</si>
  <si>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</si>
  <si>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</si>
  <si>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</si>
  <si>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</si>
  <si>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</si>
  <si>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</si>
  <si>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</si>
  <si>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</si>
  <si>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</si>
  <si>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</si>
  <si>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</si>
  <si>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</si>
  <si>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</si>
  <si>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</si>
  <si>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</si>
  <si>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</si>
  <si>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</si>
  <si>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</si>
  <si>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</si>
  <si>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</si>
  <si>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</si>
  <si>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</si>
  <si>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</si>
  <si>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</si>
  <si>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</si>
  <si>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</si>
  <si>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</si>
  <si>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</si>
  <si>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</si>
  <si>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</si>
  <si>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</si>
  <si>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</si>
  <si>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</si>
  <si>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</si>
  <si>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</si>
  <si>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</si>
  <si>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</si>
  <si>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</si>
  <si>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</si>
  <si>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</si>
  <si>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</si>
  <si>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</si>
  <si>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</si>
  <si>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</si>
  <si>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</si>
  <si>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</si>
  <si>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</si>
  <si>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</si>
  <si>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</si>
  <si>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</si>
  <si>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</si>
  <si>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</si>
  <si>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</si>
  <si>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</si>
  <si>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</si>
  <si>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</si>
  <si>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</si>
  <si>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</si>
  <si>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</si>
  <si>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</si>
  <si>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</si>
  <si>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</si>
  <si>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</si>
  <si>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</si>
  <si>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</si>
  <si>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</si>
  <si>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</si>
  <si>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</si>
  <si>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</si>
  <si>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</si>
  <si>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</si>
  <si>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</si>
  <si>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</si>
  <si>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</si>
  <si>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</si>
  <si>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</si>
  <si>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</si>
  <si>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</si>
  <si>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</si>
  <si>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</si>
  <si>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</si>
  <si>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</si>
  <si>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</si>
  <si>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</si>
  <si>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</si>
  <si>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</si>
  <si>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</si>
  <si>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</si>
  <si>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</si>
  <si>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</si>
  <si>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</si>
  <si>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</si>
  <si>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</si>
  <si>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</si>
  <si>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</si>
  <si>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</si>
  <si>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</si>
  <si>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</si>
  <si>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</si>
  <si>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</si>
  <si>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</si>
  <si>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</si>
  <si>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</si>
  <si>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</si>
  <si>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</si>
  <si>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</si>
  <si>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</si>
  <si>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</si>
  <si>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</si>
  <si>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</si>
  <si>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</si>
  <si>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</si>
  <si>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</si>
  <si>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</si>
  <si>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</si>
  <si>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</si>
  <si>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</si>
  <si>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</si>
  <si>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</si>
  <si>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</si>
  <si>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</si>
  <si>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</si>
  <si>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</si>
  <si>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</si>
  <si>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</si>
  <si>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</si>
  <si>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</si>
  <si>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</si>
  <si>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</si>
  <si>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</si>
  <si>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</si>
  <si>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</si>
  <si>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</si>
  <si>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</si>
  <si>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</si>
  <si>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</si>
  <si>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</si>
  <si>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</si>
  <si>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</si>
  <si>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</si>
  <si>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</si>
  <si>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</si>
  <si>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</si>
  <si>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</si>
  <si>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</si>
  <si>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</si>
  <si>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</si>
  <si>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</si>
  <si>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</si>
  <si>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</si>
  <si>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</si>
  <si>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</si>
  <si>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</si>
  <si>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</si>
  <si>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</si>
  <si>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</si>
  <si>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</si>
  <si>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</si>
  <si>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</si>
  <si>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</si>
  <si>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</si>
  <si>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</si>
  <si>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</si>
  <si>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</si>
  <si>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</si>
  <si>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</si>
  <si>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</si>
  <si>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</si>
  <si>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</si>
  <si>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</si>
  <si>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</si>
  <si>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</si>
  <si>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</si>
  <si>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</si>
  <si>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</si>
  <si>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</si>
  <si>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</si>
  <si>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</si>
  <si>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</si>
  <si>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</si>
  <si>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</si>
  <si>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</si>
  <si>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</si>
  <si>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</si>
  <si>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</si>
  <si>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</si>
  <si>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</si>
  <si>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</si>
  <si>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</si>
  <si>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</si>
  <si>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</si>
  <si>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</si>
  <si>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</si>
  <si>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</si>
  <si>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</si>
  <si>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</si>
  <si>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</si>
  <si>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</si>
  <si>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</si>
  <si>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</si>
  <si>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</si>
  <si>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</si>
  <si>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</si>
  <si>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</si>
  <si>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</si>
  <si>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</si>
  <si>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</si>
  <si>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</si>
  <si>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</si>
  <si>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</si>
  <si>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</si>
  <si>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</si>
  <si>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</si>
  <si>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</si>
  <si>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</si>
  <si>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</si>
  <si>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</si>
  <si>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</si>
  <si>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</si>
  <si>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</si>
  <si>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</si>
  <si>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</si>
  <si>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</si>
  <si>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</si>
  <si>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</si>
  <si>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</si>
  <si>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</si>
  <si>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</si>
  <si>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</si>
  <si>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</si>
  <si>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</si>
  <si>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</si>
  <si>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</si>
  <si>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</si>
  <si>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</si>
  <si>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</si>
  <si>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</si>
  <si>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</si>
  <si>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</si>
  <si>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</si>
  <si>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</si>
  <si>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</si>
  <si>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</si>
  <si>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</si>
  <si>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</si>
  <si>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</si>
  <si>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</si>
  <si>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</si>
  <si>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</si>
  <si>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</si>
  <si>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</si>
  <si>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</si>
  <si>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</si>
  <si>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</si>
  <si>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</si>
  <si>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</si>
  <si>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</si>
  <si>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</si>
  <si>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</si>
  <si>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</si>
  <si>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</si>
  <si>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</si>
  <si>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</si>
  <si>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</si>
  <si>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</si>
  <si>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</si>
  <si>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</si>
  <si>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</si>
  <si>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</si>
  <si>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</si>
  <si>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</si>
  <si>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</si>
  <si>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</si>
  <si>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</si>
  <si>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</si>
  <si>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</si>
  <si>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</si>
  <si>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</si>
  <si>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</si>
  <si>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</si>
  <si>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</si>
  <si>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</si>
  <si>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</si>
  <si>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</si>
  <si>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</si>
  <si>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</si>
  <si>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</si>
  <si>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</si>
  <si>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</si>
  <si>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</si>
  <si>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</si>
  <si>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</si>
  <si>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</si>
  <si>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</si>
  <si>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</si>
  <si>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</si>
  <si>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</si>
  <si>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</si>
  <si>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</si>
  <si>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</si>
  <si>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</si>
  <si>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</si>
  <si>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</si>
  <si>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</si>
  <si>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</si>
  <si>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</si>
  <si>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</si>
  <si>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</si>
  <si>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</si>
  <si>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</si>
  <si>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</si>
  <si>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</si>
  <si>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</si>
  <si>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</si>
  <si>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</si>
  <si>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</si>
  <si>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</si>
  <si>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</si>
  <si>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</si>
  <si>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</si>
  <si>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</si>
  <si>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</si>
  <si>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</si>
  <si>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</si>
  <si>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</si>
  <si>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</si>
  <si>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</si>
  <si>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</si>
  <si>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</si>
  <si>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</si>
  <si>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</si>
  <si>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</si>
  <si>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</si>
  <si>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</si>
  <si>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</si>
  <si>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</si>
  <si>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</si>
  <si>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</si>
  <si>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</si>
  <si>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</si>
  <si>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</si>
  <si>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</si>
  <si>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</si>
  <si>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</si>
  <si>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</si>
  <si>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</si>
  <si>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</si>
  <si>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</si>
  <si>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</si>
  <si>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</si>
  <si>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</si>
  <si>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</si>
  <si>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</si>
  <si>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</si>
  <si>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</si>
  <si>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</si>
  <si>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</si>
  <si>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</si>
  <si>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</si>
  <si>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</si>
  <si>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</si>
  <si>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</si>
  <si>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</si>
  <si>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</si>
  <si>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</si>
  <si>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</si>
  <si>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</si>
  <si>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</si>
  <si>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</si>
  <si>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</si>
  <si>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</si>
  <si>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</si>
  <si>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</si>
  <si>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</si>
  <si>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</si>
  <si>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</si>
  <si>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</si>
  <si>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</si>
  <si>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</si>
  <si>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</si>
  <si>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</si>
  <si>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</si>
  <si>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</si>
  <si>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</si>
  <si>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</si>
  <si>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</si>
  <si>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</si>
  <si>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</si>
  <si>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</si>
  <si>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</si>
  <si>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</si>
  <si>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</si>
  <si>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</si>
  <si>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</si>
  <si>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</si>
  <si>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</si>
  <si>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</si>
  <si>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</si>
  <si>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</si>
  <si>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</si>
  <si>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</si>
  <si>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</si>
  <si>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</si>
  <si>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</si>
  <si>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</si>
  <si>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</si>
  <si>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</si>
  <si>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</si>
  <si>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</si>
  <si>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</si>
  <si>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</si>
  <si>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</si>
  <si>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</si>
  <si>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</si>
  <si>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</si>
  <si>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</si>
  <si>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</si>
  <si>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</si>
  <si>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</si>
  <si>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</si>
  <si>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</si>
  <si>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</si>
  <si>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</si>
  <si>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</si>
  <si>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</si>
  <si>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</si>
  <si>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</si>
  <si>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</si>
  <si>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</si>
  <si>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</si>
  <si>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</si>
  <si>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</si>
  <si>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</si>
  <si>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</si>
  <si>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</si>
  <si>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</si>
  <si>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</si>
  <si>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</si>
  <si>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</si>
  <si>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</si>
  <si>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</si>
  <si>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</si>
  <si>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</si>
  <si>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</si>
  <si>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</si>
  <si>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</si>
  <si>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</si>
  <si>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</si>
  <si>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</si>
  <si>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</si>
  <si>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</si>
  <si>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</si>
  <si>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</si>
  <si>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</si>
  <si>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</si>
  <si>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</si>
  <si>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</si>
  <si>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</si>
  <si>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</si>
  <si>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</si>
  <si>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</si>
  <si>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</si>
  <si>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</si>
  <si>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</si>
  <si>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</si>
  <si>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</si>
  <si>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</si>
  <si>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</si>
  <si>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</si>
  <si>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</si>
  <si>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</si>
  <si>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</si>
  <si>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</si>
  <si>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</si>
  <si>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</si>
  <si>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</si>
  <si>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</si>
  <si>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</si>
  <si>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</si>
  <si>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</si>
  <si>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</si>
  <si>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</si>
  <si>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</si>
  <si>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</si>
  <si>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</si>
  <si>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</si>
  <si>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</si>
  <si>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</si>
  <si>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</si>
  <si>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</si>
  <si>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</si>
  <si>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</si>
  <si>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</si>
  <si>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</si>
  <si>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</si>
  <si>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</si>
  <si>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</si>
  <si>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</si>
  <si>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</si>
  <si>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</si>
  <si>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</si>
  <si>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</si>
  <si>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</si>
  <si>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</si>
  <si>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</si>
  <si>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</si>
  <si>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</si>
  <si>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</si>
  <si>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</si>
  <si>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</si>
  <si>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</si>
  <si>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</si>
  <si>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</si>
  <si>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</si>
  <si>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</si>
  <si>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</si>
  <si>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</si>
  <si>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</si>
  <si>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</si>
  <si>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</si>
  <si>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</si>
  <si>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</si>
  <si>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</si>
  <si>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</si>
  <si>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</si>
  <si>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</si>
  <si>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</si>
  <si>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</si>
  <si>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</si>
  <si>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</si>
  <si>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</si>
  <si>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</si>
  <si>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</si>
  <si>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</si>
  <si>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</si>
  <si>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</si>
  <si>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</si>
  <si>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</si>
  <si>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</si>
  <si>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</si>
  <si>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</si>
  <si>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</si>
  <si>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</si>
  <si>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</si>
  <si>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</si>
  <si>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</si>
  <si>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</si>
  <si>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</si>
  <si>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</si>
  <si>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</si>
  <si>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</si>
  <si>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</si>
  <si>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</si>
  <si>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</si>
  <si>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</si>
  <si>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</si>
  <si>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</si>
  <si>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</si>
  <si>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</si>
  <si>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</si>
  <si>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</si>
  <si>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</si>
  <si>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</si>
  <si>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</si>
  <si>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</si>
  <si>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</si>
  <si>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</si>
  <si>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</si>
  <si>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</si>
  <si>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</si>
  <si>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</si>
  <si>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</si>
  <si>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</si>
  <si>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</si>
  <si>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</si>
  <si>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</si>
  <si>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</si>
  <si>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</si>
  <si>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</si>
  <si>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</si>
  <si>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</si>
  <si>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</si>
  <si>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</si>
  <si>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</si>
  <si>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</si>
  <si>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</si>
  <si>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</si>
  <si>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</si>
  <si>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</si>
  <si>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</si>
  <si>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</si>
  <si>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</si>
  <si>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</si>
  <si>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</si>
  <si>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</si>
  <si>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</si>
  <si>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</si>
  <si>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</si>
  <si>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</si>
  <si>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</si>
  <si>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</si>
  <si>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</si>
  <si>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</si>
  <si>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</si>
  <si>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</si>
  <si>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</si>
  <si>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</si>
  <si>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</si>
  <si>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</si>
  <si>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</si>
  <si>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</si>
  <si>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</si>
  <si>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</si>
  <si>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</si>
  <si>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</si>
  <si>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</si>
  <si>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</si>
  <si>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</si>
  <si>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</si>
  <si>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</si>
  <si>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</si>
  <si>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</si>
  <si>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</si>
  <si>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</si>
  <si>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</si>
  <si>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</si>
  <si>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</si>
  <si>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</si>
  <si>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</si>
  <si>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</si>
  <si>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</si>
  <si>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</si>
  <si>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</si>
  <si>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</si>
  <si>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</si>
  <si>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</si>
  <si>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</si>
  <si>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</si>
  <si>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</si>
  <si>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</si>
  <si>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</si>
  <si>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</si>
  <si>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</si>
  <si>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</si>
  <si>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</si>
  <si>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</si>
  <si>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</si>
  <si>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</si>
  <si>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</si>
  <si>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</si>
  <si>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</si>
  <si>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</si>
  <si>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</si>
  <si>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</si>
  <si>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</si>
  <si>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</si>
  <si>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</si>
  <si>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</si>
  <si>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</si>
  <si>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</si>
  <si>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</si>
  <si>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</si>
  <si>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</si>
  <si>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</si>
  <si>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</si>
  <si>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</si>
  <si>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</si>
  <si>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</si>
  <si>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</si>
  <si>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</si>
  <si>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</si>
  <si>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</si>
  <si>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</si>
  <si>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</si>
  <si>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</si>
  <si>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</si>
  <si>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</si>
  <si>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</si>
  <si>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</si>
  <si>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</si>
  <si>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</si>
  <si>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</si>
  <si>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</si>
  <si>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</si>
  <si>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</si>
  <si>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</si>
  <si>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</si>
  <si>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</si>
  <si>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</si>
  <si>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</si>
  <si>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</si>
  <si>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</si>
  <si>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</si>
  <si>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</si>
  <si>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</si>
  <si>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</si>
  <si>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</si>
  <si>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</si>
  <si>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</si>
  <si>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</si>
  <si>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</si>
  <si>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</si>
  <si>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</si>
  <si>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</si>
  <si>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</si>
  <si>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</si>
  <si>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</si>
  <si>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</si>
  <si>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</si>
  <si>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</si>
  <si>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</si>
  <si>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</si>
  <si>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</si>
  <si>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</si>
  <si>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</si>
  <si>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</si>
  <si>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</si>
  <si>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</si>
  <si>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</si>
  <si>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</si>
  <si>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</si>
  <si>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</si>
  <si>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</si>
  <si>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</si>
  <si>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</si>
  <si>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</si>
  <si>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</si>
  <si>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</si>
  <si>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</si>
  <si>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</si>
  <si>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</si>
  <si>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</si>
  <si>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</si>
  <si>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</si>
  <si>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</si>
  <si>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</si>
  <si>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</si>
  <si>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</si>
  <si>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</si>
  <si>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</si>
  <si>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</si>
  <si>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</si>
  <si>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</si>
  <si>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</si>
  <si>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</si>
  <si>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</si>
  <si>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</si>
  <si>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</si>
  <si>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</si>
  <si>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</si>
  <si>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</si>
  <si>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</si>
  <si>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</si>
  <si>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</si>
  <si>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</si>
  <si>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</si>
  <si>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</si>
  <si>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</si>
  <si>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</si>
  <si>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</si>
  <si>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</si>
  <si>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</si>
  <si>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</si>
  <si>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</si>
  <si>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</si>
  <si>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</si>
  <si>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</si>
  <si>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</si>
  <si>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</si>
  <si>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</si>
  <si>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</si>
  <si>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</si>
  <si>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</si>
  <si>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</si>
  <si>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</si>
  <si>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</si>
  <si>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</si>
  <si>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</si>
  <si>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</si>
  <si>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</si>
  <si>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</si>
  <si>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</si>
  <si>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</si>
  <si>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</si>
  <si>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</si>
  <si>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</si>
  <si>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</si>
  <si>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</si>
  <si>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</si>
  <si>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</si>
  <si>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</si>
  <si>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</si>
  <si>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</si>
  <si>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</si>
  <si>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</si>
  <si>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</si>
  <si>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</si>
  <si>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</si>
  <si>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</si>
  <si>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</si>
  <si>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</si>
  <si>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</si>
  <si>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</si>
  <si>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</si>
  <si>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</si>
  <si>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</si>
  <si>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</si>
  <si>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</si>
  <si>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</si>
  <si>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</si>
  <si>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</si>
  <si>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</si>
  <si>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</si>
  <si>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</si>
  <si>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</si>
  <si>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</si>
  <si>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</si>
  <si>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</si>
  <si>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</si>
  <si>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</si>
  <si>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Count of Employee Count</t>
  </si>
  <si>
    <t>FEMALE</t>
  </si>
  <si>
    <t>MALE</t>
  </si>
  <si>
    <t>JOB ROLE</t>
  </si>
  <si>
    <t>ATTRITION</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</si>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</sst>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style="thin">
        <color rgb="FFABABAB"/>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5" xfId="0" applyBorder="1"/>
    <xf numFmtId="1" fontId="0" fillId="0" borderId="4" xfId="0" applyNumberFormat="1" applyBorder="1"/>
    <xf numFmtId="1" fontId="0" fillId="0" borderId="0" xfId="0" applyNumberFormat="1"/>
    <xf numFmtId="10" fontId="0" fillId="0" borderId="0" xfId="1" applyNumberFormat="1" applyFont="1"/>
    <xf numFmtId="0" fontId="0" fillId="2" borderId="0" xfId="0" applyFill="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9" fontId="0" fillId="0" borderId="0" xfId="1"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8" xfId="0" applyNumberFormat="1" applyBorder="1"/>
    <xf numFmtId="0" fontId="0" fillId="0" borderId="10" xfId="0" applyNumberFormat="1" applyBorder="1"/>
    <xf numFmtId="0" fontId="0" fillId="0" borderId="3" xfId="0" applyNumberFormat="1" applyBorder="1"/>
    <xf numFmtId="0" fontId="0" fillId="0" borderId="6" xfId="0" applyNumberFormat="1" applyBorder="1"/>
  </cellXfs>
  <cellStyles count="2">
    <cellStyle name="Normal" xfId="0" builtinId="0"/>
    <cellStyle name="Percent" xfId="1" builtinId="5"/>
  </cellStyles>
  <dxfs count="38">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4.9989318521683403E-2"/>
        </patternFill>
      </fill>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Attrition Slicer" pivot="0" table="0" count="4" xr9:uid="{F276926F-ECED-41FB-BB0C-4F7ABFC465F3}">
      <tableStyleElement type="wholeTable" dxfId="32"/>
    </tableStyle>
    <tableStyle name="Data-style" pivot="0" count="3" xr9:uid="{00000000-0011-0000-FFFF-FFFF00000000}">
      <tableStyleElement type="headerRow" dxfId="37"/>
      <tableStyleElement type="firstRowStripe" dxfId="36"/>
      <tableStyleElement type="secondRowStripe" dxfId="35"/>
    </tableStyle>
  </tableStyles>
  <colors>
    <mruColors>
      <color rgb="FF78370A"/>
      <color rgb="FF901C7F"/>
      <color rgb="FF892382"/>
      <color rgb="FF720E64"/>
      <color rgb="FF602928"/>
      <color rgb="FFEA58D5"/>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Attrition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4">
                      <a:lumMod val="50000"/>
                    </a:schemeClr>
                  </a:gs>
                </a:gsLst>
                <a:lin ang="5400000" scaled="1"/>
              </a:gradFill>
              <a:ln w="19050">
                <a:noFill/>
              </a:ln>
              <a:effectLst/>
            </c:spPr>
            <c:extLst>
              <c:ext xmlns:c16="http://schemas.microsoft.com/office/drawing/2014/chart" uri="{C3380CC4-5D6E-409C-BE32-E72D297353CC}">
                <c16:uniqueId val="{00000001-37AA-42D4-A25B-1996BCB2B1E4}"/>
              </c:ext>
            </c:extLst>
          </c:dPt>
          <c:dPt>
            <c:idx val="1"/>
            <c:bubble3D val="0"/>
            <c:spPr>
              <a:solidFill>
                <a:schemeClr val="bg1">
                  <a:alpha val="0"/>
                </a:schemeClr>
              </a:solidFill>
              <a:ln w="19050">
                <a:noFill/>
              </a:ln>
              <a:effectLst/>
            </c:spPr>
            <c:extLst>
              <c:ext xmlns:c16="http://schemas.microsoft.com/office/drawing/2014/chart" uri="{C3380CC4-5D6E-409C-BE32-E72D297353CC}">
                <c16:uniqueId val="{00000003-37AA-42D4-A25B-1996BCB2B1E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7AA-42D4-A25B-1996BCB2B1E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BB74-4E41-A372-09FDB68C1F21}"/>
              </c:ext>
            </c:extLst>
          </c:dPt>
          <c:val>
            <c:numRef>
              <c:f>Rating!$B$6</c:f>
              <c:numCache>
                <c:formatCode>0.0</c:formatCode>
                <c:ptCount val="1"/>
                <c:pt idx="0">
                  <c:v>2.6265306122448981</c:v>
                </c:pt>
              </c:numCache>
            </c:numRef>
          </c:val>
          <c:extLst>
            <c:ext xmlns:c16="http://schemas.microsoft.com/office/drawing/2014/chart" uri="{C3380CC4-5D6E-409C-BE32-E72D297353CC}">
              <c16:uniqueId val="{00000002-BB74-4E41-A372-09FDB68C1F21}"/>
            </c:ext>
          </c:extLst>
        </c:ser>
        <c:ser>
          <c:idx val="1"/>
          <c:order val="1"/>
          <c:spPr>
            <a:solidFill>
              <a:sysClr val="window" lastClr="FFFFFF"/>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BB74-4E41-A372-09FDB68C1F21}"/>
            </c:ext>
          </c:extLst>
        </c:ser>
        <c:dLbls>
          <c:showLegendKey val="0"/>
          <c:showVal val="0"/>
          <c:showCatName val="0"/>
          <c:showSerName val="0"/>
          <c:showPercent val="0"/>
          <c:showBubbleSize val="0"/>
        </c:dLbls>
        <c:gapWidth val="0"/>
        <c:overlap val="100"/>
        <c:axId val="1001695503"/>
        <c:axId val="1001697903"/>
      </c:barChart>
      <c:catAx>
        <c:axId val="1001695503"/>
        <c:scaling>
          <c:orientation val="minMax"/>
        </c:scaling>
        <c:delete val="1"/>
        <c:axPos val="l"/>
        <c:numFmt formatCode="General" sourceLinked="1"/>
        <c:majorTickMark val="out"/>
        <c:minorTickMark val="none"/>
        <c:tickLblPos val="nextTo"/>
        <c:crossAx val="1001697903"/>
        <c:crosses val="autoZero"/>
        <c:auto val="1"/>
        <c:lblAlgn val="ctr"/>
        <c:lblOffset val="100"/>
        <c:noMultiLvlLbl val="0"/>
      </c:catAx>
      <c:valAx>
        <c:axId val="1001697903"/>
        <c:scaling>
          <c:orientation val="minMax"/>
          <c:max val="4"/>
        </c:scaling>
        <c:delete val="1"/>
        <c:axPos val="b"/>
        <c:numFmt formatCode="0.0" sourceLinked="1"/>
        <c:majorTickMark val="out"/>
        <c:minorTickMark val="none"/>
        <c:tickLblPos val="nextTo"/>
        <c:crossAx val="100169550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892382"/>
                  </a:gs>
                  <a:gs pos="100000">
                    <a:srgbClr val="EA58D5"/>
                  </a:gs>
                </a:gsLst>
                <a:lin ang="10800000" scaled="0"/>
              </a:gradFill>
              <a:ln w="19050">
                <a:noFill/>
              </a:ln>
              <a:effectLst/>
            </c:spPr>
            <c:extLst>
              <c:ext xmlns:c16="http://schemas.microsoft.com/office/drawing/2014/chart" uri="{C3380CC4-5D6E-409C-BE32-E72D297353CC}">
                <c16:uniqueId val="{00000001-831C-4DB9-8E0D-2AB9A70ADE0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31C-4DB9-8E0D-2AB9A70ADE09}"/>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4-831C-4DB9-8E0D-2AB9A70ADE0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D405-4C38-9DC5-3BEAD3F2ED1B}"/>
              </c:ext>
            </c:extLst>
          </c:dPt>
          <c:dPt>
            <c:idx val="1"/>
            <c:bubble3D val="0"/>
            <c:spPr>
              <a:gradFill>
                <a:gsLst>
                  <a:gs pos="0">
                    <a:srgbClr val="002060"/>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D405-4C38-9DC5-3BEAD3F2ED1B}"/>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4-D405-4C38-9DC5-3BEAD3F2ED1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DATA_Excel_dataset1.xlsx]Education Wise Attrition!Education Wise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Attrition'!$A$4:$A$8</c:f>
              <c:strCache>
                <c:ptCount val="5"/>
                <c:pt idx="0">
                  <c:v>Doctoral Degree</c:v>
                </c:pt>
                <c:pt idx="1">
                  <c:v>High School</c:v>
                </c:pt>
                <c:pt idx="2">
                  <c:v>Associates Degree</c:v>
                </c:pt>
                <c:pt idx="3">
                  <c:v>Master's Degree</c:v>
                </c:pt>
                <c:pt idx="4">
                  <c:v>Bachelor's Degree</c:v>
                </c:pt>
              </c:strCache>
            </c:strRef>
          </c:cat>
          <c:val>
            <c:numRef>
              <c:f>'Education Wise Attrition'!$B$4:$B$8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22E-4419-A518-31DE64333CDB}"/>
            </c:ext>
          </c:extLst>
        </c:ser>
        <c:dLbls>
          <c:dLblPos val="outEnd"/>
          <c:showLegendKey val="0"/>
          <c:showVal val="1"/>
          <c:showCatName val="0"/>
          <c:showSerName val="0"/>
          <c:showPercent val="0"/>
          <c:showBubbleSize val="0"/>
        </c:dLbls>
        <c:gapWidth val="75"/>
        <c:axId val="530389983"/>
        <c:axId val="530406783"/>
      </c:barChart>
      <c:catAx>
        <c:axId val="530389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0406783"/>
        <c:crosses val="autoZero"/>
        <c:auto val="1"/>
        <c:lblAlgn val="ctr"/>
        <c:lblOffset val="100"/>
        <c:noMultiLvlLbl val="0"/>
      </c:catAx>
      <c:valAx>
        <c:axId val="530406783"/>
        <c:scaling>
          <c:orientation val="minMax"/>
        </c:scaling>
        <c:delete val="1"/>
        <c:axPos val="b"/>
        <c:numFmt formatCode="General" sourceLinked="1"/>
        <c:majorTickMark val="out"/>
        <c:minorTickMark val="none"/>
        <c:tickLblPos val="nextTo"/>
        <c:crossAx val="53038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DATA_Excel_dataset1.xlsx]Dept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2">
                  <a:lumMod val="50000"/>
                </a:schemeClr>
              </a:gs>
              <a:gs pos="100000">
                <a:schemeClr val="accent2">
                  <a:lumMod val="60000"/>
                  <a:lumOff val="40000"/>
                </a:schemeClr>
              </a:gs>
            </a:gsLst>
            <a:lin ang="10800000" scaled="0"/>
          </a:gradFill>
          <a:ln w="12700">
            <a:solidFill>
              <a:schemeClr val="bg1">
                <a:lumMod val="85000"/>
              </a:schemeClr>
            </a:solidFill>
          </a:ln>
          <a:effectLst/>
        </c:spPr>
        <c:dLbl>
          <c:idx val="0"/>
          <c:layout>
            <c:manualLayout>
              <c:x val="3.9639628391961869E-2"/>
              <c:y val="-3.9900531431093837E-2"/>
            </c:manualLayout>
          </c:layout>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6">
                  <a:lumMod val="50000"/>
                </a:schemeClr>
              </a:gs>
              <a:gs pos="100000">
                <a:schemeClr val="accent6">
                  <a:lumMod val="40000"/>
                  <a:lumOff val="60000"/>
                </a:schemeClr>
              </a:gs>
            </a:gsLst>
            <a:lin ang="0" scaled="0"/>
          </a:gradFill>
          <a:ln w="12700">
            <a:solidFill>
              <a:schemeClr val="bg1">
                <a:lumMod val="85000"/>
              </a:schemeClr>
            </a:solidFill>
          </a:ln>
          <a:effectLst/>
        </c:spPr>
        <c:dLbl>
          <c:idx val="0"/>
          <c:layout>
            <c:manualLayout>
              <c:x val="0.12252248775697304"/>
              <c:y val="-2.6600354287395885E-2"/>
            </c:manualLayout>
          </c:layout>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chemeClr val="accent1">
                  <a:lumMod val="50000"/>
                </a:schemeClr>
              </a:gs>
              <a:gs pos="100000">
                <a:schemeClr val="accent1">
                  <a:lumMod val="40000"/>
                  <a:lumOff val="60000"/>
                </a:schemeClr>
              </a:gs>
            </a:gsLst>
            <a:lin ang="0" scaled="0"/>
          </a:gradFill>
          <a:ln w="12700">
            <a:solidFill>
              <a:schemeClr val="bg1">
                <a:lumMod val="85000"/>
              </a:schemeClr>
            </a:solidFill>
          </a:ln>
          <a:effectLst/>
        </c:spPr>
        <c:dLbl>
          <c:idx val="0"/>
          <c:layout>
            <c:manualLayout>
              <c:x val="-4.3243230973049378E-2"/>
              <c:y val="1.9950265715546912E-2"/>
            </c:manualLayout>
          </c:layout>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chemeClr val="accent2">
                      <a:lumMod val="50000"/>
                    </a:schemeClr>
                  </a:gs>
                  <a:gs pos="100000">
                    <a:schemeClr val="accent2">
                      <a:lumMod val="60000"/>
                      <a:lumOff val="4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2D2A-4B8E-B183-B7A1D5860143}"/>
              </c:ext>
            </c:extLst>
          </c:dPt>
          <c:dPt>
            <c:idx val="1"/>
            <c:bubble3D val="0"/>
            <c:spPr>
              <a:gradFill>
                <a:gsLst>
                  <a:gs pos="0">
                    <a:schemeClr val="accent6">
                      <a:lumMod val="50000"/>
                    </a:schemeClr>
                  </a:gs>
                  <a:gs pos="100000">
                    <a:schemeClr val="accent6">
                      <a:lumMod val="40000"/>
                      <a:lumOff val="60000"/>
                    </a:schemeClr>
                  </a:gs>
                </a:gsLst>
                <a:lin ang="0" scaled="0"/>
              </a:gradFill>
              <a:ln w="12700">
                <a:solidFill>
                  <a:schemeClr val="bg1">
                    <a:lumMod val="85000"/>
                  </a:schemeClr>
                </a:solidFill>
              </a:ln>
              <a:effectLst/>
            </c:spPr>
            <c:extLst>
              <c:ext xmlns:c16="http://schemas.microsoft.com/office/drawing/2014/chart" uri="{C3380CC4-5D6E-409C-BE32-E72D297353CC}">
                <c16:uniqueId val="{00000003-2D2A-4B8E-B183-B7A1D5860143}"/>
              </c:ext>
            </c:extLst>
          </c:dPt>
          <c:dPt>
            <c:idx val="2"/>
            <c:bubble3D val="0"/>
            <c:spPr>
              <a:gradFill>
                <a:gsLst>
                  <a:gs pos="0">
                    <a:schemeClr val="accent1">
                      <a:lumMod val="50000"/>
                    </a:schemeClr>
                  </a:gs>
                  <a:gs pos="100000">
                    <a:schemeClr val="accent1">
                      <a:lumMod val="40000"/>
                      <a:lumOff val="60000"/>
                    </a:schemeClr>
                  </a:gs>
                </a:gsLst>
                <a:lin ang="0" scaled="0"/>
              </a:gradFill>
              <a:ln w="12700">
                <a:solidFill>
                  <a:schemeClr val="bg1">
                    <a:lumMod val="85000"/>
                  </a:schemeClr>
                </a:solidFill>
              </a:ln>
              <a:effectLst/>
            </c:spPr>
            <c:extLst>
              <c:ext xmlns:c16="http://schemas.microsoft.com/office/drawing/2014/chart" uri="{C3380CC4-5D6E-409C-BE32-E72D297353CC}">
                <c16:uniqueId val="{00000005-2D2A-4B8E-B183-B7A1D5860143}"/>
              </c:ext>
            </c:extLst>
          </c:dPt>
          <c:dLbls>
            <c:dLbl>
              <c:idx val="0"/>
              <c:layout>
                <c:manualLayout>
                  <c:x val="3.9639628391961869E-2"/>
                  <c:y val="-3.990053143109383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D2A-4B8E-B183-B7A1D5860143}"/>
                </c:ext>
              </c:extLst>
            </c:dLbl>
            <c:dLbl>
              <c:idx val="1"/>
              <c:layout>
                <c:manualLayout>
                  <c:x val="0.12252248775697304"/>
                  <c:y val="-2.66003542873958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D2A-4B8E-B183-B7A1D5860143}"/>
                </c:ext>
              </c:extLst>
            </c:dLbl>
            <c:dLbl>
              <c:idx val="2"/>
              <c:layout>
                <c:manualLayout>
                  <c:x val="-4.3243230973049378E-2"/>
                  <c:y val="1.995026571554691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D2A-4B8E-B183-B7A1D5860143}"/>
                </c:ext>
              </c:extLst>
            </c:dLbl>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Attrition'!$A$4:$A$6</c:f>
              <c:strCache>
                <c:ptCount val="3"/>
                <c:pt idx="0">
                  <c:v>HR</c:v>
                </c:pt>
                <c:pt idx="1">
                  <c:v>R&amp;D</c:v>
                </c:pt>
                <c:pt idx="2">
                  <c:v>Sales</c:v>
                </c:pt>
              </c:strCache>
            </c:strRef>
          </c:cat>
          <c:val>
            <c:numRef>
              <c:f>'Dept Wise Attrition'!$B$4:$B$6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D2A-4B8E-B183-B7A1D5860143}"/>
            </c:ext>
          </c:extLst>
        </c:ser>
        <c:dLbls>
          <c:showLegendKey val="0"/>
          <c:showVal val="0"/>
          <c:showCatName val="0"/>
          <c:showSerName val="0"/>
          <c:showPercent val="0"/>
          <c:showBubbleSize val="0"/>
          <c:showLeaderLines val="0"/>
        </c:dLbls>
        <c:firstSliceAng val="5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DATA_Excel_dataset1.xlsx]Age Wise Attrition!Age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6">
                  <a:lumMod val="50000"/>
                </a:schemeClr>
              </a:gs>
            </a:gsLst>
            <a:lin ang="5400000" scaled="0"/>
          </a:gradFill>
          <a:ln>
            <a:noFill/>
          </a:ln>
          <a:effectLst/>
        </c:spPr>
      </c:pivotFmt>
    </c:pivotFmts>
    <c:plotArea>
      <c:layout/>
      <c:barChart>
        <c:barDir val="col"/>
        <c:grouping val="clustered"/>
        <c:varyColors val="0"/>
        <c:ser>
          <c:idx val="0"/>
          <c:order val="0"/>
          <c:tx>
            <c:strRef>
              <c:f>'Age Wise Attrition'!$B$3</c:f>
              <c:strCache>
                <c:ptCount val="1"/>
                <c:pt idx="0">
                  <c:v>Total</c:v>
                </c:pt>
              </c:strCache>
            </c:strRef>
          </c:tx>
          <c:spPr>
            <a:gradFill>
              <a:gsLst>
                <a:gs pos="0">
                  <a:schemeClr val="accent6">
                    <a:lumMod val="75000"/>
                  </a:schemeClr>
                </a:gs>
                <a:gs pos="100000">
                  <a:schemeClr val="accent6">
                    <a:lumMod val="50000"/>
                  </a:schemeClr>
                </a:gs>
              </a:gsLst>
              <a:lin ang="5400000" scaled="0"/>
            </a:gradFill>
            <a:ln>
              <a:noFill/>
            </a:ln>
            <a:effectLst/>
          </c:spPr>
          <c:invertIfNegative val="0"/>
          <c:dPt>
            <c:idx val="0"/>
            <c:invertIfNegative val="0"/>
            <c:bubble3D val="0"/>
            <c:spPr>
              <a:gradFill>
                <a:gsLst>
                  <a:gs pos="0">
                    <a:schemeClr val="accent2">
                      <a:lumMod val="75000"/>
                    </a:schemeClr>
                  </a:gs>
                  <a:gs pos="100000">
                    <a:schemeClr val="accent6">
                      <a:lumMod val="50000"/>
                    </a:schemeClr>
                  </a:gs>
                </a:gsLst>
                <a:lin ang="5400000" scaled="0"/>
              </a:gradFill>
              <a:ln>
                <a:noFill/>
              </a:ln>
              <a:effectLst/>
            </c:spPr>
            <c:extLst>
              <c:ext xmlns:c16="http://schemas.microsoft.com/office/drawing/2014/chart" uri="{C3380CC4-5D6E-409C-BE32-E72D297353CC}">
                <c16:uniqueId val="{00000001-27E2-406C-93F4-94ECD1F2F88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Attrition'!$A$4:$A$8</c:f>
              <c:strCache>
                <c:ptCount val="5"/>
                <c:pt idx="0">
                  <c:v>25 - 34</c:v>
                </c:pt>
                <c:pt idx="1">
                  <c:v>35 - 44</c:v>
                </c:pt>
                <c:pt idx="2">
                  <c:v>Under 25</c:v>
                </c:pt>
                <c:pt idx="3">
                  <c:v>45 - 54</c:v>
                </c:pt>
                <c:pt idx="4">
                  <c:v>Over 55</c:v>
                </c:pt>
              </c:strCache>
            </c:strRef>
          </c:cat>
          <c:val>
            <c:numRef>
              <c:f>'Age Wise Attrition'!$B$4:$B$8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7E2-406C-93F4-94ECD1F2F88B}"/>
            </c:ext>
          </c:extLst>
        </c:ser>
        <c:dLbls>
          <c:dLblPos val="outEnd"/>
          <c:showLegendKey val="0"/>
          <c:showVal val="1"/>
          <c:showCatName val="0"/>
          <c:showSerName val="0"/>
          <c:showPercent val="0"/>
          <c:showBubbleSize val="0"/>
        </c:dLbls>
        <c:gapWidth val="100"/>
        <c:overlap val="-27"/>
        <c:axId val="196356000"/>
        <c:axId val="196354080"/>
      </c:barChart>
      <c:catAx>
        <c:axId val="19635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54080"/>
        <c:crosses val="autoZero"/>
        <c:auto val="1"/>
        <c:lblAlgn val="ctr"/>
        <c:lblOffset val="100"/>
        <c:noMultiLvlLbl val="0"/>
      </c:catAx>
      <c:valAx>
        <c:axId val="196354080"/>
        <c:scaling>
          <c:orientation val="minMax"/>
        </c:scaling>
        <c:delete val="1"/>
        <c:axPos val="l"/>
        <c:numFmt formatCode="General" sourceLinked="1"/>
        <c:majorTickMark val="none"/>
        <c:minorTickMark val="none"/>
        <c:tickLblPos val="nextTo"/>
        <c:crossAx val="19635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DA15024C-CBED-4C6E-AF7E-55248375933A}">
          <cx:tx>
            <cx:txData>
              <cx:f>_xlchart.v1.4</cx:f>
              <cx:v>ATTRITION</cx:v>
            </cx:txData>
          </cx:tx>
          <cx:dataPt idx="2">
            <cx:spPr>
              <a:solidFill>
                <a:srgbClr val="5B9BD5">
                  <a:lumMod val="75000"/>
                </a:srgbClr>
              </a:solidFill>
              <a:ln>
                <a:noFill/>
              </a:ln>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6652365E-A3E5-4D5A-9F21-60AF4E9AAE71}">
          <cx:tx>
            <cx:txData>
              <cx:f>_xlchart.v2.2</cx:f>
              <cx:v>Attrition</cx:v>
            </cx:txData>
          </cx:tx>
          <cx:spPr>
            <a:gradFill>
              <a:gsLst>
                <a:gs pos="0">
                  <a:schemeClr val="accent6"/>
                </a:gs>
                <a:gs pos="100000">
                  <a:srgbClr val="78370A"/>
                </a:gs>
              </a:gsLst>
              <a:lin ang="16200000" scaled="0"/>
            </a:gradFill>
            <a:ln>
              <a:noFill/>
            </a:ln>
          </cx:spPr>
          <cx:dataLabels>
            <cx:txPr>
              <a:bodyPr spcFirstLastPara="1" vertOverflow="ellipsis" horzOverflow="overflow" wrap="square" lIns="0" tIns="0" rIns="0" bIns="0" anchor="ctr" anchorCtr="1"/>
              <a:lstStyle/>
              <a:p>
                <a:pPr algn="ctr" rtl="0">
                  <a:defRPr sz="1050">
                    <a:solidFill>
                      <a:schemeClr val="bg1">
                        <a:lumMod val="85000"/>
                      </a:schemeClr>
                    </a:solidFill>
                    <a:latin typeface="Lato Black" panose="020F0A02020204030203" pitchFamily="34" charset="0"/>
                    <a:ea typeface="Lato Black" panose="020F0A02020204030203" pitchFamily="34" charset="0"/>
                    <a:cs typeface="Lato Black" panose="020F0A02020204030203" pitchFamily="34" charset="0"/>
                  </a:defRPr>
                </a:pPr>
                <a:endParaRPr lang="en-US" sz="1050" b="0" i="0" u="none" strike="noStrike" baseline="0">
                  <a:solidFill>
                    <a:schemeClr val="bg1">
                      <a:lumMod val="85000"/>
                    </a:schemeClr>
                  </a:solidFill>
                  <a:latin typeface="Lato Black" panose="020F0A02020204030203" pitchFamily="34" charset="0"/>
                  <a:cs typeface="Calibri"/>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sz="1100"/>
                  </a:pPr>
                  <a:r>
                    <a:rPr lang="en-US" sz="1100" b="0" i="0" u="none" strike="noStrike" baseline="0">
                      <a:solidFill>
                        <a:schemeClr val="bg1">
                          <a:lumMod val="85000"/>
                        </a:schemeClr>
                      </a:solidFill>
                      <a:latin typeface="Lato Black" panose="020F0A02020204030203" pitchFamily="34" charset="0"/>
                      <a:cs typeface="Calibri"/>
                    </a:rPr>
                    <a:t>Divorced
327</a:t>
                  </a:r>
                </a:p>
              </cx:txPr>
            </cx:dataLabel>
            <cx:dataLabel idx="1">
              <cx:txPr>
                <a:bodyPr spcFirstLastPara="1" vertOverflow="ellipsis" horzOverflow="overflow" wrap="square" lIns="0" tIns="0" rIns="0" bIns="0" anchor="ctr" anchorCtr="1"/>
                <a:lstStyle/>
                <a:p>
                  <a:pPr algn="ctr" rtl="0">
                    <a:defRPr sz="1100"/>
                  </a:pPr>
                  <a:r>
                    <a:rPr lang="en-US" sz="1100" b="0" i="0" u="none" strike="noStrike" baseline="0">
                      <a:solidFill>
                        <a:schemeClr val="bg1">
                          <a:lumMod val="85000"/>
                        </a:schemeClr>
                      </a:solidFill>
                      <a:latin typeface="Lato Black" panose="020F0A02020204030203" pitchFamily="34" charset="0"/>
                      <a:cs typeface="Calibri"/>
                    </a:rPr>
                    <a:t>Single
470</a:t>
                  </a:r>
                </a:p>
              </cx:txPr>
            </cx:dataLabel>
            <cx:dataLabel idx="2">
              <cx:txPr>
                <a:bodyPr spcFirstLastPara="1" vertOverflow="ellipsis" horzOverflow="overflow" wrap="square" lIns="0" tIns="0" rIns="0" bIns="0" anchor="ctr" anchorCtr="1"/>
                <a:lstStyle/>
                <a:p>
                  <a:pPr algn="ctr" rtl="0">
                    <a:defRPr sz="1100"/>
                  </a:pPr>
                  <a:r>
                    <a:rPr lang="en-US" sz="1100" b="0" i="0" u="none" strike="noStrike" baseline="0">
                      <a:solidFill>
                        <a:schemeClr val="bg1">
                          <a:lumMod val="85000"/>
                        </a:schemeClr>
                      </a:solidFill>
                      <a:latin typeface="Lato Black" panose="020F0A02020204030203" pitchFamily="34" charset="0"/>
                      <a:cs typeface="Calibri"/>
                    </a:rPr>
                    <a:t>Married
673</a:t>
                  </a:r>
                </a:p>
              </cx:txPr>
            </cx:dataLabel>
          </cx:dataLabels>
          <cx:dataId val="0"/>
        </cx:series>
      </cx:plotAreaRegion>
      <cx:axis id="0" hidden="1">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334878" cy="6391275"/>
    <xdr:grpSp>
      <xdr:nvGrpSpPr>
        <xdr:cNvPr id="2" name="Shape 2">
          <a:extLst>
            <a:ext uri="{FF2B5EF4-FFF2-40B4-BE49-F238E27FC236}">
              <a16:creationId xmlns:a16="http://schemas.microsoft.com/office/drawing/2014/main" id="{DC440E16-FED8-4090-A637-1604D0876290}"/>
            </a:ext>
          </a:extLst>
        </xdr:cNvPr>
        <xdr:cNvGrpSpPr/>
      </xdr:nvGrpSpPr>
      <xdr:grpSpPr>
        <a:xfrm>
          <a:off x="0" y="0"/>
          <a:ext cx="12334878" cy="6391275"/>
          <a:chOff x="0" y="60488"/>
          <a:chExt cx="10692000" cy="7439025"/>
        </a:xfrm>
      </xdr:grpSpPr>
      <xdr:grpSp>
        <xdr:nvGrpSpPr>
          <xdr:cNvPr id="3" name="Shape 29">
            <a:extLst>
              <a:ext uri="{FF2B5EF4-FFF2-40B4-BE49-F238E27FC236}">
                <a16:creationId xmlns:a16="http://schemas.microsoft.com/office/drawing/2014/main" id="{491DEEC5-8B34-7C3C-C4AE-E034D2A284DA}"/>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D430F246-1719-8DA0-76F2-D815F9DBCA6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17244CAA-43AC-852D-EBE5-66C0BDE07ED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30B1E23F-753F-00B6-030F-7F2DCCEBE37F}"/>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50F3AC19-94EC-9295-D219-E5329A7136D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2A3EB0EE-AFC4-33CF-D1CF-54CC6B32E0F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1B76A28C-F53D-031A-808A-AE4954633B4B}"/>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6E4BBBF7-F2B0-2BEF-D93C-F31BF8C1C8A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AC0077DA-D801-7599-8E67-3FE18E510F75}"/>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AB6A4984-FA10-9341-7A24-CEF8DB52666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B7D900A6-2FDF-55B1-303C-D3512463C8F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DAC249B2-999F-21C6-A81B-24805BCB97A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C0A78983-377C-EA28-7604-310AB2E4DB28}"/>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17E0BD9B-480F-9018-2B00-FBECD26023FF}"/>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413698DF-3EEC-0CA6-4BB6-26EEA5BD3E9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BFE5AC5-27A4-179C-E47B-649BBDD7F282}"/>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7ABDD4C5-5A5A-6101-A9B5-449118709717}"/>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8FD4A567-53E0-D27C-6A39-D159CC030073}"/>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10D0CF6F-6A8F-2000-D9AA-CC952576B153}"/>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8B0A0D0D-1E94-96F5-5AB6-7DF416378F91}"/>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0549637-9494-A86F-CF22-3059CFE92378}"/>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8DCB83F2-4B97-1D5E-A804-3920B262EA6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131D0181-DEE5-311E-800C-6A1CBA2486E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4C85DF5A-D630-9D38-9723-B09E88DB1EF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31261785-48F1-7923-F6FF-A2B9694DC8BA}"/>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6BC5A9B0-5152-D794-86E9-6DFEA2610E1C}"/>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95250</xdr:colOff>
      <xdr:row>6</xdr:row>
      <xdr:rowOff>85725</xdr:rowOff>
    </xdr:from>
    <xdr:to>
      <xdr:col>3</xdr:col>
      <xdr:colOff>381000</xdr:colOff>
      <xdr:row>8</xdr:row>
      <xdr:rowOff>66674</xdr:rowOff>
    </xdr:to>
    <xdr:sp macro="" textlink="KPI!A7">
      <xdr:nvSpPr>
        <xdr:cNvPr id="29" name="TextBox 28">
          <a:extLst>
            <a:ext uri="{FF2B5EF4-FFF2-40B4-BE49-F238E27FC236}">
              <a16:creationId xmlns:a16="http://schemas.microsoft.com/office/drawing/2014/main" id="{628ED2DB-4EA3-09A6-2C40-9A7C53533009}"/>
            </a:ext>
          </a:extLst>
        </xdr:cNvPr>
        <xdr:cNvSpPr txBox="1"/>
      </xdr:nvSpPr>
      <xdr:spPr>
        <a:xfrm>
          <a:off x="95250" y="1285875"/>
          <a:ext cx="23431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BD0964-FBB9-4590-B563-19DF665FE3EA}" type="TxLink">
            <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1400" b="1">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200025</xdr:colOff>
      <xdr:row>4</xdr:row>
      <xdr:rowOff>38101</xdr:rowOff>
    </xdr:from>
    <xdr:to>
      <xdr:col>3</xdr:col>
      <xdr:colOff>380999</xdr:colOff>
      <xdr:row>6</xdr:row>
      <xdr:rowOff>57150</xdr:rowOff>
    </xdr:to>
    <xdr:sp macro="" textlink="">
      <xdr:nvSpPr>
        <xdr:cNvPr id="31" name="TextBox 30">
          <a:extLst>
            <a:ext uri="{FF2B5EF4-FFF2-40B4-BE49-F238E27FC236}">
              <a16:creationId xmlns:a16="http://schemas.microsoft.com/office/drawing/2014/main" id="{068CE2D9-8279-4D5B-97BD-D8239E36E89F}"/>
            </a:ext>
          </a:extLst>
        </xdr:cNvPr>
        <xdr:cNvSpPr txBox="1"/>
      </xdr:nvSpPr>
      <xdr:spPr>
        <a:xfrm>
          <a:off x="200025" y="838201"/>
          <a:ext cx="2238374"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US" sz="1400" baseline="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100">
            <a:ln>
              <a:noFill/>
            </a:ln>
            <a:no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485775</xdr:colOff>
      <xdr:row>6</xdr:row>
      <xdr:rowOff>95250</xdr:rowOff>
    </xdr:from>
    <xdr:to>
      <xdr:col>7</xdr:col>
      <xdr:colOff>85725</xdr:colOff>
      <xdr:row>8</xdr:row>
      <xdr:rowOff>76199</xdr:rowOff>
    </xdr:to>
    <xdr:sp macro="" textlink="KPI!B7">
      <xdr:nvSpPr>
        <xdr:cNvPr id="32" name="TextBox 31">
          <a:extLst>
            <a:ext uri="{FF2B5EF4-FFF2-40B4-BE49-F238E27FC236}">
              <a16:creationId xmlns:a16="http://schemas.microsoft.com/office/drawing/2014/main" id="{BB7B4DC5-8F6B-4FDD-B47C-C40C647C3860}"/>
            </a:ext>
          </a:extLst>
        </xdr:cNvPr>
        <xdr:cNvSpPr txBox="1"/>
      </xdr:nvSpPr>
      <xdr:spPr>
        <a:xfrm>
          <a:off x="2543175" y="1295400"/>
          <a:ext cx="23431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10BF106-7D61-4C1C-A64D-27D20DF1248D}" type="TxLink">
            <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1400" b="1">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485775</xdr:colOff>
      <xdr:row>4</xdr:row>
      <xdr:rowOff>47626</xdr:rowOff>
    </xdr:from>
    <xdr:to>
      <xdr:col>7</xdr:col>
      <xdr:colOff>85724</xdr:colOff>
      <xdr:row>6</xdr:row>
      <xdr:rowOff>66675</xdr:rowOff>
    </xdr:to>
    <xdr:sp macro="" textlink="">
      <xdr:nvSpPr>
        <xdr:cNvPr id="33" name="TextBox 32">
          <a:extLst>
            <a:ext uri="{FF2B5EF4-FFF2-40B4-BE49-F238E27FC236}">
              <a16:creationId xmlns:a16="http://schemas.microsoft.com/office/drawing/2014/main" id="{A089799F-DA99-4E1C-B39B-A869D2227C73}"/>
            </a:ext>
          </a:extLst>
        </xdr:cNvPr>
        <xdr:cNvSpPr txBox="1"/>
      </xdr:nvSpPr>
      <xdr:spPr>
        <a:xfrm>
          <a:off x="2543175" y="847726"/>
          <a:ext cx="2343149"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US" sz="1100">
            <a:ln>
              <a:noFill/>
            </a:ln>
            <a:no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200025</xdr:colOff>
      <xdr:row>6</xdr:row>
      <xdr:rowOff>95250</xdr:rowOff>
    </xdr:from>
    <xdr:to>
      <xdr:col>10</xdr:col>
      <xdr:colOff>485775</xdr:colOff>
      <xdr:row>8</xdr:row>
      <xdr:rowOff>76199</xdr:rowOff>
    </xdr:to>
    <xdr:sp macro="" textlink="KPI!D7">
      <xdr:nvSpPr>
        <xdr:cNvPr id="34" name="TextBox 33">
          <a:extLst>
            <a:ext uri="{FF2B5EF4-FFF2-40B4-BE49-F238E27FC236}">
              <a16:creationId xmlns:a16="http://schemas.microsoft.com/office/drawing/2014/main" id="{B24C5F8B-9C3D-4931-91F9-7E8C37815A01}"/>
            </a:ext>
          </a:extLst>
        </xdr:cNvPr>
        <xdr:cNvSpPr txBox="1"/>
      </xdr:nvSpPr>
      <xdr:spPr>
        <a:xfrm>
          <a:off x="5000625" y="1295400"/>
          <a:ext cx="23431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257E948-E2DB-45FB-BD65-AA6F28926C73}" type="TxLink">
            <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228600</xdr:colOff>
      <xdr:row>4</xdr:row>
      <xdr:rowOff>47626</xdr:rowOff>
    </xdr:from>
    <xdr:to>
      <xdr:col>10</xdr:col>
      <xdr:colOff>628649</xdr:colOff>
      <xdr:row>6</xdr:row>
      <xdr:rowOff>66675</xdr:rowOff>
    </xdr:to>
    <xdr:sp macro="" textlink="">
      <xdr:nvSpPr>
        <xdr:cNvPr id="35" name="TextBox 34">
          <a:extLst>
            <a:ext uri="{FF2B5EF4-FFF2-40B4-BE49-F238E27FC236}">
              <a16:creationId xmlns:a16="http://schemas.microsoft.com/office/drawing/2014/main" id="{B5D04588-56A8-4D51-A3A7-F0060D314533}"/>
            </a:ext>
          </a:extLst>
        </xdr:cNvPr>
        <xdr:cNvSpPr txBox="1"/>
      </xdr:nvSpPr>
      <xdr:spPr>
        <a:xfrm>
          <a:off x="5029200" y="847726"/>
          <a:ext cx="2457449"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aseline="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endParaRPr lang="en-US" sz="1200">
            <a:ln>
              <a:noFill/>
            </a:ln>
            <a:no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590550</xdr:colOff>
      <xdr:row>6</xdr:row>
      <xdr:rowOff>95250</xdr:rowOff>
    </xdr:from>
    <xdr:to>
      <xdr:col>14</xdr:col>
      <xdr:colOff>190500</xdr:colOff>
      <xdr:row>8</xdr:row>
      <xdr:rowOff>76199</xdr:rowOff>
    </xdr:to>
    <xdr:sp macro="" textlink="KPI!E7">
      <xdr:nvSpPr>
        <xdr:cNvPr id="36" name="TextBox 35">
          <a:extLst>
            <a:ext uri="{FF2B5EF4-FFF2-40B4-BE49-F238E27FC236}">
              <a16:creationId xmlns:a16="http://schemas.microsoft.com/office/drawing/2014/main" id="{2AB9AA82-B886-4295-8423-844B50D573B0}"/>
            </a:ext>
          </a:extLst>
        </xdr:cNvPr>
        <xdr:cNvSpPr txBox="1"/>
      </xdr:nvSpPr>
      <xdr:spPr>
        <a:xfrm>
          <a:off x="7448550" y="1295400"/>
          <a:ext cx="23431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061F706-132D-42A9-AFEA-6D36231CE368}" type="TxLink">
            <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US" sz="16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95250</xdr:colOff>
      <xdr:row>4</xdr:row>
      <xdr:rowOff>47626</xdr:rowOff>
    </xdr:from>
    <xdr:to>
      <xdr:col>14</xdr:col>
      <xdr:colOff>190499</xdr:colOff>
      <xdr:row>6</xdr:row>
      <xdr:rowOff>66675</xdr:rowOff>
    </xdr:to>
    <xdr:sp macro="" textlink="">
      <xdr:nvSpPr>
        <xdr:cNvPr id="37" name="TextBox 36">
          <a:extLst>
            <a:ext uri="{FF2B5EF4-FFF2-40B4-BE49-F238E27FC236}">
              <a16:creationId xmlns:a16="http://schemas.microsoft.com/office/drawing/2014/main" id="{DBF781F6-F3DB-44F1-8AE2-127BF2078530}"/>
            </a:ext>
          </a:extLst>
        </xdr:cNvPr>
        <xdr:cNvSpPr txBox="1"/>
      </xdr:nvSpPr>
      <xdr:spPr>
        <a:xfrm>
          <a:off x="7639050" y="847726"/>
          <a:ext cx="2152649"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aseline="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US" sz="1200">
            <a:ln>
              <a:noFill/>
            </a:ln>
            <a:no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304800</xdr:colOff>
      <xdr:row>6</xdr:row>
      <xdr:rowOff>95250</xdr:rowOff>
    </xdr:from>
    <xdr:to>
      <xdr:col>17</xdr:col>
      <xdr:colOff>590550</xdr:colOff>
      <xdr:row>8</xdr:row>
      <xdr:rowOff>76199</xdr:rowOff>
    </xdr:to>
    <xdr:sp macro="" textlink="KPI!C7">
      <xdr:nvSpPr>
        <xdr:cNvPr id="38" name="TextBox 37">
          <a:extLst>
            <a:ext uri="{FF2B5EF4-FFF2-40B4-BE49-F238E27FC236}">
              <a16:creationId xmlns:a16="http://schemas.microsoft.com/office/drawing/2014/main" id="{8F38CC9E-6891-43D3-A7C6-40DB40C0E952}"/>
            </a:ext>
          </a:extLst>
        </xdr:cNvPr>
        <xdr:cNvSpPr txBox="1"/>
      </xdr:nvSpPr>
      <xdr:spPr>
        <a:xfrm>
          <a:off x="9906000" y="1295400"/>
          <a:ext cx="23431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B3767F1-3A9A-41E2-BC6A-E57D8E833503}" type="TxLink">
            <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US" sz="1800" b="1" i="0" u="none" strike="noStrike">
            <a:ln>
              <a:noFill/>
            </a:ln>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666750</xdr:colOff>
      <xdr:row>4</xdr:row>
      <xdr:rowOff>47626</xdr:rowOff>
    </xdr:from>
    <xdr:to>
      <xdr:col>17</xdr:col>
      <xdr:colOff>590549</xdr:colOff>
      <xdr:row>6</xdr:row>
      <xdr:rowOff>66675</xdr:rowOff>
    </xdr:to>
    <xdr:sp macro="" textlink="">
      <xdr:nvSpPr>
        <xdr:cNvPr id="39" name="TextBox 38">
          <a:extLst>
            <a:ext uri="{FF2B5EF4-FFF2-40B4-BE49-F238E27FC236}">
              <a16:creationId xmlns:a16="http://schemas.microsoft.com/office/drawing/2014/main" id="{A6790ADD-9694-4FD4-8418-A056D8FB97A0}"/>
            </a:ext>
          </a:extLst>
        </xdr:cNvPr>
        <xdr:cNvSpPr txBox="1"/>
      </xdr:nvSpPr>
      <xdr:spPr>
        <a:xfrm>
          <a:off x="10267950" y="847726"/>
          <a:ext cx="1981199"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US" sz="1400" baseline="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endParaRPr lang="en-US" sz="1050">
            <a:ln>
              <a:noFill/>
            </a:ln>
            <a:no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47625</xdr:colOff>
      <xdr:row>4</xdr:row>
      <xdr:rowOff>85725</xdr:rowOff>
    </xdr:from>
    <xdr:ext cx="333375" cy="314325"/>
    <xdr:pic>
      <xdr:nvPicPr>
        <xdr:cNvPr id="30" name="image4.png">
          <a:extLst>
            <a:ext uri="{FF2B5EF4-FFF2-40B4-BE49-F238E27FC236}">
              <a16:creationId xmlns:a16="http://schemas.microsoft.com/office/drawing/2014/main" id="{79F3D9F1-F798-456A-B1C3-678B6DD9E751}"/>
            </a:ext>
          </a:extLst>
        </xdr:cNvPr>
        <xdr:cNvPicPr preferRelativeResize="0"/>
      </xdr:nvPicPr>
      <xdr:blipFill>
        <a:blip xmlns:r="http://schemas.openxmlformats.org/officeDocument/2006/relationships" r:embed="rId1" cstate="print"/>
        <a:stretch>
          <a:fillRect/>
        </a:stretch>
      </xdr:blipFill>
      <xdr:spPr>
        <a:xfrm>
          <a:off x="2105025" y="885825"/>
          <a:ext cx="333375" cy="314325"/>
        </a:xfrm>
        <a:prstGeom prst="rect">
          <a:avLst/>
        </a:prstGeom>
        <a:noFill/>
      </xdr:spPr>
    </xdr:pic>
    <xdr:clientData fLocksWithSheet="0"/>
  </xdr:oneCellAnchor>
  <xdr:oneCellAnchor>
    <xdr:from>
      <xdr:col>10</xdr:col>
      <xdr:colOff>57150</xdr:colOff>
      <xdr:row>4</xdr:row>
      <xdr:rowOff>95250</xdr:rowOff>
    </xdr:from>
    <xdr:ext cx="419100" cy="304800"/>
    <xdr:pic>
      <xdr:nvPicPr>
        <xdr:cNvPr id="40" name="image5.png">
          <a:extLst>
            <a:ext uri="{FF2B5EF4-FFF2-40B4-BE49-F238E27FC236}">
              <a16:creationId xmlns:a16="http://schemas.microsoft.com/office/drawing/2014/main" id="{57F6CA83-0555-4645-A9E1-CBF96D8338BC}"/>
            </a:ext>
          </a:extLst>
        </xdr:cNvPr>
        <xdr:cNvPicPr preferRelativeResize="0"/>
      </xdr:nvPicPr>
      <xdr:blipFill>
        <a:blip xmlns:r="http://schemas.openxmlformats.org/officeDocument/2006/relationships" r:embed="rId2" cstate="print"/>
        <a:stretch>
          <a:fillRect/>
        </a:stretch>
      </xdr:blipFill>
      <xdr:spPr>
        <a:xfrm>
          <a:off x="6915150" y="895350"/>
          <a:ext cx="419100" cy="304800"/>
        </a:xfrm>
        <a:prstGeom prst="rect">
          <a:avLst/>
        </a:prstGeom>
        <a:noFill/>
      </xdr:spPr>
    </xdr:pic>
    <xdr:clientData fLocksWithSheet="0"/>
  </xdr:oneCellAnchor>
  <xdr:oneCellAnchor>
    <xdr:from>
      <xdr:col>13</xdr:col>
      <xdr:colOff>457200</xdr:colOff>
      <xdr:row>4</xdr:row>
      <xdr:rowOff>95250</xdr:rowOff>
    </xdr:from>
    <xdr:ext cx="390525" cy="314325"/>
    <xdr:pic>
      <xdr:nvPicPr>
        <xdr:cNvPr id="41" name="image2.png">
          <a:extLst>
            <a:ext uri="{FF2B5EF4-FFF2-40B4-BE49-F238E27FC236}">
              <a16:creationId xmlns:a16="http://schemas.microsoft.com/office/drawing/2014/main" id="{A3E88DF2-80DE-4DFB-81AF-5BA7253A60E6}"/>
            </a:ext>
          </a:extLst>
        </xdr:cNvPr>
        <xdr:cNvPicPr preferRelativeResize="0"/>
      </xdr:nvPicPr>
      <xdr:blipFill>
        <a:blip xmlns:r="http://schemas.openxmlformats.org/officeDocument/2006/relationships" r:embed="rId3" cstate="print"/>
        <a:stretch>
          <a:fillRect/>
        </a:stretch>
      </xdr:blipFill>
      <xdr:spPr>
        <a:xfrm>
          <a:off x="9372600" y="895350"/>
          <a:ext cx="390525" cy="314325"/>
        </a:xfrm>
        <a:prstGeom prst="rect">
          <a:avLst/>
        </a:prstGeom>
        <a:noFill/>
      </xdr:spPr>
    </xdr:pic>
    <xdr:clientData fLocksWithSheet="0"/>
  </xdr:oneCellAnchor>
  <xdr:oneCellAnchor>
    <xdr:from>
      <xdr:col>17</xdr:col>
      <xdr:colOff>211932</xdr:colOff>
      <xdr:row>4</xdr:row>
      <xdr:rowOff>114300</xdr:rowOff>
    </xdr:from>
    <xdr:ext cx="295275" cy="266700"/>
    <xdr:pic>
      <xdr:nvPicPr>
        <xdr:cNvPr id="42" name="image6.png">
          <a:extLst>
            <a:ext uri="{FF2B5EF4-FFF2-40B4-BE49-F238E27FC236}">
              <a16:creationId xmlns:a16="http://schemas.microsoft.com/office/drawing/2014/main" id="{F02F999F-6ACC-4ED8-83F1-B425821DC430}"/>
            </a:ext>
          </a:extLst>
        </xdr:cNvPr>
        <xdr:cNvPicPr preferRelativeResize="0"/>
      </xdr:nvPicPr>
      <xdr:blipFill>
        <a:blip xmlns:r="http://schemas.openxmlformats.org/officeDocument/2006/relationships" r:embed="rId4" cstate="print"/>
        <a:stretch>
          <a:fillRect/>
        </a:stretch>
      </xdr:blipFill>
      <xdr:spPr>
        <a:xfrm>
          <a:off x="11951495" y="923925"/>
          <a:ext cx="295275" cy="266700"/>
        </a:xfrm>
        <a:prstGeom prst="rect">
          <a:avLst/>
        </a:prstGeom>
        <a:noFill/>
      </xdr:spPr>
    </xdr:pic>
    <xdr:clientData fLocksWithSheet="0"/>
  </xdr:oneCellAnchor>
  <xdr:oneCellAnchor>
    <xdr:from>
      <xdr:col>6</xdr:col>
      <xdr:colOff>276225</xdr:colOff>
      <xdr:row>4</xdr:row>
      <xdr:rowOff>85725</xdr:rowOff>
    </xdr:from>
    <xdr:ext cx="485775" cy="400050"/>
    <xdr:pic>
      <xdr:nvPicPr>
        <xdr:cNvPr id="43" name="image7.png">
          <a:extLst>
            <a:ext uri="{FF2B5EF4-FFF2-40B4-BE49-F238E27FC236}">
              <a16:creationId xmlns:a16="http://schemas.microsoft.com/office/drawing/2014/main" id="{F273CBF7-FE2F-43B9-A524-5E1B5B7E8F78}"/>
            </a:ext>
          </a:extLst>
        </xdr:cNvPr>
        <xdr:cNvPicPr preferRelativeResize="0"/>
      </xdr:nvPicPr>
      <xdr:blipFill>
        <a:blip xmlns:r="http://schemas.openxmlformats.org/officeDocument/2006/relationships" r:embed="rId5" cstate="print"/>
        <a:stretch>
          <a:fillRect/>
        </a:stretch>
      </xdr:blipFill>
      <xdr:spPr>
        <a:xfrm>
          <a:off x="4391025" y="885825"/>
          <a:ext cx="485775" cy="400050"/>
        </a:xfrm>
        <a:prstGeom prst="rect">
          <a:avLst/>
        </a:prstGeom>
        <a:noFill/>
        <a:ln>
          <a:noFill/>
        </a:ln>
      </xdr:spPr>
    </xdr:pic>
    <xdr:clientData fLocksWithSheet="0"/>
  </xdr:oneCellAnchor>
  <xdr:twoCellAnchor>
    <xdr:from>
      <xdr:col>0</xdr:col>
      <xdr:colOff>95250</xdr:colOff>
      <xdr:row>0</xdr:row>
      <xdr:rowOff>66675</xdr:rowOff>
    </xdr:from>
    <xdr:to>
      <xdr:col>10</xdr:col>
      <xdr:colOff>333375</xdr:colOff>
      <xdr:row>3</xdr:row>
      <xdr:rowOff>142875</xdr:rowOff>
    </xdr:to>
    <xdr:sp macro="" textlink="">
      <xdr:nvSpPr>
        <xdr:cNvPr id="44" name="TextBox 43">
          <a:extLst>
            <a:ext uri="{FF2B5EF4-FFF2-40B4-BE49-F238E27FC236}">
              <a16:creationId xmlns:a16="http://schemas.microsoft.com/office/drawing/2014/main" id="{CF5D8FF4-2599-F2F0-F35D-1EB14184ECF8}"/>
            </a:ext>
          </a:extLst>
        </xdr:cNvPr>
        <xdr:cNvSpPr txBox="1"/>
      </xdr:nvSpPr>
      <xdr:spPr>
        <a:xfrm>
          <a:off x="95250" y="66675"/>
          <a:ext cx="70961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a:t>
          </a:r>
          <a:r>
            <a:rPr lang="en-US" sz="3600"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 ANALYTICS DASHBOARD</a:t>
          </a:r>
          <a:endParaRPr lang="en-US" sz="11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0</xdr:col>
      <xdr:colOff>152400</xdr:colOff>
      <xdr:row>0</xdr:row>
      <xdr:rowOff>142875</xdr:rowOff>
    </xdr:from>
    <xdr:ext cx="542925" cy="523875"/>
    <xdr:pic>
      <xdr:nvPicPr>
        <xdr:cNvPr id="45" name="image1.png">
          <a:extLst>
            <a:ext uri="{FF2B5EF4-FFF2-40B4-BE49-F238E27FC236}">
              <a16:creationId xmlns:a16="http://schemas.microsoft.com/office/drawing/2014/main" id="{6EFE5D95-98F2-4DF0-80F3-C6C4482A412A}"/>
            </a:ext>
          </a:extLst>
        </xdr:cNvPr>
        <xdr:cNvPicPr preferRelativeResize="0"/>
      </xdr:nvPicPr>
      <xdr:blipFill>
        <a:blip xmlns:r="http://schemas.openxmlformats.org/officeDocument/2006/relationships" r:embed="rId6" cstate="print"/>
        <a:stretch>
          <a:fillRect/>
        </a:stretch>
      </xdr:blipFill>
      <xdr:spPr>
        <a:xfrm>
          <a:off x="152400" y="142875"/>
          <a:ext cx="542925" cy="523875"/>
        </a:xfrm>
        <a:prstGeom prst="rect">
          <a:avLst/>
        </a:prstGeom>
        <a:noFill/>
      </xdr:spPr>
    </xdr:pic>
    <xdr:clientData fLocksWithSheet="0"/>
  </xdr:oneCellAnchor>
  <xdr:oneCellAnchor>
    <xdr:from>
      <xdr:col>10</xdr:col>
      <xdr:colOff>409575</xdr:colOff>
      <xdr:row>0</xdr:row>
      <xdr:rowOff>104775</xdr:rowOff>
    </xdr:from>
    <xdr:ext cx="723900" cy="628650"/>
    <xdr:pic>
      <xdr:nvPicPr>
        <xdr:cNvPr id="46" name="image3.png">
          <a:extLst>
            <a:ext uri="{FF2B5EF4-FFF2-40B4-BE49-F238E27FC236}">
              <a16:creationId xmlns:a16="http://schemas.microsoft.com/office/drawing/2014/main" id="{46DA9F1A-DCCB-44A9-8017-6E43F4D31EC0}"/>
            </a:ext>
          </a:extLst>
        </xdr:cNvPr>
        <xdr:cNvPicPr preferRelativeResize="0"/>
      </xdr:nvPicPr>
      <xdr:blipFill>
        <a:blip xmlns:r="http://schemas.openxmlformats.org/officeDocument/2006/relationships" r:embed="rId7" cstate="print"/>
        <a:stretch>
          <a:fillRect/>
        </a:stretch>
      </xdr:blipFill>
      <xdr:spPr>
        <a:xfrm>
          <a:off x="7267575" y="104775"/>
          <a:ext cx="723900" cy="628650"/>
        </a:xfrm>
        <a:prstGeom prst="rect">
          <a:avLst/>
        </a:prstGeom>
        <a:noFill/>
      </xdr:spPr>
    </xdr:pic>
    <xdr:clientData fLocksWithSheet="0"/>
  </xdr:oneCellAnchor>
  <xdr:twoCellAnchor>
    <xdr:from>
      <xdr:col>11</xdr:col>
      <xdr:colOff>466725</xdr:colOff>
      <xdr:row>0</xdr:row>
      <xdr:rowOff>47625</xdr:rowOff>
    </xdr:from>
    <xdr:to>
      <xdr:col>14</xdr:col>
      <xdr:colOff>247650</xdr:colOff>
      <xdr:row>4</xdr:row>
      <xdr:rowOff>19050</xdr:rowOff>
    </xdr:to>
    <xdr:sp macro="" textlink="">
      <xdr:nvSpPr>
        <xdr:cNvPr id="47" name="TextBox 46">
          <a:extLst>
            <a:ext uri="{FF2B5EF4-FFF2-40B4-BE49-F238E27FC236}">
              <a16:creationId xmlns:a16="http://schemas.microsoft.com/office/drawing/2014/main" id="{47925C52-C804-8DFB-ED9A-22C3890B510B}"/>
            </a:ext>
          </a:extLst>
        </xdr:cNvPr>
        <xdr:cNvSpPr txBox="1"/>
      </xdr:nvSpPr>
      <xdr:spPr>
        <a:xfrm>
          <a:off x="8010525" y="47625"/>
          <a:ext cx="183832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Lato Black" panose="020F0502020204030203" pitchFamily="34" charset="0"/>
              <a:ea typeface="Lato Black" panose="020F0502020204030203" pitchFamily="34" charset="0"/>
              <a:cs typeface="Lato Black" panose="020F0502020204030203" pitchFamily="34" charset="0"/>
            </a:rPr>
            <a:t>JOB</a:t>
          </a:r>
          <a:r>
            <a:rPr lang="en-US" sz="1400" baseline="0">
              <a:latin typeface="Lato Black" panose="020F0502020204030203" pitchFamily="34" charset="0"/>
              <a:ea typeface="Lato Black" panose="020F0502020204030203" pitchFamily="34" charset="0"/>
              <a:cs typeface="Lato Black" panose="020F0502020204030203" pitchFamily="34" charset="0"/>
            </a:rPr>
            <a:t> SATISFACTION RATING</a:t>
          </a:r>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523875</xdr:colOff>
      <xdr:row>0</xdr:row>
      <xdr:rowOff>19050</xdr:rowOff>
    </xdr:from>
    <xdr:to>
      <xdr:col>15</xdr:col>
      <xdr:colOff>23812</xdr:colOff>
      <xdr:row>4</xdr:row>
      <xdr:rowOff>19050</xdr:rowOff>
    </xdr:to>
    <xdr:graphicFrame macro="">
      <xdr:nvGraphicFramePr>
        <xdr:cNvPr id="48" name="Chart 47">
          <a:extLst>
            <a:ext uri="{FF2B5EF4-FFF2-40B4-BE49-F238E27FC236}">
              <a16:creationId xmlns:a16="http://schemas.microsoft.com/office/drawing/2014/main" id="{5843A11F-701C-4109-A64E-5204295BB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57150</xdr:colOff>
      <xdr:row>0</xdr:row>
      <xdr:rowOff>142875</xdr:rowOff>
    </xdr:from>
    <xdr:to>
      <xdr:col>14</xdr:col>
      <xdr:colOff>542925</xdr:colOff>
      <xdr:row>3</xdr:row>
      <xdr:rowOff>85725</xdr:rowOff>
    </xdr:to>
    <xdr:sp macro="" textlink="Rating!B6">
      <xdr:nvSpPr>
        <xdr:cNvPr id="49" name="TextBox 48">
          <a:extLst>
            <a:ext uri="{FF2B5EF4-FFF2-40B4-BE49-F238E27FC236}">
              <a16:creationId xmlns:a16="http://schemas.microsoft.com/office/drawing/2014/main" id="{E5398388-03F7-6E5D-1308-8207289E41C2}"/>
            </a:ext>
          </a:extLst>
        </xdr:cNvPr>
        <xdr:cNvSpPr txBox="1"/>
      </xdr:nvSpPr>
      <xdr:spPr>
        <a:xfrm>
          <a:off x="9658350" y="142875"/>
          <a:ext cx="48577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775D876-6565-40B4-B988-9DC9BEC00660}" type="TxLink">
            <a:rPr lang="en-US" sz="1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497682</xdr:colOff>
      <xdr:row>0</xdr:row>
      <xdr:rowOff>85724</xdr:rowOff>
    </xdr:from>
    <xdr:to>
      <xdr:col>17</xdr:col>
      <xdr:colOff>650081</xdr:colOff>
      <xdr:row>3</xdr:row>
      <xdr:rowOff>180975</xdr:rowOff>
    </xdr:to>
    <xdr:graphicFrame macro="">
      <xdr:nvGraphicFramePr>
        <xdr:cNvPr id="51" name="Chart 50">
          <a:extLst>
            <a:ext uri="{FF2B5EF4-FFF2-40B4-BE49-F238E27FC236}">
              <a16:creationId xmlns:a16="http://schemas.microsoft.com/office/drawing/2014/main" id="{C3F2BF66-B29C-42EB-95F5-44E002D88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628651</xdr:colOff>
      <xdr:row>1</xdr:row>
      <xdr:rowOff>19050</xdr:rowOff>
    </xdr:from>
    <xdr:to>
      <xdr:col>17</xdr:col>
      <xdr:colOff>504826</xdr:colOff>
      <xdr:row>3</xdr:row>
      <xdr:rowOff>36692</xdr:rowOff>
    </xdr:to>
    <xdr:sp macro="" textlink="">
      <xdr:nvSpPr>
        <xdr:cNvPr id="50" name="Freeform: Shape 49">
          <a:extLst>
            <a:ext uri="{FF2B5EF4-FFF2-40B4-BE49-F238E27FC236}">
              <a16:creationId xmlns:a16="http://schemas.microsoft.com/office/drawing/2014/main" id="{0E9AE818-229F-7BDD-02F2-DD0104714C7E}"/>
            </a:ext>
          </a:extLst>
        </xdr:cNvPr>
        <xdr:cNvSpPr/>
      </xdr:nvSpPr>
      <xdr:spPr>
        <a:xfrm>
          <a:off x="10296526" y="221456"/>
          <a:ext cx="1947863" cy="422455"/>
        </a:xfrm>
        <a:custGeom>
          <a:avLst/>
          <a:gdLst>
            <a:gd name="connsiteX0" fmla="*/ 1680723 w 1905806"/>
            <a:gd name="connsiteY0" fmla="*/ 0 h 464234"/>
            <a:gd name="connsiteX1" fmla="*/ 1905806 w 1905806"/>
            <a:gd name="connsiteY1" fmla="*/ 0 h 464234"/>
            <a:gd name="connsiteX2" fmla="*/ 1905806 w 1905806"/>
            <a:gd name="connsiteY2" fmla="*/ 177321 h 464234"/>
            <a:gd name="connsiteX3" fmla="*/ 1733857 w 1905806"/>
            <a:gd name="connsiteY3" fmla="*/ 177322 h 464234"/>
            <a:gd name="connsiteX4" fmla="*/ 225083 w 1905806"/>
            <a:gd name="connsiteY4" fmla="*/ 0 h 464234"/>
            <a:gd name="connsiteX5" fmla="*/ 692367 w 1905806"/>
            <a:gd name="connsiteY5" fmla="*/ 0 h 464234"/>
            <a:gd name="connsiteX6" fmla="*/ 639233 w 1905806"/>
            <a:gd name="connsiteY6" fmla="*/ 177322 h 464234"/>
            <a:gd name="connsiteX7" fmla="*/ 467284 w 1905806"/>
            <a:gd name="connsiteY7" fmla="*/ 177321 h 464234"/>
            <a:gd name="connsiteX8" fmla="*/ 606394 w 1905806"/>
            <a:gd name="connsiteY8" fmla="*/ 286911 h 464234"/>
            <a:gd name="connsiteX9" fmla="*/ 553258 w 1905806"/>
            <a:gd name="connsiteY9" fmla="*/ 464233 h 464234"/>
            <a:gd name="connsiteX10" fmla="*/ 692367 w 1905806"/>
            <a:gd name="connsiteY10" fmla="*/ 354641 h 464234"/>
            <a:gd name="connsiteX11" fmla="*/ 831476 w 1905806"/>
            <a:gd name="connsiteY11" fmla="*/ 464233 h 464234"/>
            <a:gd name="connsiteX12" fmla="*/ 778340 w 1905806"/>
            <a:gd name="connsiteY12" fmla="*/ 286911 h 464234"/>
            <a:gd name="connsiteX13" fmla="*/ 917450 w 1905806"/>
            <a:gd name="connsiteY13" fmla="*/ 177321 h 464234"/>
            <a:gd name="connsiteX14" fmla="*/ 745501 w 1905806"/>
            <a:gd name="connsiteY14" fmla="*/ 177322 h 464234"/>
            <a:gd name="connsiteX15" fmla="*/ 692367 w 1905806"/>
            <a:gd name="connsiteY15" fmla="*/ 0 h 464234"/>
            <a:gd name="connsiteX16" fmla="*/ 1186545 w 1905806"/>
            <a:gd name="connsiteY16" fmla="*/ 0 h 464234"/>
            <a:gd name="connsiteX17" fmla="*/ 1133411 w 1905806"/>
            <a:gd name="connsiteY17" fmla="*/ 177322 h 464234"/>
            <a:gd name="connsiteX18" fmla="*/ 961462 w 1905806"/>
            <a:gd name="connsiteY18" fmla="*/ 177321 h 464234"/>
            <a:gd name="connsiteX19" fmla="*/ 1100572 w 1905806"/>
            <a:gd name="connsiteY19" fmla="*/ 286911 h 464234"/>
            <a:gd name="connsiteX20" fmla="*/ 1047436 w 1905806"/>
            <a:gd name="connsiteY20" fmla="*/ 464233 h 464234"/>
            <a:gd name="connsiteX21" fmla="*/ 1186545 w 1905806"/>
            <a:gd name="connsiteY21" fmla="*/ 354641 h 464234"/>
            <a:gd name="connsiteX22" fmla="*/ 1325654 w 1905806"/>
            <a:gd name="connsiteY22" fmla="*/ 464233 h 464234"/>
            <a:gd name="connsiteX23" fmla="*/ 1272518 w 1905806"/>
            <a:gd name="connsiteY23" fmla="*/ 286911 h 464234"/>
            <a:gd name="connsiteX24" fmla="*/ 1411628 w 1905806"/>
            <a:gd name="connsiteY24" fmla="*/ 177321 h 464234"/>
            <a:gd name="connsiteX25" fmla="*/ 1239679 w 1905806"/>
            <a:gd name="connsiteY25" fmla="*/ 177322 h 464234"/>
            <a:gd name="connsiteX26" fmla="*/ 1186545 w 1905806"/>
            <a:gd name="connsiteY26" fmla="*/ 0 h 464234"/>
            <a:gd name="connsiteX27" fmla="*/ 1680723 w 1905806"/>
            <a:gd name="connsiteY27" fmla="*/ 0 h 464234"/>
            <a:gd name="connsiteX28" fmla="*/ 1627589 w 1905806"/>
            <a:gd name="connsiteY28" fmla="*/ 177322 h 464234"/>
            <a:gd name="connsiteX29" fmla="*/ 1455640 w 1905806"/>
            <a:gd name="connsiteY29" fmla="*/ 177321 h 464234"/>
            <a:gd name="connsiteX30" fmla="*/ 1594750 w 1905806"/>
            <a:gd name="connsiteY30" fmla="*/ 286911 h 464234"/>
            <a:gd name="connsiteX31" fmla="*/ 1541614 w 1905806"/>
            <a:gd name="connsiteY31" fmla="*/ 464233 h 464234"/>
            <a:gd name="connsiteX32" fmla="*/ 1680723 w 1905806"/>
            <a:gd name="connsiteY32" fmla="*/ 354641 h 464234"/>
            <a:gd name="connsiteX33" fmla="*/ 1819832 w 1905806"/>
            <a:gd name="connsiteY33" fmla="*/ 464233 h 464234"/>
            <a:gd name="connsiteX34" fmla="*/ 1766696 w 1905806"/>
            <a:gd name="connsiteY34" fmla="*/ 286911 h 464234"/>
            <a:gd name="connsiteX35" fmla="*/ 1905806 w 1905806"/>
            <a:gd name="connsiteY35" fmla="*/ 177321 h 464234"/>
            <a:gd name="connsiteX36" fmla="*/ 1905806 w 1905806"/>
            <a:gd name="connsiteY36" fmla="*/ 464234 h 464234"/>
            <a:gd name="connsiteX37" fmla="*/ 0 w 1905806"/>
            <a:gd name="connsiteY37" fmla="*/ 464234 h 464234"/>
            <a:gd name="connsiteX38" fmla="*/ 0 w 1905806"/>
            <a:gd name="connsiteY38" fmla="*/ 177321 h 464234"/>
            <a:gd name="connsiteX39" fmla="*/ 139110 w 1905806"/>
            <a:gd name="connsiteY39" fmla="*/ 286911 h 464234"/>
            <a:gd name="connsiteX40" fmla="*/ 85974 w 1905806"/>
            <a:gd name="connsiteY40" fmla="*/ 464233 h 464234"/>
            <a:gd name="connsiteX41" fmla="*/ 225083 w 1905806"/>
            <a:gd name="connsiteY41" fmla="*/ 354641 h 464234"/>
            <a:gd name="connsiteX42" fmla="*/ 364192 w 1905806"/>
            <a:gd name="connsiteY42" fmla="*/ 464233 h 464234"/>
            <a:gd name="connsiteX43" fmla="*/ 311056 w 1905806"/>
            <a:gd name="connsiteY43" fmla="*/ 286911 h 464234"/>
            <a:gd name="connsiteX44" fmla="*/ 450166 w 1905806"/>
            <a:gd name="connsiteY44" fmla="*/ 177321 h 464234"/>
            <a:gd name="connsiteX45" fmla="*/ 278217 w 1905806"/>
            <a:gd name="connsiteY45" fmla="*/ 177322 h 464234"/>
            <a:gd name="connsiteX46" fmla="*/ 0 w 1905806"/>
            <a:gd name="connsiteY46" fmla="*/ 0 h 464234"/>
            <a:gd name="connsiteX47" fmla="*/ 225083 w 1905806"/>
            <a:gd name="connsiteY47" fmla="*/ 0 h 464234"/>
            <a:gd name="connsiteX48" fmla="*/ 171949 w 1905806"/>
            <a:gd name="connsiteY48" fmla="*/ 177322 h 464234"/>
            <a:gd name="connsiteX49" fmla="*/ 0 w 1905806"/>
            <a:gd name="connsiteY49" fmla="*/ 177321 h 4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905806" h="464234">
              <a:moveTo>
                <a:pt x="1680723" y="0"/>
              </a:moveTo>
              <a:lnTo>
                <a:pt x="1905806" y="0"/>
              </a:lnTo>
              <a:lnTo>
                <a:pt x="1905806" y="177321"/>
              </a:lnTo>
              <a:lnTo>
                <a:pt x="1733857" y="177322"/>
              </a:lnTo>
              <a:close/>
              <a:moveTo>
                <a:pt x="225083" y="0"/>
              </a:moveTo>
              <a:lnTo>
                <a:pt x="692367" y="0"/>
              </a:lnTo>
              <a:lnTo>
                <a:pt x="639233" y="177322"/>
              </a:lnTo>
              <a:lnTo>
                <a:pt x="467284" y="177321"/>
              </a:lnTo>
              <a:lnTo>
                <a:pt x="606394" y="286911"/>
              </a:lnTo>
              <a:lnTo>
                <a:pt x="553258" y="464233"/>
              </a:lnTo>
              <a:lnTo>
                <a:pt x="692367" y="354641"/>
              </a:lnTo>
              <a:lnTo>
                <a:pt x="831476" y="464233"/>
              </a:lnTo>
              <a:lnTo>
                <a:pt x="778340" y="286911"/>
              </a:lnTo>
              <a:lnTo>
                <a:pt x="917450" y="177321"/>
              </a:lnTo>
              <a:lnTo>
                <a:pt x="745501" y="177322"/>
              </a:lnTo>
              <a:lnTo>
                <a:pt x="692367" y="0"/>
              </a:lnTo>
              <a:lnTo>
                <a:pt x="1186545" y="0"/>
              </a:lnTo>
              <a:lnTo>
                <a:pt x="1133411" y="177322"/>
              </a:lnTo>
              <a:lnTo>
                <a:pt x="961462" y="177321"/>
              </a:lnTo>
              <a:lnTo>
                <a:pt x="1100572" y="286911"/>
              </a:lnTo>
              <a:lnTo>
                <a:pt x="1047436" y="464233"/>
              </a:lnTo>
              <a:lnTo>
                <a:pt x="1186545" y="354641"/>
              </a:lnTo>
              <a:lnTo>
                <a:pt x="1325654" y="464233"/>
              </a:lnTo>
              <a:lnTo>
                <a:pt x="1272518" y="286911"/>
              </a:lnTo>
              <a:lnTo>
                <a:pt x="1411628" y="177321"/>
              </a:lnTo>
              <a:lnTo>
                <a:pt x="1239679" y="177322"/>
              </a:lnTo>
              <a:lnTo>
                <a:pt x="1186545" y="0"/>
              </a:lnTo>
              <a:lnTo>
                <a:pt x="1680723" y="0"/>
              </a:lnTo>
              <a:lnTo>
                <a:pt x="1627589" y="177322"/>
              </a:lnTo>
              <a:lnTo>
                <a:pt x="1455640" y="177321"/>
              </a:lnTo>
              <a:lnTo>
                <a:pt x="1594750" y="286911"/>
              </a:lnTo>
              <a:lnTo>
                <a:pt x="1541614" y="464233"/>
              </a:lnTo>
              <a:lnTo>
                <a:pt x="1680723" y="354641"/>
              </a:lnTo>
              <a:lnTo>
                <a:pt x="1819832" y="464233"/>
              </a:lnTo>
              <a:lnTo>
                <a:pt x="1766696" y="286911"/>
              </a:lnTo>
              <a:lnTo>
                <a:pt x="1905806" y="177321"/>
              </a:lnTo>
              <a:lnTo>
                <a:pt x="1905806" y="464234"/>
              </a:lnTo>
              <a:lnTo>
                <a:pt x="0" y="464234"/>
              </a:lnTo>
              <a:lnTo>
                <a:pt x="0" y="177321"/>
              </a:lnTo>
              <a:lnTo>
                <a:pt x="139110" y="286911"/>
              </a:lnTo>
              <a:lnTo>
                <a:pt x="85974" y="464233"/>
              </a:lnTo>
              <a:lnTo>
                <a:pt x="225083" y="354641"/>
              </a:lnTo>
              <a:lnTo>
                <a:pt x="364192" y="464233"/>
              </a:lnTo>
              <a:lnTo>
                <a:pt x="311056" y="286911"/>
              </a:lnTo>
              <a:lnTo>
                <a:pt x="450166" y="177321"/>
              </a:lnTo>
              <a:lnTo>
                <a:pt x="278217" y="177322"/>
              </a:lnTo>
              <a:close/>
              <a:moveTo>
                <a:pt x="0" y="0"/>
              </a:moveTo>
              <a:lnTo>
                <a:pt x="225083" y="0"/>
              </a:lnTo>
              <a:lnTo>
                <a:pt x="171949" y="177322"/>
              </a:lnTo>
              <a:lnTo>
                <a:pt x="0" y="17732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19050</xdr:colOff>
      <xdr:row>12</xdr:row>
      <xdr:rowOff>171447</xdr:rowOff>
    </xdr:from>
    <xdr:to>
      <xdr:col>5</xdr:col>
      <xdr:colOff>277950</xdr:colOff>
      <xdr:row>20</xdr:row>
      <xdr:rowOff>8866</xdr:rowOff>
    </xdr:to>
    <xdr:grpSp>
      <xdr:nvGrpSpPr>
        <xdr:cNvPr id="59" name="Group 58">
          <a:extLst>
            <a:ext uri="{FF2B5EF4-FFF2-40B4-BE49-F238E27FC236}">
              <a16:creationId xmlns:a16="http://schemas.microsoft.com/office/drawing/2014/main" id="{83E645E3-AE95-BAC3-B9D0-7341438A934E}"/>
            </a:ext>
          </a:extLst>
        </xdr:cNvPr>
        <xdr:cNvGrpSpPr/>
      </xdr:nvGrpSpPr>
      <xdr:grpSpPr>
        <a:xfrm>
          <a:off x="19050" y="2571747"/>
          <a:ext cx="3687900" cy="1437619"/>
          <a:chOff x="19050" y="2481262"/>
          <a:chExt cx="3711713" cy="1456669"/>
        </a:xfrm>
      </xdr:grpSpPr>
      <xdr:graphicFrame macro="">
        <xdr:nvGraphicFramePr>
          <xdr:cNvPr id="52" name="Chart 51">
            <a:extLst>
              <a:ext uri="{FF2B5EF4-FFF2-40B4-BE49-F238E27FC236}">
                <a16:creationId xmlns:a16="http://schemas.microsoft.com/office/drawing/2014/main" id="{C71B906C-12C9-4E1A-908E-53781A0D7D8F}"/>
              </a:ext>
            </a:extLst>
          </xdr:cNvPr>
          <xdr:cNvGraphicFramePr>
            <a:graphicFrameLocks/>
          </xdr:cNvGraphicFramePr>
        </xdr:nvGraphicFramePr>
        <xdr:xfrm>
          <a:off x="19050" y="2481262"/>
          <a:ext cx="1449525" cy="145666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a:extLst>
              <a:ext uri="{FF2B5EF4-FFF2-40B4-BE49-F238E27FC236}">
                <a16:creationId xmlns:a16="http://schemas.microsoft.com/office/drawing/2014/main" id="{717153FF-DD4B-47BD-B1D1-E87301107BBD}"/>
              </a:ext>
            </a:extLst>
          </xdr:cNvPr>
          <xdr:cNvGraphicFramePr>
            <a:graphicFrameLocks/>
          </xdr:cNvGraphicFramePr>
        </xdr:nvGraphicFramePr>
        <xdr:xfrm>
          <a:off x="2281238" y="2481262"/>
          <a:ext cx="1449525" cy="1456669"/>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5" name="Graphic 54" descr="Female Profile with solid fill">
            <a:extLst>
              <a:ext uri="{FF2B5EF4-FFF2-40B4-BE49-F238E27FC236}">
                <a16:creationId xmlns:a16="http://schemas.microsoft.com/office/drawing/2014/main" id="{77888940-E75D-3CBA-C29A-A2EB3077C76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85863" y="2897982"/>
            <a:ext cx="760762" cy="765525"/>
          </a:xfrm>
          <a:prstGeom prst="rect">
            <a:avLst/>
          </a:prstGeom>
        </xdr:spPr>
      </xdr:pic>
      <xdr:pic>
        <xdr:nvPicPr>
          <xdr:cNvPr id="57" name="Graphic 56" descr="Male profile with solid fill">
            <a:extLst>
              <a:ext uri="{FF2B5EF4-FFF2-40B4-BE49-F238E27FC236}">
                <a16:creationId xmlns:a16="http://schemas.microsoft.com/office/drawing/2014/main" id="{7457581F-BE96-5988-1267-A427FE83F4D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762125" y="2897982"/>
            <a:ext cx="760763" cy="765525"/>
          </a:xfrm>
          <a:prstGeom prst="rect">
            <a:avLst/>
          </a:prstGeom>
        </xdr:spPr>
      </xdr:pic>
      <xdr:sp macro="" textlink="Gender!B7">
        <xdr:nvSpPr>
          <xdr:cNvPr id="54" name="TextBox 53">
            <a:extLst>
              <a:ext uri="{FF2B5EF4-FFF2-40B4-BE49-F238E27FC236}">
                <a16:creationId xmlns:a16="http://schemas.microsoft.com/office/drawing/2014/main" id="{01513F51-513F-4203-804A-DBE112EED68F}"/>
              </a:ext>
            </a:extLst>
          </xdr:cNvPr>
          <xdr:cNvSpPr txBox="1"/>
        </xdr:nvSpPr>
        <xdr:spPr>
          <a:xfrm>
            <a:off x="333374" y="2797969"/>
            <a:ext cx="821531"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F09F09-0F0C-4DCB-A00E-947DA2579547}" type="TxLink">
              <a:rPr lang="en-US" sz="2000" b="0" i="0" u="none" strike="noStrike">
                <a:solidFill>
                  <a:schemeClr val="accent1">
                    <a:lumMod val="75000"/>
                  </a:schemeClr>
                </a:solidFill>
                <a:latin typeface="Lato Black" panose="020F0A02020204030203" pitchFamily="34" charset="0"/>
                <a:ea typeface="Lato Black" panose="020F0502020204030203" pitchFamily="34" charset="0"/>
                <a:cs typeface="Calibri"/>
              </a:rPr>
              <a:pPr algn="ctr"/>
              <a:t>588</a:t>
            </a:fld>
            <a:endParaRPr lang="en-US" sz="1800">
              <a:solidFill>
                <a:schemeClr val="accent1">
                  <a:lumMod val="75000"/>
                </a:schemeClr>
              </a:solidFill>
              <a:latin typeface="Lato Black" panose="020F0A02020204030203" pitchFamily="34" charset="0"/>
              <a:ea typeface="Lato Black" panose="020F0502020204030203" pitchFamily="34" charset="0"/>
              <a:cs typeface="Lato Black" panose="020F0502020204030203" pitchFamily="34" charset="0"/>
            </a:endParaRPr>
          </a:p>
        </xdr:txBody>
      </xdr:sp>
      <xdr:sp macro="" textlink="Gender!B8">
        <xdr:nvSpPr>
          <xdr:cNvPr id="56" name="TextBox 55">
            <a:extLst>
              <a:ext uri="{FF2B5EF4-FFF2-40B4-BE49-F238E27FC236}">
                <a16:creationId xmlns:a16="http://schemas.microsoft.com/office/drawing/2014/main" id="{779A88FB-DE3F-48B2-825E-F8805AA9C403}"/>
              </a:ext>
            </a:extLst>
          </xdr:cNvPr>
          <xdr:cNvSpPr txBox="1"/>
        </xdr:nvSpPr>
        <xdr:spPr>
          <a:xfrm>
            <a:off x="2583656" y="2786062"/>
            <a:ext cx="821532" cy="833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C35014-C9F7-4E8A-AFB9-A592ECF079F4}" type="TxLink">
              <a:rPr lang="en-US" sz="2000" b="0" i="0" u="none" strike="noStrike">
                <a:solidFill>
                  <a:schemeClr val="accent1">
                    <a:lumMod val="75000"/>
                  </a:schemeClr>
                </a:solidFill>
                <a:latin typeface="Lato Black" panose="020F0A02020204030203" pitchFamily="34" charset="0"/>
                <a:ea typeface="Lato Black" panose="020F0502020204030203" pitchFamily="34" charset="0"/>
                <a:cs typeface="Calibri"/>
              </a:rPr>
              <a:pPr marL="0" indent="0" algn="ctr"/>
              <a:t>882</a:t>
            </a:fld>
            <a:endParaRPr lang="en-US" sz="2000" b="0" i="0" u="none" strike="noStrike">
              <a:solidFill>
                <a:schemeClr val="accent1">
                  <a:lumMod val="75000"/>
                </a:schemeClr>
              </a:solidFill>
              <a:latin typeface="Lato Black" panose="020F0A02020204030203" pitchFamily="34" charset="0"/>
              <a:ea typeface="Lato Black" panose="020F0502020204030203" pitchFamily="34" charset="0"/>
              <a:cs typeface="Calibri"/>
            </a:endParaRPr>
          </a:p>
        </xdr:txBody>
      </xdr:sp>
    </xdr:grpSp>
    <xdr:clientData/>
  </xdr:twoCellAnchor>
  <xdr:twoCellAnchor>
    <xdr:from>
      <xdr:col>0</xdr:col>
      <xdr:colOff>226219</xdr:colOff>
      <xdr:row>8</xdr:row>
      <xdr:rowOff>142874</xdr:rowOff>
    </xdr:from>
    <xdr:to>
      <xdr:col>5</xdr:col>
      <xdr:colOff>35718</xdr:colOff>
      <xdr:row>10</xdr:row>
      <xdr:rowOff>11906</xdr:rowOff>
    </xdr:to>
    <xdr:sp macro="" textlink="">
      <xdr:nvSpPr>
        <xdr:cNvPr id="60" name="TextBox 59">
          <a:extLst>
            <a:ext uri="{FF2B5EF4-FFF2-40B4-BE49-F238E27FC236}">
              <a16:creationId xmlns:a16="http://schemas.microsoft.com/office/drawing/2014/main" id="{988535ED-3414-EF53-9902-77E5248152F0}"/>
            </a:ext>
          </a:extLst>
        </xdr:cNvPr>
        <xdr:cNvSpPr txBox="1"/>
      </xdr:nvSpPr>
      <xdr:spPr>
        <a:xfrm>
          <a:off x="226219" y="1762124"/>
          <a:ext cx="3262312" cy="27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602928"/>
              </a:solidFill>
              <a:latin typeface="Lato Black" panose="020F0A02020204030203" pitchFamily="34" charset="0"/>
            </a:rPr>
            <a:t>TOTAL</a:t>
          </a:r>
          <a:r>
            <a:rPr lang="en-US" sz="1200" baseline="0">
              <a:solidFill>
                <a:srgbClr val="602928"/>
              </a:solidFill>
              <a:latin typeface="Lato Black" panose="020F0A02020204030203" pitchFamily="34" charset="0"/>
            </a:rPr>
            <a:t> EMPLOYEES BY GENDER</a:t>
          </a:r>
          <a:endParaRPr lang="en-US" sz="1200">
            <a:solidFill>
              <a:srgbClr val="602928"/>
            </a:solidFill>
            <a:latin typeface="Lato Black" panose="020F0A02020204030203" pitchFamily="34" charset="0"/>
          </a:endParaRPr>
        </a:p>
      </xdr:txBody>
    </xdr:sp>
    <xdr:clientData/>
  </xdr:twoCellAnchor>
  <xdr:twoCellAnchor editAs="oneCell">
    <xdr:from>
      <xdr:col>1</xdr:col>
      <xdr:colOff>309563</xdr:colOff>
      <xdr:row>10</xdr:row>
      <xdr:rowOff>59530</xdr:rowOff>
    </xdr:from>
    <xdr:to>
      <xdr:col>4</xdr:col>
      <xdr:colOff>66676</xdr:colOff>
      <xdr:row>13</xdr:row>
      <xdr:rowOff>83344</xdr:rowOff>
    </xdr:to>
    <mc:AlternateContent xmlns:mc="http://schemas.openxmlformats.org/markup-compatibility/2006">
      <mc:Choice xmlns:a14="http://schemas.microsoft.com/office/drawing/2010/main" Requires="a14">
        <xdr:graphicFrame macro="">
          <xdr:nvGraphicFramePr>
            <xdr:cNvPr id="61" name="Gender">
              <a:extLst>
                <a:ext uri="{FF2B5EF4-FFF2-40B4-BE49-F238E27FC236}">
                  <a16:creationId xmlns:a16="http://schemas.microsoft.com/office/drawing/2014/main" id="{5575897C-3F84-46FA-B9C4-154BE7B0600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95363" y="2059780"/>
              <a:ext cx="1814513" cy="6238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309562</xdr:colOff>
      <xdr:row>10</xdr:row>
      <xdr:rowOff>47616</xdr:rowOff>
    </xdr:from>
    <xdr:to>
      <xdr:col>11</xdr:col>
      <xdr:colOff>535768</xdr:colOff>
      <xdr:row>19</xdr:row>
      <xdr:rowOff>142875</xdr:rowOff>
    </xdr:to>
    <xdr:graphicFrame macro="">
      <xdr:nvGraphicFramePr>
        <xdr:cNvPr id="62" name="Chart 61">
          <a:extLst>
            <a:ext uri="{FF2B5EF4-FFF2-40B4-BE49-F238E27FC236}">
              <a16:creationId xmlns:a16="http://schemas.microsoft.com/office/drawing/2014/main" id="{E178EC4A-4A48-4825-B70E-BCBE0C6C1D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188104</xdr:colOff>
      <xdr:row>8</xdr:row>
      <xdr:rowOff>140496</xdr:rowOff>
    </xdr:from>
    <xdr:to>
      <xdr:col>10</xdr:col>
      <xdr:colOff>688166</xdr:colOff>
      <xdr:row>10</xdr:row>
      <xdr:rowOff>9528</xdr:rowOff>
    </xdr:to>
    <xdr:sp macro="" textlink="">
      <xdr:nvSpPr>
        <xdr:cNvPr id="63" name="TextBox 62">
          <a:extLst>
            <a:ext uri="{FF2B5EF4-FFF2-40B4-BE49-F238E27FC236}">
              <a16:creationId xmlns:a16="http://schemas.microsoft.com/office/drawing/2014/main" id="{EADCB480-0F33-402D-9E87-CF6A10F9C24D}"/>
            </a:ext>
          </a:extLst>
        </xdr:cNvPr>
        <xdr:cNvSpPr txBox="1"/>
      </xdr:nvSpPr>
      <xdr:spPr>
        <a:xfrm>
          <a:off x="4331479" y="1759746"/>
          <a:ext cx="3262312" cy="27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602928"/>
              </a:solidFill>
              <a:latin typeface="Lato Black" panose="020F0A02020204030203" pitchFamily="34" charset="0"/>
            </a:rPr>
            <a:t>EDUCATION</a:t>
          </a:r>
          <a:r>
            <a:rPr lang="en-US" sz="1200" baseline="0">
              <a:solidFill>
                <a:srgbClr val="602928"/>
              </a:solidFill>
              <a:latin typeface="Lato Black" panose="020F0A02020204030203" pitchFamily="34" charset="0"/>
            </a:rPr>
            <a:t> WISE ATTRITION</a:t>
          </a:r>
          <a:endParaRPr lang="en-US" sz="1200">
            <a:solidFill>
              <a:srgbClr val="602928"/>
            </a:solidFill>
            <a:latin typeface="Lato Black" panose="020F0A02020204030203" pitchFamily="34" charset="0"/>
          </a:endParaRPr>
        </a:p>
      </xdr:txBody>
    </xdr:sp>
    <xdr:clientData/>
  </xdr:twoCellAnchor>
  <xdr:twoCellAnchor>
    <xdr:from>
      <xdr:col>12</xdr:col>
      <xdr:colOff>340487</xdr:colOff>
      <xdr:row>8</xdr:row>
      <xdr:rowOff>138118</xdr:rowOff>
    </xdr:from>
    <xdr:to>
      <xdr:col>17</xdr:col>
      <xdr:colOff>149986</xdr:colOff>
      <xdr:row>10</xdr:row>
      <xdr:rowOff>7150</xdr:rowOff>
    </xdr:to>
    <xdr:sp macro="" textlink="">
      <xdr:nvSpPr>
        <xdr:cNvPr id="64" name="TextBox 63">
          <a:extLst>
            <a:ext uri="{FF2B5EF4-FFF2-40B4-BE49-F238E27FC236}">
              <a16:creationId xmlns:a16="http://schemas.microsoft.com/office/drawing/2014/main" id="{9618089D-B67B-4D2E-8428-1A2AF54C1D0A}"/>
            </a:ext>
          </a:extLst>
        </xdr:cNvPr>
        <xdr:cNvSpPr txBox="1"/>
      </xdr:nvSpPr>
      <xdr:spPr>
        <a:xfrm>
          <a:off x="8627237" y="1757368"/>
          <a:ext cx="3262312" cy="27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rgbClr val="602928"/>
              </a:solidFill>
              <a:latin typeface="Lato Black" panose="020F0A02020204030203" pitchFamily="34" charset="0"/>
            </a:rPr>
            <a:t>ATTRITION BY JOB ROLE</a:t>
          </a:r>
          <a:endParaRPr lang="en-US" sz="1200">
            <a:solidFill>
              <a:srgbClr val="602928"/>
            </a:solidFill>
            <a:latin typeface="Lato Black" panose="020F0A02020204030203" pitchFamily="34" charset="0"/>
          </a:endParaRPr>
        </a:p>
      </xdr:txBody>
    </xdr:sp>
    <xdr:clientData/>
  </xdr:twoCellAnchor>
  <xdr:twoCellAnchor>
    <xdr:from>
      <xdr:col>0</xdr:col>
      <xdr:colOff>230983</xdr:colOff>
      <xdr:row>20</xdr:row>
      <xdr:rowOff>64295</xdr:rowOff>
    </xdr:from>
    <xdr:to>
      <xdr:col>5</xdr:col>
      <xdr:colOff>40482</xdr:colOff>
      <xdr:row>21</xdr:row>
      <xdr:rowOff>135734</xdr:rowOff>
    </xdr:to>
    <xdr:sp macro="" textlink="">
      <xdr:nvSpPr>
        <xdr:cNvPr id="65" name="TextBox 64">
          <a:extLst>
            <a:ext uri="{FF2B5EF4-FFF2-40B4-BE49-F238E27FC236}">
              <a16:creationId xmlns:a16="http://schemas.microsoft.com/office/drawing/2014/main" id="{7332A3AE-A8A3-46B4-BD22-586F6B5AB298}"/>
            </a:ext>
          </a:extLst>
        </xdr:cNvPr>
        <xdr:cNvSpPr txBox="1"/>
      </xdr:nvSpPr>
      <xdr:spPr>
        <a:xfrm>
          <a:off x="230983" y="4112420"/>
          <a:ext cx="3262312" cy="27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rgbClr val="602928"/>
              </a:solidFill>
              <a:latin typeface="Lato Black" panose="020F0A02020204030203" pitchFamily="34" charset="0"/>
            </a:rPr>
            <a:t>DEPARTMENT WISE ATTRITION</a:t>
          </a:r>
          <a:endParaRPr lang="en-US" sz="1200">
            <a:solidFill>
              <a:srgbClr val="602928"/>
            </a:solidFill>
            <a:latin typeface="Lato Black" panose="020F0A02020204030203" pitchFamily="34" charset="0"/>
          </a:endParaRPr>
        </a:p>
      </xdr:txBody>
    </xdr:sp>
    <xdr:clientData/>
  </xdr:twoCellAnchor>
  <xdr:twoCellAnchor>
    <xdr:from>
      <xdr:col>5</xdr:col>
      <xdr:colOff>264308</xdr:colOff>
      <xdr:row>20</xdr:row>
      <xdr:rowOff>61917</xdr:rowOff>
    </xdr:from>
    <xdr:to>
      <xdr:col>10</xdr:col>
      <xdr:colOff>73808</xdr:colOff>
      <xdr:row>21</xdr:row>
      <xdr:rowOff>133356</xdr:rowOff>
    </xdr:to>
    <xdr:sp macro="" textlink="">
      <xdr:nvSpPr>
        <xdr:cNvPr id="66" name="TextBox 65">
          <a:extLst>
            <a:ext uri="{FF2B5EF4-FFF2-40B4-BE49-F238E27FC236}">
              <a16:creationId xmlns:a16="http://schemas.microsoft.com/office/drawing/2014/main" id="{6946B792-5098-40F7-80B4-DD564CD50FC6}"/>
            </a:ext>
          </a:extLst>
        </xdr:cNvPr>
        <xdr:cNvSpPr txBox="1"/>
      </xdr:nvSpPr>
      <xdr:spPr>
        <a:xfrm>
          <a:off x="3717121" y="4110042"/>
          <a:ext cx="3262312" cy="27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rgbClr val="602928"/>
              </a:solidFill>
              <a:latin typeface="Lato Black" panose="020F0A02020204030203" pitchFamily="34" charset="0"/>
            </a:rPr>
            <a:t>ATTRITION BY AGE GROUP</a:t>
          </a:r>
          <a:endParaRPr lang="en-US" sz="1200">
            <a:solidFill>
              <a:srgbClr val="602928"/>
            </a:solidFill>
            <a:latin typeface="Lato Black" panose="020F0A02020204030203" pitchFamily="34" charset="0"/>
          </a:endParaRPr>
        </a:p>
      </xdr:txBody>
    </xdr:sp>
    <xdr:clientData/>
  </xdr:twoCellAnchor>
  <xdr:twoCellAnchor>
    <xdr:from>
      <xdr:col>10</xdr:col>
      <xdr:colOff>166663</xdr:colOff>
      <xdr:row>20</xdr:row>
      <xdr:rowOff>59538</xdr:rowOff>
    </xdr:from>
    <xdr:to>
      <xdr:col>14</xdr:col>
      <xdr:colOff>0</xdr:colOff>
      <xdr:row>21</xdr:row>
      <xdr:rowOff>130969</xdr:rowOff>
    </xdr:to>
    <xdr:sp macro="" textlink="">
      <xdr:nvSpPr>
        <xdr:cNvPr id="67" name="TextBox 66">
          <a:extLst>
            <a:ext uri="{FF2B5EF4-FFF2-40B4-BE49-F238E27FC236}">
              <a16:creationId xmlns:a16="http://schemas.microsoft.com/office/drawing/2014/main" id="{21568B82-C1B3-4267-B85C-781580949A61}"/>
            </a:ext>
          </a:extLst>
        </xdr:cNvPr>
        <xdr:cNvSpPr txBox="1"/>
      </xdr:nvSpPr>
      <xdr:spPr>
        <a:xfrm>
          <a:off x="7072288" y="4107663"/>
          <a:ext cx="2595587" cy="273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rgbClr val="602928"/>
              </a:solidFill>
              <a:latin typeface="Lato Black" panose="020F0A02020204030203" pitchFamily="34" charset="0"/>
            </a:rPr>
            <a:t>ATTRITION BY MARITAL STATUS</a:t>
          </a:r>
          <a:endParaRPr lang="en-US" sz="1200">
            <a:solidFill>
              <a:srgbClr val="602928"/>
            </a:solidFill>
            <a:latin typeface="Lato Black" panose="020F0A02020204030203" pitchFamily="34" charset="0"/>
          </a:endParaRPr>
        </a:p>
      </xdr:txBody>
    </xdr:sp>
    <xdr:clientData/>
  </xdr:twoCellAnchor>
  <xdr:twoCellAnchor>
    <xdr:from>
      <xdr:col>14</xdr:col>
      <xdr:colOff>33302</xdr:colOff>
      <xdr:row>20</xdr:row>
      <xdr:rowOff>57158</xdr:rowOff>
    </xdr:from>
    <xdr:to>
      <xdr:col>17</xdr:col>
      <xdr:colOff>557201</xdr:colOff>
      <xdr:row>21</xdr:row>
      <xdr:rowOff>128589</xdr:rowOff>
    </xdr:to>
    <xdr:sp macro="" textlink="">
      <xdr:nvSpPr>
        <xdr:cNvPr id="68" name="TextBox 67">
          <a:extLst>
            <a:ext uri="{FF2B5EF4-FFF2-40B4-BE49-F238E27FC236}">
              <a16:creationId xmlns:a16="http://schemas.microsoft.com/office/drawing/2014/main" id="{2F33EFDB-1995-4A95-8C2F-F8CCF75F4F53}"/>
            </a:ext>
          </a:extLst>
        </xdr:cNvPr>
        <xdr:cNvSpPr txBox="1"/>
      </xdr:nvSpPr>
      <xdr:spPr>
        <a:xfrm>
          <a:off x="9701177" y="4105283"/>
          <a:ext cx="2595587" cy="273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rgbClr val="602928"/>
              </a:solidFill>
              <a:latin typeface="Lato Black" panose="020F0A02020204030203" pitchFamily="34" charset="0"/>
            </a:rPr>
            <a:t>FILTER PANEL</a:t>
          </a:r>
          <a:endParaRPr lang="en-US" sz="1200">
            <a:solidFill>
              <a:srgbClr val="602928"/>
            </a:solidFill>
            <a:latin typeface="Lato Black" panose="020F0A02020204030203" pitchFamily="34" charset="0"/>
          </a:endParaRPr>
        </a:p>
      </xdr:txBody>
    </xdr:sp>
    <xdr:clientData/>
  </xdr:twoCellAnchor>
  <xdr:twoCellAnchor>
    <xdr:from>
      <xdr:col>11</xdr:col>
      <xdr:colOff>678621</xdr:colOff>
      <xdr:row>10</xdr:row>
      <xdr:rowOff>59531</xdr:rowOff>
    </xdr:from>
    <xdr:to>
      <xdr:col>17</xdr:col>
      <xdr:colOff>488155</xdr:colOff>
      <xdr:row>19</xdr:row>
      <xdr:rowOff>135727</xdr:rowOff>
    </xdr:to>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2DF9845F-FD2D-4DB7-A0F4-19D1E8A227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222421" y="2059781"/>
              <a:ext cx="3924334" cy="18764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95249</xdr:colOff>
      <xdr:row>21</xdr:row>
      <xdr:rowOff>142875</xdr:rowOff>
    </xdr:from>
    <xdr:to>
      <xdr:col>5</xdr:col>
      <xdr:colOff>166687</xdr:colOff>
      <xdr:row>31</xdr:row>
      <xdr:rowOff>28561</xdr:rowOff>
    </xdr:to>
    <xdr:graphicFrame macro="">
      <xdr:nvGraphicFramePr>
        <xdr:cNvPr id="58" name="Chart 57">
          <a:extLst>
            <a:ext uri="{FF2B5EF4-FFF2-40B4-BE49-F238E27FC236}">
              <a16:creationId xmlns:a16="http://schemas.microsoft.com/office/drawing/2014/main" id="{85F27A9E-E8B5-449B-B4EC-625E7CE1B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285750</xdr:colOff>
      <xdr:row>21</xdr:row>
      <xdr:rowOff>154781</xdr:rowOff>
    </xdr:from>
    <xdr:to>
      <xdr:col>10</xdr:col>
      <xdr:colOff>47625</xdr:colOff>
      <xdr:row>31</xdr:row>
      <xdr:rowOff>4753</xdr:rowOff>
    </xdr:to>
    <xdr:graphicFrame macro="">
      <xdr:nvGraphicFramePr>
        <xdr:cNvPr id="70" name="Chart 69">
          <a:extLst>
            <a:ext uri="{FF2B5EF4-FFF2-40B4-BE49-F238E27FC236}">
              <a16:creationId xmlns:a16="http://schemas.microsoft.com/office/drawing/2014/main" id="{58E73ABE-599E-485A-B098-543A33293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178578</xdr:colOff>
      <xdr:row>21</xdr:row>
      <xdr:rowOff>154781</xdr:rowOff>
    </xdr:from>
    <xdr:to>
      <xdr:col>13</xdr:col>
      <xdr:colOff>678656</xdr:colOff>
      <xdr:row>31</xdr:row>
      <xdr:rowOff>4754</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CBFA5FF8-4FF4-4449-97C1-15332D8076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084203" y="4405312"/>
              <a:ext cx="2571766" cy="18740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333382</xdr:colOff>
      <xdr:row>23</xdr:row>
      <xdr:rowOff>23783</xdr:rowOff>
    </xdr:from>
    <xdr:to>
      <xdr:col>17</xdr:col>
      <xdr:colOff>578819</xdr:colOff>
      <xdr:row>28</xdr:row>
      <xdr:rowOff>171449</xdr:rowOff>
    </xdr:to>
    <mc:AlternateContent xmlns:mc="http://schemas.openxmlformats.org/markup-compatibility/2006">
      <mc:Choice xmlns:a14="http://schemas.microsoft.com/office/drawing/2010/main" Requires="a14">
        <xdr:graphicFrame macro="">
          <xdr:nvGraphicFramePr>
            <xdr:cNvPr id="72" name="Department">
              <a:extLst>
                <a:ext uri="{FF2B5EF4-FFF2-40B4-BE49-F238E27FC236}">
                  <a16:creationId xmlns:a16="http://schemas.microsoft.com/office/drawing/2014/main" id="{6397D1DF-AF80-440A-8B85-C4E2573DC8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306182" y="4624358"/>
              <a:ext cx="931237" cy="11477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14</xdr:col>
      <xdr:colOff>185737</xdr:colOff>
      <xdr:row>23</xdr:row>
      <xdr:rowOff>23783</xdr:rowOff>
    </xdr:from>
    <xdr:to>
      <xdr:col>16</xdr:col>
      <xdr:colOff>316612</xdr:colOff>
      <xdr:row>31</xdr:row>
      <xdr:rowOff>85724</xdr:rowOff>
    </xdr:to>
    <mc:AlternateContent xmlns:mc="http://schemas.openxmlformats.org/markup-compatibility/2006">
      <mc:Choice xmlns:a14="http://schemas.microsoft.com/office/drawing/2010/main" Requires="a14">
        <xdr:graphicFrame macro="">
          <xdr:nvGraphicFramePr>
            <xdr:cNvPr id="73" name="Education Field">
              <a:extLst>
                <a:ext uri="{FF2B5EF4-FFF2-40B4-BE49-F238E27FC236}">
                  <a16:creationId xmlns:a16="http://schemas.microsoft.com/office/drawing/2014/main" id="{06CD1AD3-7AD0-4A98-BC45-C960698A84B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786937" y="4624358"/>
              <a:ext cx="1502475" cy="16621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138078</xdr:colOff>
      <xdr:row>21</xdr:row>
      <xdr:rowOff>197648</xdr:rowOff>
    </xdr:from>
    <xdr:to>
      <xdr:col>16</xdr:col>
      <xdr:colOff>178592</xdr:colOff>
      <xdr:row>23</xdr:row>
      <xdr:rowOff>95248</xdr:rowOff>
    </xdr:to>
    <xdr:sp macro="" textlink="">
      <xdr:nvSpPr>
        <xdr:cNvPr id="74" name="TextBox 73">
          <a:extLst>
            <a:ext uri="{FF2B5EF4-FFF2-40B4-BE49-F238E27FC236}">
              <a16:creationId xmlns:a16="http://schemas.microsoft.com/office/drawing/2014/main" id="{FFF81E54-0CF1-43EE-BA97-F540411D4935}"/>
            </a:ext>
          </a:extLst>
        </xdr:cNvPr>
        <xdr:cNvSpPr txBox="1"/>
      </xdr:nvSpPr>
      <xdr:spPr>
        <a:xfrm>
          <a:off x="9805953" y="4448179"/>
          <a:ext cx="1421639" cy="30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aseline="0">
              <a:gradFill>
                <a:gsLst>
                  <a:gs pos="0">
                    <a:schemeClr val="accent1">
                      <a:lumMod val="50000"/>
                    </a:schemeClr>
                  </a:gs>
                  <a:gs pos="100000">
                    <a:schemeClr val="accent1">
                      <a:lumMod val="75000"/>
                    </a:schemeClr>
                  </a:gs>
                </a:gsLst>
                <a:lin ang="16200000" scaled="0"/>
              </a:gradFill>
              <a:latin typeface="Lato Black" panose="020F0A02020204030203" pitchFamily="34" charset="0"/>
            </a:rPr>
            <a:t>EDUCATION</a:t>
          </a:r>
          <a:r>
            <a:rPr lang="en-US" sz="1200" baseline="0">
              <a:gradFill>
                <a:gsLst>
                  <a:gs pos="0">
                    <a:schemeClr val="accent1">
                      <a:lumMod val="50000"/>
                    </a:schemeClr>
                  </a:gs>
                  <a:gs pos="100000">
                    <a:schemeClr val="accent1">
                      <a:lumMod val="75000"/>
                    </a:schemeClr>
                  </a:gs>
                </a:gsLst>
                <a:lin ang="16200000" scaled="0"/>
              </a:gradFill>
              <a:latin typeface="Lato Black" panose="020F0A02020204030203" pitchFamily="34" charset="0"/>
            </a:rPr>
            <a:t> FIELD</a:t>
          </a:r>
          <a:endParaRPr lang="en-US" sz="1200">
            <a:gradFill>
              <a:gsLst>
                <a:gs pos="0">
                  <a:schemeClr val="accent1">
                    <a:lumMod val="50000"/>
                  </a:schemeClr>
                </a:gs>
                <a:gs pos="100000">
                  <a:schemeClr val="accent1">
                    <a:lumMod val="75000"/>
                  </a:schemeClr>
                </a:gs>
              </a:gsLst>
              <a:lin ang="16200000" scaled="0"/>
            </a:gradFill>
            <a:latin typeface="Lato Black" panose="020F0A02020204030203" pitchFamily="34" charset="0"/>
          </a:endParaRPr>
        </a:p>
      </xdr:txBody>
    </xdr:sp>
    <xdr:clientData/>
  </xdr:twoCellAnchor>
  <xdr:twoCellAnchor>
    <xdr:from>
      <xdr:col>15</xdr:col>
      <xdr:colOff>647669</xdr:colOff>
      <xdr:row>21</xdr:row>
      <xdr:rowOff>195270</xdr:rowOff>
    </xdr:from>
    <xdr:to>
      <xdr:col>18</xdr:col>
      <xdr:colOff>104777</xdr:colOff>
      <xdr:row>23</xdr:row>
      <xdr:rowOff>92870</xdr:rowOff>
    </xdr:to>
    <xdr:sp macro="" textlink="">
      <xdr:nvSpPr>
        <xdr:cNvPr id="75" name="TextBox 74">
          <a:extLst>
            <a:ext uri="{FF2B5EF4-FFF2-40B4-BE49-F238E27FC236}">
              <a16:creationId xmlns:a16="http://schemas.microsoft.com/office/drawing/2014/main" id="{79F46EF0-A30F-4281-BE51-32E6430D40AA}"/>
            </a:ext>
          </a:extLst>
        </xdr:cNvPr>
        <xdr:cNvSpPr txBox="1"/>
      </xdr:nvSpPr>
      <xdr:spPr>
        <a:xfrm>
          <a:off x="11006107" y="4445801"/>
          <a:ext cx="1528795" cy="30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aseline="0">
              <a:gradFill>
                <a:gsLst>
                  <a:gs pos="0">
                    <a:schemeClr val="accent1">
                      <a:lumMod val="50000"/>
                    </a:schemeClr>
                  </a:gs>
                  <a:gs pos="100000">
                    <a:schemeClr val="accent1">
                      <a:lumMod val="75000"/>
                    </a:schemeClr>
                  </a:gs>
                </a:gsLst>
                <a:lin ang="16200000" scaled="0"/>
              </a:gradFill>
              <a:latin typeface="Lato Black" panose="020F0A02020204030203" pitchFamily="34" charset="0"/>
            </a:rPr>
            <a:t>DEPARTMENT</a:t>
          </a:r>
          <a:endParaRPr lang="en-US" sz="1200">
            <a:gradFill>
              <a:gsLst>
                <a:gs pos="0">
                  <a:schemeClr val="accent1">
                    <a:lumMod val="50000"/>
                  </a:schemeClr>
                </a:gs>
                <a:gs pos="100000">
                  <a:schemeClr val="accent1">
                    <a:lumMod val="75000"/>
                  </a:schemeClr>
                </a:gs>
              </a:gsLst>
              <a:lin ang="16200000" scaled="0"/>
            </a:gradFill>
            <a:latin typeface="Lato Black" panose="020F0A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79.502265625" createdVersion="8" refreshedVersion="8" minRefreshableVersion="3" recordCount="1470" xr:uid="{CE119933-BEF0-44DB-A89F-B2BD2D52113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95172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967F56-5540-4BE8-AE05-47A29A8D5D0D}" name="KPI"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numFmtId="1"/>
  </dataFields>
  <formats count="1">
    <format dxfId="34">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21C5F7-F60D-41A9-ADDE-B98CEC6735C4}" name="RATING"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5FB855-191D-46B6-BC12-753AB7CF940D}" name="GENDER"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B8BA7A-DB36-4322-9A07-AD27F79AB661}" name="Education Wise Attrition"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Sum of CF_attrition count" fld="1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2E2279-DEE9-47B0-9211-D47CD7B1BBB3}" name="Job Wise Attrition"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0B29C2-5684-4386-805B-DD30A4D725A2}" name="Dept Wise Attrition"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0" baseItem="0" numFmtId="1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B8FF7-391C-4323-A14A-552FED3B404D}" name="Age Wise Attrition"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x v="3"/>
    </i>
  </rowItems>
  <colItems count="1">
    <i/>
  </colItems>
  <dataFields count="1">
    <dataField name="Sum of CF_attrition count" fld="17"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160FC7-D59B-4C79-8E37-0491367D6CFA}" name="Marital Status"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2"/>
    </i>
    <i>
      <x v="1"/>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883AAA-18F1-47C8-894E-E7683EC5BBDE}" sourceName="Gender">
  <pivotTables>
    <pivotTable tabId="10" name="GENDER"/>
    <pivotTable tabId="14" name="Age Wise Attrition"/>
    <pivotTable tabId="13" name="Dept Wise Attrition"/>
    <pivotTable tabId="11" name="Education Wise Attrition"/>
    <pivotTable tabId="12" name="Job Wise Attrition"/>
    <pivotTable tabId="7" name="KPI"/>
    <pivotTable tabId="15" name="Marital Status"/>
    <pivotTable tabId="9" name="RATING"/>
  </pivotTables>
  <data>
    <tabular pivotCacheId="6951727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24979F6-7133-4536-A936-619097C870AB}" sourceName="Department">
  <pivotTables>
    <pivotTable tabId="14" name="Age Wise Attrition"/>
    <pivotTable tabId="13" name="Dept Wise Attrition"/>
    <pivotTable tabId="11" name="Education Wise Attrition"/>
    <pivotTable tabId="10" name="GENDER"/>
    <pivotTable tabId="12" name="Job Wise Attrition"/>
    <pivotTable tabId="7" name="KPI"/>
    <pivotTable tabId="15" name="Marital Status"/>
    <pivotTable tabId="9" name="RATING"/>
  </pivotTables>
  <data>
    <tabular pivotCacheId="69517272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2C94221-8688-4A33-B872-692D341ADD51}" sourceName="Education Field">
  <pivotTables>
    <pivotTable tabId="14" name="Age Wise Attrition"/>
    <pivotTable tabId="13" name="Dept Wise Attrition"/>
    <pivotTable tabId="11" name="Education Wise Attrition"/>
    <pivotTable tabId="10" name="GENDER"/>
    <pivotTable tabId="12" name="Job Wise Attrition"/>
    <pivotTable tabId="7" name="KPI"/>
    <pivotTable tabId="15" name="Marital Status"/>
    <pivotTable tabId="9" name="RATING"/>
  </pivotTables>
  <data>
    <tabular pivotCacheId="69517272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5687C0C-9775-41DF-9D0F-1074B66A3E24}" cache="Slicer_Gender" columnCount="2" style="Attrition Slicer" rowHeight="257175"/>
  <slicer name="Department" xr10:uid="{5BED4E18-C4EF-45DE-96C5-11D7E0D31020}" cache="Slicer_Department" style="Attrition Slicer" rowHeight="216000"/>
  <slicer name="Education Field" xr10:uid="{FE75B54E-4D59-49F9-ADCD-EDC2CF379040}" cache="Slicer_Education_Field" style="Attrition Slicer"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E820-90A0-4687-B37D-2044A37CF7EB}">
  <dimension ref="A3:E10"/>
  <sheetViews>
    <sheetView workbookViewId="0">
      <selection activeCell="A4" sqref="A4"/>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5" t="s">
        <v>1555</v>
      </c>
      <c r="C3" s="3" t="s">
        <v>1556</v>
      </c>
    </row>
    <row r="4" spans="1:5" x14ac:dyDescent="0.25">
      <c r="A4" s="23">
        <v>1470</v>
      </c>
      <c r="B4" s="24">
        <v>237</v>
      </c>
      <c r="C4" s="6">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7">
        <f>GETPIVOTDATA("Average of Age",$A$3)</f>
        <v>36.923809523809524</v>
      </c>
      <c r="D7">
        <f>A7-B7</f>
        <v>1233</v>
      </c>
      <c r="E7" s="8">
        <f>B7/A7</f>
        <v>0.16122448979591836</v>
      </c>
    </row>
    <row r="9" spans="1:5" x14ac:dyDescent="0.25">
      <c r="A9" s="2"/>
    </row>
    <row r="10" spans="1:5" x14ac:dyDescent="0.25">
      <c r="A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D9AA8-C2B4-4D47-8B2C-3E268B1B8433}">
  <dimension ref="A3:C7"/>
  <sheetViews>
    <sheetView workbookViewId="0">
      <selection activeCell="A4" sqref="A4"/>
    </sheetView>
  </sheetViews>
  <sheetFormatPr defaultRowHeight="15.75" x14ac:dyDescent="0.25"/>
  <cols>
    <col min="1" max="1" width="23.125" bestFit="1" customWidth="1"/>
    <col min="2" max="2" width="3.375" bestFit="1" customWidth="1"/>
  </cols>
  <sheetData>
    <row r="3" spans="1:3" x14ac:dyDescent="0.25">
      <c r="A3" s="10" t="s">
        <v>1562</v>
      </c>
    </row>
    <row r="4" spans="1:3" x14ac:dyDescent="0.25">
      <c r="A4" s="11">
        <v>2.6265306122448981</v>
      </c>
    </row>
    <row r="6" spans="1:3" x14ac:dyDescent="0.25">
      <c r="A6" t="s">
        <v>1563</v>
      </c>
      <c r="B6" s="12">
        <f>GETPIVOTDATA("Job Satisfaction",$A$3)</f>
        <v>2.6265306122448981</v>
      </c>
      <c r="C6">
        <f>B6/4</f>
        <v>0.65663265306122454</v>
      </c>
    </row>
    <row r="7" spans="1:3" x14ac:dyDescent="0.25">
      <c r="A7" t="s">
        <v>1564</v>
      </c>
      <c r="B7" s="12">
        <f>4-B6</f>
        <v>1.3734693877551019</v>
      </c>
      <c r="C7">
        <f>B7/4</f>
        <v>0.34336734693877546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3E9AA-E6F7-44CA-B6BB-5BD7789E4B38}">
  <dimension ref="A3:C8"/>
  <sheetViews>
    <sheetView topLeftCell="A2" workbookViewId="0">
      <selection activeCell="B4" sqref="B4"/>
    </sheetView>
  </sheetViews>
  <sheetFormatPr defaultRowHeight="15.75" x14ac:dyDescent="0.25"/>
  <cols>
    <col min="1" max="1" width="12.125" bestFit="1" customWidth="1"/>
    <col min="2" max="2" width="21.75" bestFit="1" customWidth="1"/>
  </cols>
  <sheetData>
    <row r="3" spans="1:3" x14ac:dyDescent="0.25">
      <c r="A3" s="13" t="s">
        <v>1565</v>
      </c>
      <c r="B3" s="10" t="s">
        <v>1566</v>
      </c>
    </row>
    <row r="4" spans="1:3" x14ac:dyDescent="0.25">
      <c r="A4" s="14" t="s">
        <v>51</v>
      </c>
      <c r="B4" s="21">
        <v>588</v>
      </c>
    </row>
    <row r="5" spans="1:3" x14ac:dyDescent="0.25">
      <c r="A5" s="15" t="s">
        <v>62</v>
      </c>
      <c r="B5" s="22">
        <v>882</v>
      </c>
    </row>
    <row r="7" spans="1:3" x14ac:dyDescent="0.25">
      <c r="A7" t="s">
        <v>1567</v>
      </c>
      <c r="B7">
        <f>IFERROR(GETPIVOTDATA("Employee Count",$A$3,"Gender","Female"),0)</f>
        <v>588</v>
      </c>
      <c r="C7" s="16">
        <f>IFERROR(B7/($B$7+$B$8),0)</f>
        <v>0.4</v>
      </c>
    </row>
    <row r="8" spans="1:3" x14ac:dyDescent="0.25">
      <c r="A8" t="s">
        <v>1568</v>
      </c>
      <c r="B8">
        <f>IFERROR(GETPIVOTDATA("Employee Count",$A$3,"Gender","Male"),0)</f>
        <v>882</v>
      </c>
      <c r="C8" s="16">
        <f>IFERROR(B8/($B$7+$B$8),0)</f>
        <v>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E7C7-03D7-4CDC-BD40-77F4ED56F3E0}">
  <dimension ref="A3:B8"/>
  <sheetViews>
    <sheetView workbookViewId="0">
      <selection activeCell="C18" sqref="C18"/>
    </sheetView>
  </sheetViews>
  <sheetFormatPr defaultRowHeight="15.75" x14ac:dyDescent="0.25"/>
  <cols>
    <col min="1" max="1" width="16.125" bestFit="1" customWidth="1"/>
    <col min="2" max="2" width="23.375" bestFit="1" customWidth="1"/>
    <col min="3" max="3" width="24.125" bestFit="1" customWidth="1"/>
  </cols>
  <sheetData>
    <row r="3" spans="1:2" x14ac:dyDescent="0.25">
      <c r="A3" s="17" t="s">
        <v>1565</v>
      </c>
      <c r="B3" t="s">
        <v>1555</v>
      </c>
    </row>
    <row r="4" spans="1:2" x14ac:dyDescent="0.25">
      <c r="A4" s="18" t="s">
        <v>134</v>
      </c>
      <c r="B4" s="19">
        <v>5</v>
      </c>
    </row>
    <row r="5" spans="1:2" x14ac:dyDescent="0.25">
      <c r="A5" s="18" t="s">
        <v>65</v>
      </c>
      <c r="B5" s="19">
        <v>31</v>
      </c>
    </row>
    <row r="6" spans="1:2" x14ac:dyDescent="0.25">
      <c r="A6" s="18" t="s">
        <v>55</v>
      </c>
      <c r="B6" s="19">
        <v>44</v>
      </c>
    </row>
    <row r="7" spans="1:2" x14ac:dyDescent="0.25">
      <c r="A7" s="18" t="s">
        <v>71</v>
      </c>
      <c r="B7" s="19">
        <v>58</v>
      </c>
    </row>
    <row r="8" spans="1:2" x14ac:dyDescent="0.25">
      <c r="A8" s="18" t="s">
        <v>77</v>
      </c>
      <c r="B8" s="19">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D3B0F-0487-4443-A2CB-58912D1A2B56}">
  <dimension ref="A3:E12"/>
  <sheetViews>
    <sheetView workbookViewId="0">
      <selection activeCell="B6" sqref="B6"/>
    </sheetView>
  </sheetViews>
  <sheetFormatPr defaultRowHeight="15.75" x14ac:dyDescent="0.25"/>
  <cols>
    <col min="1" max="1" width="22.875" bestFit="1" customWidth="1"/>
    <col min="2" max="2" width="23.375" bestFit="1" customWidth="1"/>
    <col min="4" max="4" width="22.875" bestFit="1" customWidth="1"/>
  </cols>
  <sheetData>
    <row r="3" spans="1:5" x14ac:dyDescent="0.25">
      <c r="A3" s="17" t="s">
        <v>1565</v>
      </c>
      <c r="B3" t="s">
        <v>1555</v>
      </c>
      <c r="D3" t="s">
        <v>1569</v>
      </c>
      <c r="E3" t="s">
        <v>1570</v>
      </c>
    </row>
    <row r="4" spans="1:5" x14ac:dyDescent="0.25">
      <c r="A4" s="18" t="s">
        <v>83</v>
      </c>
      <c r="B4" s="19">
        <v>9</v>
      </c>
      <c r="D4" t="str">
        <f>A4</f>
        <v>Healthcare Representative</v>
      </c>
      <c r="E4">
        <f>GETPIVOTDATA("CF_attrition count",$A$3,"Job Role",A4)</f>
        <v>9</v>
      </c>
    </row>
    <row r="5" spans="1:5" x14ac:dyDescent="0.25">
      <c r="A5" s="18" t="s">
        <v>163</v>
      </c>
      <c r="B5" s="19">
        <v>12</v>
      </c>
      <c r="D5" t="str">
        <f t="shared" ref="D5:D12" si="0">A5</f>
        <v>Human Resources</v>
      </c>
      <c r="E5">
        <f t="shared" ref="E5:E12" si="1">GETPIVOTDATA("CF_attrition count",$A$3,"Job Role",A5)</f>
        <v>12</v>
      </c>
    </row>
    <row r="6" spans="1:5" x14ac:dyDescent="0.25">
      <c r="A6" s="18" t="s">
        <v>68</v>
      </c>
      <c r="B6" s="19">
        <v>62</v>
      </c>
      <c r="D6" t="str">
        <f t="shared" si="0"/>
        <v>Laboratory Technician</v>
      </c>
      <c r="E6">
        <f t="shared" si="1"/>
        <v>62</v>
      </c>
    </row>
    <row r="7" spans="1:5" x14ac:dyDescent="0.25">
      <c r="A7" s="18" t="s">
        <v>95</v>
      </c>
      <c r="B7" s="19">
        <v>5</v>
      </c>
      <c r="D7" t="str">
        <f t="shared" si="0"/>
        <v>Manager</v>
      </c>
      <c r="E7">
        <f t="shared" si="1"/>
        <v>5</v>
      </c>
    </row>
    <row r="8" spans="1:5" x14ac:dyDescent="0.25">
      <c r="A8" s="18" t="s">
        <v>81</v>
      </c>
      <c r="B8" s="19">
        <v>10</v>
      </c>
      <c r="D8" t="str">
        <f t="shared" si="0"/>
        <v>Manufacturing Director</v>
      </c>
      <c r="E8">
        <f t="shared" si="1"/>
        <v>10</v>
      </c>
    </row>
    <row r="9" spans="1:5" x14ac:dyDescent="0.25">
      <c r="A9" s="18" t="s">
        <v>101</v>
      </c>
      <c r="B9" s="19">
        <v>2</v>
      </c>
      <c r="D9" t="str">
        <f t="shared" si="0"/>
        <v>Research Director</v>
      </c>
      <c r="E9">
        <f t="shared" si="1"/>
        <v>2</v>
      </c>
    </row>
    <row r="10" spans="1:5" x14ac:dyDescent="0.25">
      <c r="A10" s="18" t="s">
        <v>63</v>
      </c>
      <c r="B10" s="19">
        <v>47</v>
      </c>
      <c r="D10" t="str">
        <f t="shared" si="0"/>
        <v>Research Scientist</v>
      </c>
      <c r="E10">
        <f t="shared" si="1"/>
        <v>47</v>
      </c>
    </row>
    <row r="11" spans="1:5" x14ac:dyDescent="0.25">
      <c r="A11" s="18" t="s">
        <v>52</v>
      </c>
      <c r="B11" s="19">
        <v>57</v>
      </c>
      <c r="D11" t="str">
        <f t="shared" si="0"/>
        <v>Sales Executive</v>
      </c>
      <c r="E11">
        <f t="shared" si="1"/>
        <v>57</v>
      </c>
    </row>
    <row r="12" spans="1:5" x14ac:dyDescent="0.25">
      <c r="A12" s="18" t="s">
        <v>99</v>
      </c>
      <c r="B12" s="19">
        <v>33</v>
      </c>
      <c r="D12" t="str">
        <f t="shared" si="0"/>
        <v>Sales Representative</v>
      </c>
      <c r="E12">
        <f t="shared" si="1"/>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D628A-B95F-46F1-8A0F-E5977EC76099}">
  <dimension ref="A3:B6"/>
  <sheetViews>
    <sheetView workbookViewId="0">
      <selection activeCell="B3" sqref="B3"/>
    </sheetView>
  </sheetViews>
  <sheetFormatPr defaultRowHeight="15.75" x14ac:dyDescent="0.25"/>
  <cols>
    <col min="1" max="1" width="12.375" bestFit="1" customWidth="1"/>
    <col min="2" max="2" width="23.375" bestFit="1" customWidth="1"/>
  </cols>
  <sheetData>
    <row r="3" spans="1:2" x14ac:dyDescent="0.25">
      <c r="A3" s="17" t="s">
        <v>1565</v>
      </c>
      <c r="B3" t="s">
        <v>1555</v>
      </c>
    </row>
    <row r="4" spans="1:2" x14ac:dyDescent="0.25">
      <c r="A4" s="18" t="s">
        <v>161</v>
      </c>
      <c r="B4" s="20">
        <v>5.0632911392405063E-2</v>
      </c>
    </row>
    <row r="5" spans="1:2" x14ac:dyDescent="0.25">
      <c r="A5" s="18" t="s">
        <v>60</v>
      </c>
      <c r="B5" s="20">
        <v>0.56118143459915615</v>
      </c>
    </row>
    <row r="6" spans="1:2" x14ac:dyDescent="0.25">
      <c r="A6" s="18" t="s">
        <v>48</v>
      </c>
      <c r="B6" s="20">
        <v>0.3881856540084388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2BD1-42B0-486A-BEF1-92BD0B23E078}">
  <dimension ref="A3:B8"/>
  <sheetViews>
    <sheetView workbookViewId="0">
      <selection activeCell="G6" sqref="G6"/>
    </sheetView>
  </sheetViews>
  <sheetFormatPr defaultRowHeight="15.75" x14ac:dyDescent="0.25"/>
  <cols>
    <col min="1" max="1" width="12.375" bestFit="1" customWidth="1"/>
    <col min="2" max="2" width="23.375" bestFit="1" customWidth="1"/>
  </cols>
  <sheetData>
    <row r="3" spans="1:2" x14ac:dyDescent="0.25">
      <c r="A3" s="17" t="s">
        <v>1565</v>
      </c>
      <c r="B3" t="s">
        <v>1555</v>
      </c>
    </row>
    <row r="4" spans="1:2" x14ac:dyDescent="0.25">
      <c r="A4" s="18" t="s">
        <v>69</v>
      </c>
      <c r="B4" s="19">
        <v>112</v>
      </c>
    </row>
    <row r="5" spans="1:2" x14ac:dyDescent="0.25">
      <c r="A5" s="18" t="s">
        <v>46</v>
      </c>
      <c r="B5" s="19">
        <v>51</v>
      </c>
    </row>
    <row r="6" spans="1:2" x14ac:dyDescent="0.25">
      <c r="A6" s="18" t="s">
        <v>92</v>
      </c>
      <c r="B6" s="19">
        <v>38</v>
      </c>
    </row>
    <row r="7" spans="1:2" x14ac:dyDescent="0.25">
      <c r="A7" s="18" t="s">
        <v>58</v>
      </c>
      <c r="B7" s="19">
        <v>25</v>
      </c>
    </row>
    <row r="8" spans="1:2" x14ac:dyDescent="0.25">
      <c r="A8" s="18" t="s">
        <v>75</v>
      </c>
      <c r="B8" s="19">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DE1B-4D60-420B-827D-0990CAB1F88B}">
  <dimension ref="A3:B12"/>
  <sheetViews>
    <sheetView workbookViewId="0">
      <selection activeCell="K15" sqref="K15"/>
    </sheetView>
  </sheetViews>
  <sheetFormatPr defaultRowHeight="15.75" x14ac:dyDescent="0.25"/>
  <cols>
    <col min="1" max="1" width="12.375" bestFit="1" customWidth="1"/>
    <col min="2" max="2" width="24.75" bestFit="1" customWidth="1"/>
  </cols>
  <sheetData>
    <row r="3" spans="1:2" x14ac:dyDescent="0.25">
      <c r="A3" s="17" t="s">
        <v>1565</v>
      </c>
      <c r="B3" t="s">
        <v>1571</v>
      </c>
    </row>
    <row r="4" spans="1:2" x14ac:dyDescent="0.25">
      <c r="A4" s="18" t="s">
        <v>79</v>
      </c>
      <c r="B4" s="19">
        <v>327</v>
      </c>
    </row>
    <row r="5" spans="1:2" x14ac:dyDescent="0.25">
      <c r="A5" s="18" t="s">
        <v>53</v>
      </c>
      <c r="B5" s="19">
        <v>470</v>
      </c>
    </row>
    <row r="6" spans="1:2" x14ac:dyDescent="0.25">
      <c r="A6" s="18" t="s">
        <v>64</v>
      </c>
      <c r="B6" s="19">
        <v>673</v>
      </c>
    </row>
    <row r="9" spans="1:2" x14ac:dyDescent="0.25">
      <c r="A9" s="18" t="s">
        <v>10</v>
      </c>
      <c r="B9" t="s">
        <v>0</v>
      </c>
    </row>
    <row r="10" spans="1:2" x14ac:dyDescent="0.25">
      <c r="A10" t="str">
        <f>A4</f>
        <v>Divorced</v>
      </c>
      <c r="B10">
        <f>GETPIVOTDATA("CF_attrition count",$A$3,"Marital Status",A4)</f>
        <v>327</v>
      </c>
    </row>
    <row r="11" spans="1:2" x14ac:dyDescent="0.25">
      <c r="A11" t="str">
        <f t="shared" ref="A11:A12" si="0">A5</f>
        <v>Single</v>
      </c>
      <c r="B11">
        <f t="shared" ref="B11:B12" si="1">GETPIVOTDATA("CF_attrition count",$A$3,"Marital Status",A5)</f>
        <v>470</v>
      </c>
    </row>
    <row r="12" spans="1:2" x14ac:dyDescent="0.25">
      <c r="A12" t="str">
        <f t="shared" si="0"/>
        <v>Married</v>
      </c>
      <c r="B12">
        <f t="shared" si="1"/>
        <v>673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5481-94C5-4E7F-AB14-49A778DA4193}">
  <dimension ref="A1"/>
  <sheetViews>
    <sheetView showGridLines="0" tabSelected="1" zoomScaleNormal="100" workbookViewId="0">
      <selection activeCell="A16" sqref="A16"/>
    </sheetView>
  </sheetViews>
  <sheetFormatPr defaultRowHeight="15.75" x14ac:dyDescent="0.25"/>
  <cols>
    <col min="1" max="16384" width="9"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KPI</vt:lpstr>
      <vt:lpstr>Rating</vt:lpstr>
      <vt:lpstr>Gender</vt:lpstr>
      <vt:lpstr>Education Wise Attrition</vt:lpstr>
      <vt:lpstr>Job Wise Attrition</vt:lpstr>
      <vt:lpstr>Dept Wise Attrition</vt:lpstr>
      <vt:lpstr>Age Wise Attrition</vt:lpstr>
      <vt:lpstr>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MANISH KATENDRA</cp:lastModifiedBy>
  <dcterms:created xsi:type="dcterms:W3CDTF">2022-12-29T16:02:46Z</dcterms:created>
  <dcterms:modified xsi:type="dcterms:W3CDTF">2024-10-20T01:23:03Z</dcterms:modified>
</cp:coreProperties>
</file>