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5600" windowHeight="10875"/>
  </bookViews>
  <sheets>
    <sheet name="financijsko izvješće 2019" sheetId="1" r:id="rId1"/>
    <sheet name="bilješka uz fin.izvješće" sheetId="3" r:id="rId2"/>
  </sheets>
  <calcPr calcId="145621"/>
</workbook>
</file>

<file path=xl/calcChain.xml><?xml version="1.0" encoding="utf-8"?>
<calcChain xmlns="http://schemas.openxmlformats.org/spreadsheetml/2006/main">
  <c r="E26" i="1" l="1"/>
  <c r="D23" i="1"/>
  <c r="D21" i="1" s="1"/>
  <c r="E23" i="1"/>
  <c r="E21" i="1" s="1"/>
  <c r="E10" i="1"/>
  <c r="E12" i="1"/>
  <c r="E11" i="1"/>
  <c r="D12" i="1"/>
  <c r="D10" i="1" s="1"/>
  <c r="D9" i="1" l="1"/>
  <c r="D8" i="1" s="1"/>
  <c r="E9" i="1"/>
  <c r="E8" i="1" s="1"/>
  <c r="G22" i="1" l="1"/>
  <c r="G28" i="1"/>
  <c r="G11" i="1"/>
  <c r="G26" i="1"/>
  <c r="G24" i="1"/>
  <c r="G12" i="1"/>
  <c r="G21" i="1" l="1"/>
  <c r="E30" i="1"/>
  <c r="E32" i="1" s="1"/>
  <c r="G9" i="1"/>
  <c r="D30" i="1"/>
  <c r="G10" i="1"/>
  <c r="G23" i="1"/>
  <c r="G8" i="1" l="1"/>
</calcChain>
</file>

<file path=xl/sharedStrings.xml><?xml version="1.0" encoding="utf-8"?>
<sst xmlns="http://schemas.openxmlformats.org/spreadsheetml/2006/main" count="69" uniqueCount="65">
  <si>
    <t>31000 OSIJEK</t>
  </si>
  <si>
    <t>Naziv</t>
  </si>
  <si>
    <t>cto</t>
  </si>
  <si>
    <t>indeks 4/2</t>
  </si>
  <si>
    <t>index 4/3</t>
  </si>
  <si>
    <t>A / PRIHODI</t>
  </si>
  <si>
    <t>1. Proračunski prihodi</t>
  </si>
  <si>
    <t>1.1. Prihodi od grada Osijeka</t>
  </si>
  <si>
    <t>1.1.1. Plaće i materijalna prava</t>
  </si>
  <si>
    <t>1.1.2. Materijalni troškovi</t>
  </si>
  <si>
    <t>1.1.3. Nabavka dugotrajen imovine</t>
  </si>
  <si>
    <t>1.1.4. Investicijsko održavanje</t>
  </si>
  <si>
    <t>2. Potpore iz proračuna grada</t>
  </si>
  <si>
    <t xml:space="preserve">3. Prihodi od sufinanciranja </t>
  </si>
  <si>
    <t>4.Vlastiti prihodi</t>
  </si>
  <si>
    <t>B / RASHODI</t>
  </si>
  <si>
    <t>1.Rashodi za zaposlene</t>
  </si>
  <si>
    <t>2.Materijalni rashodi</t>
  </si>
  <si>
    <t>2.1.Naknade troškova zaposlenih</t>
  </si>
  <si>
    <t>2.2. Rashodi za materijali i energiju</t>
  </si>
  <si>
    <t>2.3. Rashodi za usluge</t>
  </si>
  <si>
    <t>2.4. Ostali nespomenuti rashodi</t>
  </si>
  <si>
    <t>3.Financijski rashodi</t>
  </si>
  <si>
    <t>4.Nabavka dugotrajne imovine</t>
  </si>
  <si>
    <t>Višak / Manjak prihoda (A-B)</t>
  </si>
  <si>
    <t xml:space="preserve">Razina : </t>
  </si>
  <si>
    <t>MB:</t>
  </si>
  <si>
    <t>Šifra dj:</t>
  </si>
  <si>
    <t>BILJEŠKE UZ FINANCIJSKE IZVJEŠTAJE</t>
  </si>
  <si>
    <t>godine poslovale s djelomično uravnoteženim prihodima i rashodima odnosno</t>
  </si>
  <si>
    <t>primicima i izdacima, a u odnosu na financijski plan nije bilo značajno velikih</t>
  </si>
  <si>
    <t>odstupanja od planskih vrijednosti.</t>
  </si>
  <si>
    <t>Višak / Manjak prihoda preneseni</t>
  </si>
  <si>
    <t>Od ukupno ostvarenih proračunskih prihoda iskazanih u obrascu</t>
  </si>
  <si>
    <t xml:space="preserve"> Višak prihoda za pokriće u slijdećem raz.</t>
  </si>
  <si>
    <t xml:space="preserve">5.Prihodi od kamata </t>
  </si>
  <si>
    <t>6.Ostali nespomenuti prihodi</t>
  </si>
  <si>
    <t>ostvareno 2018</t>
  </si>
  <si>
    <t>1.2. Prihodi od Ministarstva Kulture i vanjskih poslova</t>
  </si>
  <si>
    <t>KULTURNI CENTAR OSIJEK</t>
  </si>
  <si>
    <t>KNEZA TRPIMIRA 2A</t>
  </si>
  <si>
    <t>plan 2019.</t>
  </si>
  <si>
    <t>ostvareno 2019</t>
  </si>
  <si>
    <t>Ivan Kristijan Majić</t>
  </si>
  <si>
    <t>Osijek, 24.01.2020.</t>
  </si>
  <si>
    <t>Ravnatelj:</t>
  </si>
  <si>
    <t>FINANCIJSKO IZVJEŠĆE ZA 2019. GODINU</t>
  </si>
  <si>
    <t>05057957</t>
  </si>
  <si>
    <t>za razdoblje od 01. sječnja do 31. prosinca 2019. godine</t>
  </si>
  <si>
    <t>u Osijeku, 24.01.2020.</t>
  </si>
  <si>
    <t>Kulturni centar Osijek je u razdoblju od 01. sječnja do 31. prosinca 2019.</t>
  </si>
  <si>
    <t xml:space="preserve">Ostvaren je obračunski manjak prihoda nad rashodima u iznosu od  15.830 kn </t>
  </si>
  <si>
    <t>u 2019. godini, te na dan 31.12.2019. ukupan manjak KULTURNOG CENTRA OSIIJEK</t>
  </si>
  <si>
    <t>PR-RAS u iznosu od 170.441  kuna, na prihode za financiranje rashoda poslovanja</t>
  </si>
  <si>
    <t>iz proračuna Grada odnosi se 170.441 kuna,</t>
  </si>
  <si>
    <t xml:space="preserve"> Obveza iz 2018. godine nema budući da je Kulturni centar počeo sa radom 2018.</t>
  </si>
  <si>
    <t>godine. Obveza u 2019. godini prenosimo u 2020. godinu u iznosu od 27.606 kuna</t>
  </si>
  <si>
    <t xml:space="preserve">a one se odnose na plaće djelanika za prosinac 2019. godine u iznosu od 17.044 kn, </t>
  </si>
  <si>
    <t>na autorske ugovore za izvedbe na adventu u iznosu od 10.437, te na račun za</t>
  </si>
  <si>
    <t>bankovnu naknadu u iznosu od 125 kuna. Sve obveze su podmirene u sječnju</t>
  </si>
  <si>
    <t>2020. godine.</t>
  </si>
  <si>
    <t>I.K.Majić</t>
  </si>
  <si>
    <t xml:space="preserve">iznosi 15.830 kuna. Manjak se odnosi na trošak plaća djelatnika za prosinac i tekuće </t>
  </si>
  <si>
    <t xml:space="preserve">obveze po računima za prosinac 2019. godine, a koje su plaćene od strane grada u 2020. </t>
  </si>
  <si>
    <t>godini.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</si>
</sst>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k_n_-;\-* #,##0.00\ _k_n_-;_-* &quot;-&quot;??\ _k_n_-;_-@_-"/>
    <numFmt numFmtId="164" formatCode="_-* #,##0\ _k_n_-;\-* #,##0\ _k_n_-;_-* &quot;-&quot;??\ _k_n_-;_-@_-"/>
    <numFmt numFmtId="165" formatCode="_-* #,##0.000\ _k_n_-;\-* #,##0.000\ _k_n_-;_-* &quot;-&quot;??\ _k_n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3"/>
      <color indexed="8"/>
      <name val="Calibri"/>
      <family val="2"/>
      <charset val="238"/>
    </font>
    <font>
      <b/>
      <u/>
      <sz val="12"/>
      <color indexed="8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43" fontId="3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NumberFormat="1" applyFont="1" applyBorder="1"/>
    <xf numFmtId="164" fontId="3" fillId="0" borderId="1" xfId="0" applyNumberFormat="1" applyFont="1" applyBorder="1"/>
    <xf numFmtId="43" fontId="0" fillId="0" borderId="1" xfId="1" applyFont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5" fontId="0" fillId="0" borderId="1" xfId="0" applyNumberFormat="1" applyBorder="1"/>
    <xf numFmtId="0" fontId="6" fillId="0" borderId="1" xfId="0" applyFont="1" applyFill="1" applyBorder="1"/>
    <xf numFmtId="0" fontId="6" fillId="0" borderId="1" xfId="0" applyFont="1" applyBorder="1"/>
    <xf numFmtId="164" fontId="6" fillId="0" borderId="1" xfId="1" applyNumberFormat="1" applyFont="1" applyFill="1" applyBorder="1"/>
    <xf numFmtId="164" fontId="6" fillId="0" borderId="1" xfId="0" applyNumberFormat="1" applyFont="1" applyBorder="1"/>
    <xf numFmtId="164" fontId="6" fillId="0" borderId="1" xfId="1" applyNumberFormat="1" applyFont="1" applyBorder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33" sqref="G33"/>
    </sheetView>
  </sheetViews>
  <sheetFormatPr defaultRowHeight="15" x14ac:dyDescent="0.25"/>
  <cols>
    <col min="1" max="1" width="38.7109375" customWidth="1"/>
    <col min="3" max="7" width="17.5703125" customWidth="1"/>
  </cols>
  <sheetData>
    <row r="1" spans="1:7" ht="15.75" x14ac:dyDescent="0.25">
      <c r="A1" s="3" t="s">
        <v>39</v>
      </c>
    </row>
    <row r="2" spans="1:7" ht="15.75" x14ac:dyDescent="0.25">
      <c r="A2" s="3" t="s">
        <v>0</v>
      </c>
    </row>
    <row r="3" spans="1:7" ht="15.75" x14ac:dyDescent="0.25">
      <c r="A3" s="3" t="s">
        <v>40</v>
      </c>
    </row>
    <row r="5" spans="1:7" ht="15.75" x14ac:dyDescent="0.25">
      <c r="A5" s="5" t="s">
        <v>46</v>
      </c>
    </row>
    <row r="6" spans="1:7" s="4" customFormat="1" ht="17.25" x14ac:dyDescent="0.3">
      <c r="A6" s="6" t="s">
        <v>1</v>
      </c>
      <c r="B6" s="6" t="s">
        <v>2</v>
      </c>
      <c r="C6" s="6" t="s">
        <v>37</v>
      </c>
      <c r="D6" s="6" t="s">
        <v>41</v>
      </c>
      <c r="E6" s="6" t="s">
        <v>42</v>
      </c>
      <c r="F6" s="6" t="s">
        <v>3</v>
      </c>
      <c r="G6" s="6" t="s">
        <v>4</v>
      </c>
    </row>
    <row r="7" spans="1:7" x14ac:dyDescent="0.25">
      <c r="A7" s="7">
        <v>1</v>
      </c>
      <c r="B7" s="7"/>
      <c r="C7" s="7">
        <v>2</v>
      </c>
      <c r="D7" s="7">
        <v>3</v>
      </c>
      <c r="E7" s="7">
        <v>4</v>
      </c>
      <c r="F7" s="7">
        <v>5</v>
      </c>
      <c r="G7" s="7">
        <v>6</v>
      </c>
    </row>
    <row r="8" spans="1:7" s="3" customFormat="1" ht="15.75" x14ac:dyDescent="0.25">
      <c r="A8" s="8" t="s">
        <v>5</v>
      </c>
      <c r="B8" s="8">
        <v>6</v>
      </c>
      <c r="C8" s="9"/>
      <c r="D8" s="9">
        <f>+D9+D18+D19</f>
        <v>178000</v>
      </c>
      <c r="E8" s="9">
        <f>+E9+E18+E19</f>
        <v>170440.71000000002</v>
      </c>
      <c r="F8" s="10"/>
      <c r="G8" s="10">
        <f>+E8/D8%</f>
        <v>95.753207865168548</v>
      </c>
    </row>
    <row r="9" spans="1:7" x14ac:dyDescent="0.25">
      <c r="A9" s="11" t="s">
        <v>6</v>
      </c>
      <c r="B9" s="11">
        <v>671</v>
      </c>
      <c r="C9" s="12"/>
      <c r="D9" s="12">
        <f>+D10+D15</f>
        <v>178000</v>
      </c>
      <c r="E9" s="12">
        <f>+E10+E15</f>
        <v>170440.71000000002</v>
      </c>
      <c r="F9" s="13"/>
      <c r="G9" s="13">
        <f t="shared" ref="G9:G28" si="0">+E9/D9%</f>
        <v>95.753207865168548</v>
      </c>
    </row>
    <row r="10" spans="1:7" x14ac:dyDescent="0.25">
      <c r="A10" s="11" t="s">
        <v>7</v>
      </c>
      <c r="B10" s="11">
        <v>6711</v>
      </c>
      <c r="C10" s="12"/>
      <c r="D10" s="12">
        <f>+D11+D12</f>
        <v>178000</v>
      </c>
      <c r="E10" s="12">
        <f>+E11+E12</f>
        <v>170440.71000000002</v>
      </c>
      <c r="F10" s="13"/>
      <c r="G10" s="13">
        <f t="shared" si="0"/>
        <v>95.753207865168548</v>
      </c>
    </row>
    <row r="11" spans="1:7" x14ac:dyDescent="0.25">
      <c r="A11" s="11" t="s">
        <v>8</v>
      </c>
      <c r="B11" s="11">
        <v>6711</v>
      </c>
      <c r="C11" s="12"/>
      <c r="D11" s="12">
        <v>81000</v>
      </c>
      <c r="E11" s="12">
        <f>74820.57+2251.17</f>
        <v>77071.740000000005</v>
      </c>
      <c r="F11" s="13"/>
      <c r="G11" s="13">
        <f t="shared" si="0"/>
        <v>95.150296296296304</v>
      </c>
    </row>
    <row r="12" spans="1:7" x14ac:dyDescent="0.25">
      <c r="A12" s="11" t="s">
        <v>9</v>
      </c>
      <c r="B12" s="11">
        <v>6711</v>
      </c>
      <c r="C12" s="12"/>
      <c r="D12" s="12">
        <f>36000+61000</f>
        <v>97000</v>
      </c>
      <c r="E12" s="12">
        <f>34559.6+57601.07+1208.3</f>
        <v>93368.97</v>
      </c>
      <c r="F12" s="13"/>
      <c r="G12" s="13">
        <f t="shared" si="0"/>
        <v>96.256670103092787</v>
      </c>
    </row>
    <row r="13" spans="1:7" x14ac:dyDescent="0.25">
      <c r="A13" s="11" t="s">
        <v>10</v>
      </c>
      <c r="B13" s="11"/>
      <c r="C13" s="12"/>
      <c r="D13" s="12">
        <v>0</v>
      </c>
      <c r="E13" s="12">
        <v>0</v>
      </c>
      <c r="F13" s="13"/>
      <c r="G13" s="13">
        <v>0</v>
      </c>
    </row>
    <row r="14" spans="1:7" x14ac:dyDescent="0.25">
      <c r="A14" s="11" t="s">
        <v>11</v>
      </c>
      <c r="B14" s="11"/>
      <c r="C14" s="12"/>
      <c r="D14" s="12">
        <v>0</v>
      </c>
      <c r="E14" s="12">
        <v>0</v>
      </c>
      <c r="F14" s="13"/>
      <c r="G14" s="13">
        <v>0</v>
      </c>
    </row>
    <row r="15" spans="1:7" x14ac:dyDescent="0.25">
      <c r="A15" s="11" t="s">
        <v>38</v>
      </c>
      <c r="B15" s="11">
        <v>6361</v>
      </c>
      <c r="C15" s="12"/>
      <c r="D15" s="12"/>
      <c r="E15" s="12"/>
      <c r="F15" s="13"/>
      <c r="G15" s="13">
        <v>0</v>
      </c>
    </row>
    <row r="16" spans="1:7" x14ac:dyDescent="0.25">
      <c r="A16" s="11" t="s">
        <v>12</v>
      </c>
      <c r="B16" s="11"/>
      <c r="C16" s="12"/>
      <c r="D16" s="12">
        <v>0</v>
      </c>
      <c r="E16" s="12">
        <v>0</v>
      </c>
      <c r="F16" s="13"/>
      <c r="G16" s="13">
        <v>0</v>
      </c>
    </row>
    <row r="17" spans="1:7" x14ac:dyDescent="0.25">
      <c r="A17" s="11" t="s">
        <v>13</v>
      </c>
      <c r="B17" s="11"/>
      <c r="C17" s="12"/>
      <c r="D17" s="12">
        <v>0</v>
      </c>
      <c r="E17" s="12">
        <v>0</v>
      </c>
      <c r="F17" s="13"/>
      <c r="G17" s="13">
        <v>0</v>
      </c>
    </row>
    <row r="18" spans="1:7" x14ac:dyDescent="0.25">
      <c r="A18" s="11" t="s">
        <v>14</v>
      </c>
      <c r="B18" s="11">
        <v>6615</v>
      </c>
      <c r="C18" s="12"/>
      <c r="D18" s="12"/>
      <c r="E18" s="12"/>
      <c r="F18" s="13"/>
      <c r="G18" s="13">
        <v>0</v>
      </c>
    </row>
    <row r="19" spans="1:7" x14ac:dyDescent="0.25">
      <c r="A19" s="11" t="s">
        <v>35</v>
      </c>
      <c r="B19" s="11">
        <v>6413</v>
      </c>
      <c r="C19" s="12"/>
      <c r="D19" s="12"/>
      <c r="E19" s="12"/>
      <c r="F19" s="13"/>
      <c r="G19" s="15">
        <v>0</v>
      </c>
    </row>
    <row r="20" spans="1:7" x14ac:dyDescent="0.25">
      <c r="A20" s="11" t="s">
        <v>36</v>
      </c>
      <c r="B20" s="11">
        <v>6526</v>
      </c>
      <c r="C20" s="12"/>
      <c r="D20" s="12"/>
      <c r="E20" s="12">
        <v>0</v>
      </c>
      <c r="F20" s="13"/>
      <c r="G20" s="15"/>
    </row>
    <row r="21" spans="1:7" s="3" customFormat="1" ht="15.75" x14ac:dyDescent="0.25">
      <c r="A21" s="8" t="s">
        <v>15</v>
      </c>
      <c r="B21" s="8">
        <v>3.4</v>
      </c>
      <c r="C21" s="9"/>
      <c r="D21" s="9">
        <f>+D22+D23+D28</f>
        <v>178000</v>
      </c>
      <c r="E21" s="9">
        <f>+E22+E23+E28+E29</f>
        <v>186271</v>
      </c>
      <c r="F21" s="10"/>
      <c r="G21" s="10">
        <f t="shared" si="0"/>
        <v>104.64662921348315</v>
      </c>
    </row>
    <row r="22" spans="1:7" x14ac:dyDescent="0.25">
      <c r="A22" s="11" t="s">
        <v>16</v>
      </c>
      <c r="B22" s="11">
        <v>31</v>
      </c>
      <c r="C22" s="12"/>
      <c r="D22" s="12">
        <v>76000</v>
      </c>
      <c r="E22" s="12">
        <v>91866</v>
      </c>
      <c r="F22" s="13"/>
      <c r="G22" s="13">
        <f t="shared" si="0"/>
        <v>120.87631578947368</v>
      </c>
    </row>
    <row r="23" spans="1:7" x14ac:dyDescent="0.25">
      <c r="A23" s="11" t="s">
        <v>17</v>
      </c>
      <c r="B23" s="11">
        <v>32</v>
      </c>
      <c r="C23" s="12"/>
      <c r="D23" s="12">
        <f>+D24+D25+D26</f>
        <v>101000</v>
      </c>
      <c r="E23" s="12">
        <f>+E24+E25+E26+E27</f>
        <v>93066</v>
      </c>
      <c r="F23" s="13"/>
      <c r="G23" s="13">
        <f t="shared" si="0"/>
        <v>92.144554455445544</v>
      </c>
    </row>
    <row r="24" spans="1:7" x14ac:dyDescent="0.25">
      <c r="A24" s="11" t="s">
        <v>18</v>
      </c>
      <c r="B24" s="11">
        <v>321</v>
      </c>
      <c r="C24" s="12"/>
      <c r="D24" s="12">
        <v>8000</v>
      </c>
      <c r="E24" s="12">
        <v>4185</v>
      </c>
      <c r="F24" s="13"/>
      <c r="G24" s="13">
        <f t="shared" si="0"/>
        <v>52.3125</v>
      </c>
    </row>
    <row r="25" spans="1:7" x14ac:dyDescent="0.25">
      <c r="A25" s="11" t="s">
        <v>19</v>
      </c>
      <c r="B25" s="11">
        <v>322</v>
      </c>
      <c r="C25" s="12"/>
      <c r="D25" s="12">
        <v>0</v>
      </c>
      <c r="E25" s="12">
        <v>0</v>
      </c>
      <c r="F25" s="13"/>
      <c r="G25" s="13">
        <v>0</v>
      </c>
    </row>
    <row r="26" spans="1:7" x14ac:dyDescent="0.25">
      <c r="A26" s="11" t="s">
        <v>20</v>
      </c>
      <c r="B26" s="11">
        <v>323</v>
      </c>
      <c r="C26" s="12"/>
      <c r="D26" s="12">
        <v>93000</v>
      </c>
      <c r="E26" s="12">
        <f>83881+5000</f>
        <v>88881</v>
      </c>
      <c r="F26" s="13"/>
      <c r="G26" s="13">
        <f t="shared" si="0"/>
        <v>95.57096774193549</v>
      </c>
    </row>
    <row r="27" spans="1:7" x14ac:dyDescent="0.25">
      <c r="A27" s="11" t="s">
        <v>21</v>
      </c>
      <c r="B27" s="11">
        <v>329</v>
      </c>
      <c r="C27" s="12"/>
      <c r="D27" s="12">
        <v>0</v>
      </c>
      <c r="E27" s="12">
        <v>0</v>
      </c>
      <c r="F27" s="13"/>
      <c r="G27" s="13">
        <v>0</v>
      </c>
    </row>
    <row r="28" spans="1:7" x14ac:dyDescent="0.25">
      <c r="A28" s="11" t="s">
        <v>22</v>
      </c>
      <c r="B28" s="11">
        <v>34</v>
      </c>
      <c r="C28" s="12"/>
      <c r="D28" s="12">
        <v>1000</v>
      </c>
      <c r="E28" s="12">
        <v>1339</v>
      </c>
      <c r="F28" s="13"/>
      <c r="G28" s="13">
        <f t="shared" si="0"/>
        <v>133.9</v>
      </c>
    </row>
    <row r="29" spans="1:7" x14ac:dyDescent="0.25">
      <c r="A29" s="11" t="s">
        <v>23</v>
      </c>
      <c r="B29" s="11">
        <v>4</v>
      </c>
      <c r="C29" s="12"/>
      <c r="D29" s="12">
        <v>0</v>
      </c>
      <c r="E29" s="12"/>
      <c r="F29" s="13"/>
      <c r="G29" s="13">
        <v>0</v>
      </c>
    </row>
    <row r="30" spans="1:7" s="3" customFormat="1" ht="15.75" x14ac:dyDescent="0.25">
      <c r="A30" s="8" t="s">
        <v>24</v>
      </c>
      <c r="B30" s="8"/>
      <c r="C30" s="9"/>
      <c r="D30" s="14">
        <f>+D8-D21</f>
        <v>0</v>
      </c>
      <c r="E30" s="14">
        <f>+E8-E21</f>
        <v>-15830.289999999979</v>
      </c>
      <c r="F30" s="10"/>
      <c r="G30" s="10">
        <v>0</v>
      </c>
    </row>
    <row r="31" spans="1:7" ht="15.75" x14ac:dyDescent="0.25">
      <c r="A31" s="19" t="s">
        <v>32</v>
      </c>
      <c r="B31" s="20"/>
      <c r="C31" s="23"/>
      <c r="D31" s="20"/>
      <c r="E31" s="21"/>
      <c r="F31" s="18"/>
      <c r="G31" s="18"/>
    </row>
    <row r="32" spans="1:7" ht="15.75" x14ac:dyDescent="0.25">
      <c r="A32" s="19" t="s">
        <v>34</v>
      </c>
      <c r="B32" s="20"/>
      <c r="C32" s="22"/>
      <c r="D32" s="20"/>
      <c r="E32" s="22">
        <f>+E30+E31</f>
        <v>-15830.289999999979</v>
      </c>
      <c r="F32" s="18"/>
      <c r="G32" s="18"/>
    </row>
    <row r="33" spans="1:7" x14ac:dyDescent="0.25">
      <c r="F33" s="1"/>
      <c r="G33" s="1"/>
    </row>
    <row r="34" spans="1:7" x14ac:dyDescent="0.25">
      <c r="A34" t="s">
        <v>44</v>
      </c>
      <c r="F34" t="s">
        <v>45</v>
      </c>
    </row>
    <row r="35" spans="1:7" x14ac:dyDescent="0.25">
      <c r="F35" t="s">
        <v>43</v>
      </c>
    </row>
  </sheetData>
  <phoneticPr fontId="0" type="noConversion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0" workbookViewId="0">
      <selection activeCell="A31" sqref="A31"/>
    </sheetView>
  </sheetViews>
  <sheetFormatPr defaultRowHeight="15" x14ac:dyDescent="0.25"/>
  <cols>
    <col min="7" max="7" width="14.28515625" customWidth="1"/>
    <col min="8" max="8" width="12.7109375" customWidth="1"/>
  </cols>
  <sheetData>
    <row r="1" spans="1:8" ht="15.75" x14ac:dyDescent="0.25">
      <c r="A1" s="3" t="s">
        <v>39</v>
      </c>
    </row>
    <row r="2" spans="1:8" ht="15.75" x14ac:dyDescent="0.25">
      <c r="A2" s="3" t="s">
        <v>0</v>
      </c>
    </row>
    <row r="3" spans="1:8" ht="15.75" x14ac:dyDescent="0.25">
      <c r="A3" s="3" t="s">
        <v>40</v>
      </c>
    </row>
    <row r="5" spans="1:8" ht="15.75" x14ac:dyDescent="0.25">
      <c r="A5" s="3" t="s">
        <v>49</v>
      </c>
    </row>
    <row r="9" spans="1:8" x14ac:dyDescent="0.25">
      <c r="G9" s="2" t="s">
        <v>25</v>
      </c>
      <c r="H9" s="16">
        <v>21</v>
      </c>
    </row>
    <row r="10" spans="1:8" x14ac:dyDescent="0.25">
      <c r="G10" s="2" t="s">
        <v>26</v>
      </c>
      <c r="H10" s="17" t="s">
        <v>47</v>
      </c>
    </row>
    <row r="11" spans="1:8" x14ac:dyDescent="0.25">
      <c r="G11" s="2" t="s">
        <v>27</v>
      </c>
      <c r="H11" s="16">
        <v>9004</v>
      </c>
    </row>
    <row r="15" spans="1:8" x14ac:dyDescent="0.25">
      <c r="A15" t="s">
        <v>28</v>
      </c>
    </row>
    <row r="17" spans="1:1" x14ac:dyDescent="0.25">
      <c r="A17" t="s">
        <v>48</v>
      </c>
    </row>
    <row r="20" spans="1:1" x14ac:dyDescent="0.25">
      <c r="A20" t="s">
        <v>50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2" spans="1:1" x14ac:dyDescent="0.25">
      <c r="A32" t="s">
        <v>33</v>
      </c>
    </row>
    <row r="33" spans="1:6" x14ac:dyDescent="0.25">
      <c r="A33" t="s">
        <v>53</v>
      </c>
    </row>
    <row r="34" spans="1:6" x14ac:dyDescent="0.25">
      <c r="A34" t="s">
        <v>54</v>
      </c>
    </row>
    <row r="38" spans="1:6" x14ac:dyDescent="0.25">
      <c r="A38" t="s">
        <v>55</v>
      </c>
    </row>
    <row r="39" spans="1:6" x14ac:dyDescent="0.25">
      <c r="A39" t="s">
        <v>56</v>
      </c>
    </row>
    <row r="40" spans="1:6" x14ac:dyDescent="0.25">
      <c r="A40" t="s">
        <v>57</v>
      </c>
    </row>
    <row r="41" spans="1:6" x14ac:dyDescent="0.25">
      <c r="A41" t="s">
        <v>58</v>
      </c>
    </row>
    <row r="42" spans="1:6" x14ac:dyDescent="0.25">
      <c r="A42" t="s">
        <v>59</v>
      </c>
    </row>
    <row r="43" spans="1:6" x14ac:dyDescent="0.25">
      <c r="A43" t="s">
        <v>60</v>
      </c>
    </row>
    <row r="44" spans="1:6" x14ac:dyDescent="0.25">
      <c r="F44" t="s">
        <v>45</v>
      </c>
    </row>
    <row r="45" spans="1:6" x14ac:dyDescent="0.25">
      <c r="F45" t="s">
        <v>61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financijsko izvješće 2019</vt:lpstr>
      <vt:lpstr>bilješka uz fin.izvješće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L I M</dc:creator>
  <cp:lastModifiedBy>slimknjigovodstvo@hotmail.com</cp:lastModifiedBy>
  <cp:lastPrinted>2018-02-21T09:06:33Z</cp:lastPrinted>
  <dcterms:created xsi:type="dcterms:W3CDTF">2012-02-21T08:55:18Z</dcterms:created>
  <dcterms:modified xsi:type="dcterms:W3CDTF">2020-01-24T12:07:29Z</dcterms:modified>
</cp:coreProperties>
</file>