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120\"/>
    </mc:Choice>
  </mc:AlternateContent>
  <xr:revisionPtr revIDLastSave="0" documentId="13_ncr:1_{A20A4C55-BE3C-4928-9559-54C5D3DE083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eb 120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2" i="1" l="1"/>
  <c r="I13" i="1"/>
  <c r="B17" i="1"/>
  <c r="O16" i="1"/>
  <c r="O15" i="1"/>
  <c r="O12" i="1"/>
  <c r="O11" i="1"/>
  <c r="O7" i="1"/>
  <c r="O5" i="1"/>
  <c r="O3" i="1"/>
  <c r="O4" i="1"/>
  <c r="O9" i="1"/>
  <c r="O10" i="1"/>
  <c r="O2" i="1"/>
  <c r="K16" i="1"/>
  <c r="K15" i="1"/>
  <c r="K14" i="1"/>
  <c r="K13" i="1"/>
  <c r="K12" i="1"/>
  <c r="K11" i="1"/>
  <c r="K10" i="1"/>
  <c r="K9" i="1"/>
  <c r="K7" i="1"/>
  <c r="K6" i="1"/>
  <c r="K5" i="1"/>
  <c r="K4" i="1"/>
  <c r="K3" i="1"/>
  <c r="K2" i="1"/>
  <c r="F10" i="1"/>
  <c r="F13" i="1"/>
  <c r="F12" i="1"/>
  <c r="F11" i="1"/>
  <c r="F14" i="1"/>
  <c r="F16" i="1"/>
  <c r="F3" i="1"/>
  <c r="F7" i="1"/>
  <c r="F2" i="1"/>
  <c r="F5" i="1"/>
  <c r="F4" i="1"/>
  <c r="F9" i="1"/>
  <c r="F6" i="1"/>
  <c r="D15" i="1"/>
  <c r="B36" i="1" l="1"/>
  <c r="E36" i="1" s="1"/>
  <c r="F36" i="1" s="1"/>
  <c r="B35" i="1"/>
  <c r="E35" i="1" s="1"/>
  <c r="F35" i="1" s="1"/>
  <c r="E22" i="1"/>
  <c r="F22" i="1" s="1"/>
  <c r="B29" i="1"/>
  <c r="E29" i="1" s="1"/>
  <c r="F29" i="1" s="1"/>
  <c r="B30" i="1"/>
  <c r="E30" i="1" s="1"/>
  <c r="F30" i="1" s="1"/>
  <c r="B32" i="1"/>
  <c r="E32" i="1" s="1"/>
  <c r="F32" i="1" s="1"/>
  <c r="B31" i="1"/>
  <c r="E31" i="1" s="1"/>
  <c r="F31" i="1" s="1"/>
  <c r="B25" i="1"/>
  <c r="E25" i="1" s="1"/>
  <c r="F25" i="1" s="1"/>
  <c r="B33" i="1"/>
  <c r="E33" i="1" s="1"/>
  <c r="F33" i="1" s="1"/>
  <c r="B27" i="1"/>
  <c r="E27" i="1" s="1"/>
  <c r="F27" i="1" s="1"/>
  <c r="B28" i="1"/>
  <c r="E28" i="1" s="1"/>
  <c r="F28" i="1" s="1"/>
  <c r="B23" i="1"/>
  <c r="E23" i="1" s="1"/>
  <c r="F23" i="1" s="1"/>
  <c r="B24" i="1"/>
  <c r="E24" i="1" s="1"/>
  <c r="F24" i="1" s="1"/>
  <c r="B26" i="1"/>
  <c r="E26" i="1" s="1"/>
  <c r="F26" i="1" s="1"/>
  <c r="B34" i="1"/>
  <c r="E34" i="1" s="1"/>
  <c r="F34" i="1" s="1"/>
</calcChain>
</file>

<file path=xl/sharedStrings.xml><?xml version="1.0" encoding="utf-8"?>
<sst xmlns="http://schemas.openxmlformats.org/spreadsheetml/2006/main" count="22" uniqueCount="21">
  <si>
    <t>No.</t>
  </si>
  <si>
    <t>Total</t>
  </si>
  <si>
    <t>Extra point (10)</t>
  </si>
  <si>
    <t>Final Scores</t>
  </si>
  <si>
    <t>MFT</t>
  </si>
  <si>
    <t>Project (60)</t>
  </si>
  <si>
    <t>HomeWork (40)</t>
  </si>
  <si>
    <t>Q01</t>
  </si>
  <si>
    <t>H02</t>
  </si>
  <si>
    <t>H03</t>
  </si>
  <si>
    <t>H05</t>
  </si>
  <si>
    <t>Q02</t>
  </si>
  <si>
    <t>H06</t>
  </si>
  <si>
    <t>Q03</t>
  </si>
  <si>
    <t>H07</t>
  </si>
  <si>
    <t>H08</t>
  </si>
  <si>
    <t>Q04</t>
  </si>
  <si>
    <t>Q5</t>
  </si>
  <si>
    <t>H10</t>
  </si>
  <si>
    <t>H11</t>
  </si>
  <si>
    <t>H14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</si>
</sst>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sz val="11"/>
      <color theme="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FFE699"/>
        <bgColor rgb="FFFFDAA2"/>
      </patternFill>
    </fill>
    <fill>
      <patternFill patternType="solid">
        <fgColor rgb="FF7030A0"/>
        <bgColor rgb="FF800080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0" fontId="0" fillId="4" borderId="0" xfId="0" applyFont="1" applyFill="1"/>
    <xf numFmtId="2" fontId="0" fillId="4" borderId="0" xfId="0" applyNumberFormat="1" applyFill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4" fontId="0" fillId="6" borderId="0" xfId="0" applyNumberFormat="1" applyFill="1"/>
    <xf numFmtId="4" fontId="0" fillId="0" borderId="0" xfId="0" applyNumberFormat="1"/>
    <xf numFmtId="4" fontId="0" fillId="5" borderId="0" xfId="0" applyNumberFormat="1" applyFont="1" applyFill="1"/>
    <xf numFmtId="0" fontId="2" fillId="7" borderId="0" xfId="0" applyFont="1" applyFill="1" applyAlignment="1">
      <alignment horizontal="center"/>
    </xf>
    <xf numFmtId="4" fontId="2" fillId="8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0" fillId="0" borderId="0" xfId="0" applyFont="1" applyFill="1"/>
    <xf numFmtId="2" fontId="0" fillId="0" borderId="0" xfId="0" applyNumberFormat="1" applyFill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9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2CC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4B183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zoomScaleNormal="100" workbookViewId="0">
      <selection activeCell="O14" sqref="O14"/>
    </sheetView>
  </sheetViews>
  <sheetFormatPr defaultRowHeight="15" x14ac:dyDescent="0.25"/>
  <cols>
    <col min="1" max="1" width="5.42578125" bestFit="1" customWidth="1"/>
    <col min="2" max="2" width="15" bestFit="1" customWidth="1"/>
    <col min="3" max="3" width="14.5703125" bestFit="1" customWidth="1"/>
    <col min="4" max="4" width="11.140625" bestFit="1" customWidth="1"/>
    <col min="5" max="5" width="11.42578125" bestFit="1" customWidth="1"/>
    <col min="6" max="6" width="5.5703125" bestFit="1" customWidth="1"/>
    <col min="7" max="7" width="6.5703125" style="1" bestFit="1" customWidth="1"/>
    <col min="8" max="8" width="10.42578125" style="1" customWidth="1"/>
    <col min="9" max="9" width="9.5703125" style="1" customWidth="1"/>
    <col min="10" max="10" width="8.28515625" style="1" customWidth="1"/>
    <col min="11" max="11" width="8.5703125" style="1" customWidth="1"/>
    <col min="12" max="15" width="9.5703125" customWidth="1"/>
    <col min="16" max="1025" width="8.5703125" customWidth="1"/>
  </cols>
  <sheetData>
    <row r="1" spans="1:26" x14ac:dyDescent="0.25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/>
      <c r="Q1" s="2"/>
    </row>
    <row r="2" spans="1:26" x14ac:dyDescent="0.25">
      <c r="A2" s="3">
        <v>1</v>
      </c>
      <c r="B2" s="15">
        <v>5</v>
      </c>
      <c r="C2" s="15">
        <v>9</v>
      </c>
      <c r="D2" s="15">
        <v>10</v>
      </c>
      <c r="E2" s="15">
        <v>9.5</v>
      </c>
      <c r="F2" s="15">
        <f>(10/12)*10</f>
        <v>8.3333333333333339</v>
      </c>
      <c r="G2" s="15">
        <v>11</v>
      </c>
      <c r="H2" s="15">
        <v>5.5</v>
      </c>
      <c r="I2" s="15">
        <v>9.5</v>
      </c>
      <c r="J2" s="15">
        <v>9.6999999999999993</v>
      </c>
      <c r="K2" s="15">
        <f>(11/17)*10</f>
        <v>6.4705882352941178</v>
      </c>
      <c r="L2" s="15">
        <v>7.42</v>
      </c>
      <c r="M2" s="15">
        <v>10</v>
      </c>
      <c r="N2" s="15">
        <v>10</v>
      </c>
      <c r="O2" s="15">
        <f>(40/40)*10</f>
        <v>10</v>
      </c>
      <c r="P2" s="15"/>
      <c r="Q2" s="15"/>
      <c r="R2" s="16"/>
      <c r="S2" s="16"/>
      <c r="T2" s="16"/>
      <c r="U2" s="16"/>
      <c r="V2" s="16"/>
      <c r="W2" s="16"/>
      <c r="X2" s="16"/>
      <c r="Y2" s="16"/>
      <c r="Z2" s="16"/>
    </row>
    <row r="3" spans="1:26" x14ac:dyDescent="0.25">
      <c r="A3" s="3">
        <v>2</v>
      </c>
      <c r="B3" s="15">
        <v>7</v>
      </c>
      <c r="C3" s="15">
        <v>9.5</v>
      </c>
      <c r="D3" s="15">
        <v>10</v>
      </c>
      <c r="E3" s="15">
        <v>10</v>
      </c>
      <c r="F3" s="15">
        <f>(12/12)*10</f>
        <v>10</v>
      </c>
      <c r="G3" s="15">
        <v>10</v>
      </c>
      <c r="H3" s="15">
        <v>9</v>
      </c>
      <c r="I3" s="15">
        <v>10</v>
      </c>
      <c r="J3" s="15">
        <v>9.6999999999999993</v>
      </c>
      <c r="K3" s="15">
        <f>(9/17)*10</f>
        <v>5.2941176470588234</v>
      </c>
      <c r="L3" s="15">
        <v>8.85</v>
      </c>
      <c r="M3" s="15">
        <v>10</v>
      </c>
      <c r="N3" s="15">
        <v>9</v>
      </c>
      <c r="O3" s="15">
        <f t="shared" ref="O3:O10" si="0">(40/40)*10</f>
        <v>10</v>
      </c>
      <c r="P3" s="15"/>
      <c r="Q3" s="15"/>
      <c r="R3" s="16"/>
      <c r="S3" s="16"/>
      <c r="T3" s="16"/>
      <c r="U3" s="16"/>
      <c r="V3" s="16"/>
      <c r="W3" s="16"/>
      <c r="X3" s="16"/>
      <c r="Y3" s="16"/>
      <c r="Z3" s="16"/>
    </row>
    <row r="4" spans="1:26" x14ac:dyDescent="0.25">
      <c r="A4" s="3">
        <v>3</v>
      </c>
      <c r="B4" s="15">
        <v>8</v>
      </c>
      <c r="C4" s="15">
        <v>6</v>
      </c>
      <c r="D4" s="15">
        <v>7</v>
      </c>
      <c r="E4" s="15">
        <v>8.5</v>
      </c>
      <c r="F4" s="15">
        <f>(9/12)*10</f>
        <v>7.5</v>
      </c>
      <c r="G4" s="15">
        <v>9.75</v>
      </c>
      <c r="H4" s="15">
        <v>9.5</v>
      </c>
      <c r="I4" s="15">
        <v>9</v>
      </c>
      <c r="J4" s="15">
        <v>9.4</v>
      </c>
      <c r="K4" s="15">
        <f>(15/17)*10</f>
        <v>8.8235294117647065</v>
      </c>
      <c r="L4" s="15">
        <v>8</v>
      </c>
      <c r="M4" s="15">
        <v>10</v>
      </c>
      <c r="N4" s="17">
        <v>10</v>
      </c>
      <c r="O4" s="15">
        <f t="shared" si="0"/>
        <v>10</v>
      </c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x14ac:dyDescent="0.25">
      <c r="A5" s="3">
        <v>4</v>
      </c>
      <c r="B5" s="15">
        <v>8</v>
      </c>
      <c r="C5" s="15">
        <v>7</v>
      </c>
      <c r="D5" s="15">
        <v>7</v>
      </c>
      <c r="E5" s="15">
        <v>9</v>
      </c>
      <c r="F5" s="15">
        <f>(7/12)*10</f>
        <v>5.8333333333333339</v>
      </c>
      <c r="G5" s="15">
        <v>8.5</v>
      </c>
      <c r="H5" s="15">
        <v>6</v>
      </c>
      <c r="I5" s="15">
        <v>9</v>
      </c>
      <c r="J5" s="15">
        <v>9.1</v>
      </c>
      <c r="K5" s="15">
        <f>(10/17)*10</f>
        <v>5.882352941176471</v>
      </c>
      <c r="L5" s="15">
        <v>6</v>
      </c>
      <c r="M5" s="15">
        <v>10</v>
      </c>
      <c r="N5" s="17">
        <v>10</v>
      </c>
      <c r="O5" s="15">
        <f>(38/40)*10</f>
        <v>9.5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x14ac:dyDescent="0.25">
      <c r="A6" s="3">
        <v>5</v>
      </c>
      <c r="B6" s="15">
        <v>9</v>
      </c>
      <c r="C6" s="15">
        <v>10</v>
      </c>
      <c r="D6" s="15">
        <v>9.75</v>
      </c>
      <c r="E6" s="15">
        <v>10</v>
      </c>
      <c r="F6" s="15">
        <f>(12/12)*10</f>
        <v>10</v>
      </c>
      <c r="G6" s="15">
        <v>9.75</v>
      </c>
      <c r="H6" s="15">
        <v>8.5</v>
      </c>
      <c r="I6" s="15">
        <v>10</v>
      </c>
      <c r="J6" s="15">
        <v>10.7</v>
      </c>
      <c r="K6" s="15">
        <f>(10/17)*10</f>
        <v>5.882352941176471</v>
      </c>
      <c r="L6" s="15">
        <v>9.14</v>
      </c>
      <c r="M6" s="15">
        <v>10</v>
      </c>
      <c r="N6" s="17">
        <v>8.5</v>
      </c>
      <c r="O6" s="15">
        <v>10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x14ac:dyDescent="0.25">
      <c r="A7" s="3">
        <v>6</v>
      </c>
      <c r="B7" s="17">
        <v>10</v>
      </c>
      <c r="C7" s="17">
        <v>9</v>
      </c>
      <c r="D7" s="17">
        <v>7.5</v>
      </c>
      <c r="E7" s="17">
        <v>9</v>
      </c>
      <c r="F7" s="17">
        <f>(11/12)*10</f>
        <v>9.1666666666666661</v>
      </c>
      <c r="G7" s="17">
        <v>9</v>
      </c>
      <c r="H7" s="17">
        <v>9</v>
      </c>
      <c r="I7" s="17">
        <v>8.5</v>
      </c>
      <c r="J7" s="17">
        <v>5.7</v>
      </c>
      <c r="K7" s="17">
        <f>(12/17)*10</f>
        <v>7.0588235294117654</v>
      </c>
      <c r="L7" s="17">
        <v>9.42</v>
      </c>
      <c r="M7" s="17">
        <v>9</v>
      </c>
      <c r="N7" s="17">
        <v>9</v>
      </c>
      <c r="O7" s="15">
        <f>(38/40)*10</f>
        <v>9.5</v>
      </c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x14ac:dyDescent="0.25">
      <c r="A8" s="3">
        <v>7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5">
        <v>0</v>
      </c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x14ac:dyDescent="0.25">
      <c r="A9" s="3">
        <v>8</v>
      </c>
      <c r="B9" s="17">
        <v>7</v>
      </c>
      <c r="C9" s="17">
        <v>10</v>
      </c>
      <c r="D9" s="17">
        <v>10</v>
      </c>
      <c r="E9" s="17">
        <v>9.75</v>
      </c>
      <c r="F9" s="17">
        <f>(12/12)*10</f>
        <v>10</v>
      </c>
      <c r="G9" s="17">
        <v>10.5</v>
      </c>
      <c r="H9" s="17">
        <v>9.5</v>
      </c>
      <c r="I9" s="17">
        <v>9.5</v>
      </c>
      <c r="J9" s="17">
        <v>9.6999999999999993</v>
      </c>
      <c r="K9" s="17">
        <f>(11/17)*10</f>
        <v>6.4705882352941178</v>
      </c>
      <c r="L9" s="17">
        <v>9.14</v>
      </c>
      <c r="M9" s="17">
        <v>10</v>
      </c>
      <c r="N9" s="17">
        <v>10.5</v>
      </c>
      <c r="O9" s="15">
        <f t="shared" si="0"/>
        <v>10</v>
      </c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x14ac:dyDescent="0.25">
      <c r="A10" s="3">
        <v>9</v>
      </c>
      <c r="B10" s="17">
        <v>3</v>
      </c>
      <c r="C10" s="17">
        <v>9.5</v>
      </c>
      <c r="D10" s="17">
        <v>10</v>
      </c>
      <c r="E10" s="17">
        <v>8</v>
      </c>
      <c r="F10" s="17">
        <f>(11/12)*10</f>
        <v>9.1666666666666661</v>
      </c>
      <c r="G10" s="17">
        <v>6.5</v>
      </c>
      <c r="H10" s="17">
        <v>8</v>
      </c>
      <c r="I10" s="17">
        <v>8.5</v>
      </c>
      <c r="J10" s="17">
        <v>8.6999999999999993</v>
      </c>
      <c r="K10" s="17">
        <f>(8/17)*10</f>
        <v>4.7058823529411766</v>
      </c>
      <c r="L10" s="17">
        <v>9.42</v>
      </c>
      <c r="M10" s="17">
        <v>10</v>
      </c>
      <c r="N10" s="17">
        <v>7</v>
      </c>
      <c r="O10" s="15">
        <f t="shared" si="0"/>
        <v>10</v>
      </c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x14ac:dyDescent="0.25">
      <c r="A11" s="3">
        <v>10</v>
      </c>
      <c r="B11" s="17">
        <v>7</v>
      </c>
      <c r="C11" s="17">
        <v>7</v>
      </c>
      <c r="D11" s="17">
        <v>8</v>
      </c>
      <c r="E11" s="17">
        <v>8</v>
      </c>
      <c r="F11" s="17">
        <f>(5/12)*10</f>
        <v>4.166666666666667</v>
      </c>
      <c r="G11" s="17">
        <v>8</v>
      </c>
      <c r="H11" s="17">
        <v>6</v>
      </c>
      <c r="I11" s="17">
        <v>9.5</v>
      </c>
      <c r="J11" s="17">
        <v>6.8</v>
      </c>
      <c r="K11" s="17">
        <f>7/17*10</f>
        <v>4.117647058823529</v>
      </c>
      <c r="L11" s="17">
        <v>7.42</v>
      </c>
      <c r="M11" s="17">
        <v>10</v>
      </c>
      <c r="N11" s="17">
        <v>8.5</v>
      </c>
      <c r="O11" s="15">
        <f>(39/40)*10</f>
        <v>9.75</v>
      </c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x14ac:dyDescent="0.25">
      <c r="A12" s="3">
        <v>11</v>
      </c>
      <c r="B12" s="17">
        <v>6</v>
      </c>
      <c r="C12" s="17">
        <v>10</v>
      </c>
      <c r="D12" s="17">
        <v>9.5</v>
      </c>
      <c r="E12" s="17">
        <v>9.5</v>
      </c>
      <c r="F12" s="17">
        <f>(6/12)*10</f>
        <v>5</v>
      </c>
      <c r="G12" s="17">
        <v>10.5</v>
      </c>
      <c r="H12" s="17">
        <v>6.5</v>
      </c>
      <c r="I12" s="17">
        <v>9.5</v>
      </c>
      <c r="J12" s="17">
        <v>10</v>
      </c>
      <c r="K12" s="17">
        <f>10/17*10</f>
        <v>5.882352941176471</v>
      </c>
      <c r="L12" s="17">
        <v>9.42</v>
      </c>
      <c r="M12" s="17">
        <v>10</v>
      </c>
      <c r="N12" s="17">
        <v>11</v>
      </c>
      <c r="O12" s="15">
        <f>(39/40)*10</f>
        <v>9.75</v>
      </c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x14ac:dyDescent="0.25">
      <c r="A13" s="3">
        <v>12</v>
      </c>
      <c r="B13" s="17">
        <v>6</v>
      </c>
      <c r="C13" s="17">
        <v>5</v>
      </c>
      <c r="D13" s="15">
        <v>9.5</v>
      </c>
      <c r="E13" s="17">
        <v>10</v>
      </c>
      <c r="F13" s="17">
        <f>(10/12)*10</f>
        <v>8.3333333333333339</v>
      </c>
      <c r="G13" s="17">
        <v>9</v>
      </c>
      <c r="H13" s="17">
        <v>9</v>
      </c>
      <c r="I13" s="15">
        <f>9.5</f>
        <v>9.5</v>
      </c>
      <c r="J13" s="17">
        <v>0</v>
      </c>
      <c r="K13" s="17">
        <f>11/17*10</f>
        <v>6.4705882352941178</v>
      </c>
      <c r="L13" s="17">
        <v>0</v>
      </c>
      <c r="M13" s="17">
        <v>10</v>
      </c>
      <c r="N13" s="17">
        <v>8.5</v>
      </c>
      <c r="O13" s="15">
        <v>0</v>
      </c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x14ac:dyDescent="0.25">
      <c r="A14" s="3">
        <v>13</v>
      </c>
      <c r="B14" s="17">
        <v>5</v>
      </c>
      <c r="C14" s="17">
        <v>7</v>
      </c>
      <c r="D14" s="17">
        <v>7</v>
      </c>
      <c r="E14" s="17">
        <v>6.5</v>
      </c>
      <c r="F14" s="17">
        <f>(6/12)*10</f>
        <v>5</v>
      </c>
      <c r="G14" s="17">
        <v>0</v>
      </c>
      <c r="H14" s="17">
        <v>5.5</v>
      </c>
      <c r="I14" s="17">
        <v>9</v>
      </c>
      <c r="J14" s="17">
        <v>0</v>
      </c>
      <c r="K14" s="17">
        <f>7/17*10</f>
        <v>4.117647058823529</v>
      </c>
      <c r="L14" s="17">
        <v>6.85</v>
      </c>
      <c r="M14" s="17">
        <v>10</v>
      </c>
      <c r="N14" s="17">
        <v>5</v>
      </c>
      <c r="O14" s="15">
        <v>0</v>
      </c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x14ac:dyDescent="0.25">
      <c r="A15" s="3">
        <v>14</v>
      </c>
      <c r="B15" s="17">
        <v>4</v>
      </c>
      <c r="C15" s="17">
        <v>10</v>
      </c>
      <c r="D15" s="18">
        <f>10/2</f>
        <v>5</v>
      </c>
      <c r="E15" s="17">
        <v>10</v>
      </c>
      <c r="F15" s="17">
        <v>0</v>
      </c>
      <c r="G15" s="17">
        <v>9.75</v>
      </c>
      <c r="H15" s="17">
        <v>6.5</v>
      </c>
      <c r="I15" s="17">
        <v>9.5</v>
      </c>
      <c r="J15" s="17">
        <v>7.1</v>
      </c>
      <c r="K15" s="17">
        <f>10/17*10</f>
        <v>5.882352941176471</v>
      </c>
      <c r="L15" s="17">
        <v>7.71</v>
      </c>
      <c r="M15" s="17">
        <v>10</v>
      </c>
      <c r="N15" s="17">
        <v>8</v>
      </c>
      <c r="O15" s="15">
        <f>(38/40)*10</f>
        <v>9.5</v>
      </c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x14ac:dyDescent="0.25">
      <c r="A16" s="3">
        <v>15</v>
      </c>
      <c r="B16" s="17">
        <v>7</v>
      </c>
      <c r="C16" s="17">
        <v>8.5</v>
      </c>
      <c r="D16" s="17">
        <v>8.5</v>
      </c>
      <c r="E16" s="17">
        <v>9</v>
      </c>
      <c r="F16" s="17">
        <f>(11/12)*10</f>
        <v>9.1666666666666661</v>
      </c>
      <c r="G16" s="17">
        <v>9</v>
      </c>
      <c r="H16" s="17">
        <v>7.5</v>
      </c>
      <c r="I16" s="17">
        <v>9.5</v>
      </c>
      <c r="J16" s="17">
        <v>8.8000000000000007</v>
      </c>
      <c r="K16" s="17">
        <f>5/17*10</f>
        <v>2.9411764705882355</v>
      </c>
      <c r="L16" s="17">
        <v>8.57</v>
      </c>
      <c r="M16" s="17">
        <v>10</v>
      </c>
      <c r="N16" s="17">
        <v>8.5</v>
      </c>
      <c r="O16" s="15">
        <f>(39/40)*10</f>
        <v>9.75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x14ac:dyDescent="0.25">
      <c r="A17" s="4" t="s">
        <v>1</v>
      </c>
      <c r="B17" s="5">
        <f>COUNTA(B1:Q1) * 10</f>
        <v>140</v>
      </c>
      <c r="C17" s="16"/>
      <c r="D17" s="16"/>
      <c r="E17" s="16"/>
      <c r="F17" s="16"/>
      <c r="G17" s="17"/>
      <c r="H17" s="17"/>
      <c r="I17" s="17"/>
      <c r="J17" s="17"/>
      <c r="K17" s="17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20" spans="1:26" x14ac:dyDescent="0.25">
      <c r="A20" s="13"/>
      <c r="B20" s="13"/>
      <c r="C20" s="13"/>
    </row>
    <row r="21" spans="1:26" x14ac:dyDescent="0.25">
      <c r="A21" s="6" t="s">
        <v>0</v>
      </c>
      <c r="B21" s="7" t="s">
        <v>6</v>
      </c>
      <c r="C21" s="6" t="s">
        <v>2</v>
      </c>
      <c r="D21" s="7" t="s">
        <v>5</v>
      </c>
      <c r="E21" s="7" t="s">
        <v>3</v>
      </c>
      <c r="F21" s="11" t="s">
        <v>4</v>
      </c>
    </row>
    <row r="22" spans="1:26" x14ac:dyDescent="0.25">
      <c r="A22" s="6">
        <v>1</v>
      </c>
      <c r="B22" s="8">
        <f>(SUM(B2:R2)/B17) * 40</f>
        <v>34.692549019607846</v>
      </c>
      <c r="C22" s="9">
        <v>9.5</v>
      </c>
      <c r="D22" s="9">
        <v>0</v>
      </c>
      <c r="E22" s="10">
        <f>B22+C22+D22</f>
        <v>44.192549019607846</v>
      </c>
      <c r="F22" s="12">
        <f>E22</f>
        <v>44.192549019607846</v>
      </c>
    </row>
    <row r="23" spans="1:26" x14ac:dyDescent="0.25">
      <c r="A23" s="6">
        <v>2</v>
      </c>
      <c r="B23" s="8">
        <f>(SUM(B3:R3)/B17) * 40</f>
        <v>36.669747899159667</v>
      </c>
      <c r="C23" s="9">
        <v>10</v>
      </c>
      <c r="D23" s="9">
        <v>0</v>
      </c>
      <c r="E23" s="10">
        <f t="shared" ref="E23:E36" si="1">B23+C23+D23</f>
        <v>46.669747899159667</v>
      </c>
      <c r="F23" s="12">
        <f t="shared" ref="F23:F36" si="2">E23</f>
        <v>46.669747899159667</v>
      </c>
    </row>
    <row r="24" spans="1:26" x14ac:dyDescent="0.25">
      <c r="A24" s="6">
        <v>3</v>
      </c>
      <c r="B24" s="8">
        <f>(SUM(B4:R4)/B17) * 40</f>
        <v>34.706722689075633</v>
      </c>
      <c r="C24" s="9">
        <v>9.5</v>
      </c>
      <c r="D24" s="9">
        <v>0</v>
      </c>
      <c r="E24" s="10">
        <f t="shared" si="1"/>
        <v>44.206722689075633</v>
      </c>
      <c r="F24" s="12">
        <f t="shared" si="2"/>
        <v>44.206722689075633</v>
      </c>
    </row>
    <row r="25" spans="1:26" x14ac:dyDescent="0.25">
      <c r="A25" s="6">
        <v>4</v>
      </c>
      <c r="B25" s="8">
        <f>(SUM(B5:R5)/B17) * 40</f>
        <v>31.661624649859945</v>
      </c>
      <c r="C25" s="9">
        <v>9</v>
      </c>
      <c r="D25" s="9">
        <v>0</v>
      </c>
      <c r="E25" s="10">
        <f t="shared" si="1"/>
        <v>40.661624649859945</v>
      </c>
      <c r="F25" s="12">
        <f t="shared" si="2"/>
        <v>40.661624649859945</v>
      </c>
    </row>
    <row r="26" spans="1:26" x14ac:dyDescent="0.25">
      <c r="A26" s="6">
        <v>5</v>
      </c>
      <c r="B26" s="8">
        <f>(SUM(B6:R6)/B17) * 40</f>
        <v>37.492100840336143</v>
      </c>
      <c r="C26" s="9">
        <v>10</v>
      </c>
      <c r="D26" s="9">
        <v>0</v>
      </c>
      <c r="E26" s="10">
        <f t="shared" si="1"/>
        <v>47.492100840336143</v>
      </c>
      <c r="F26" s="12">
        <f t="shared" si="2"/>
        <v>47.492100840336143</v>
      </c>
    </row>
    <row r="27" spans="1:26" x14ac:dyDescent="0.25">
      <c r="A27" s="6">
        <v>6</v>
      </c>
      <c r="B27" s="8">
        <f>(SUM(B7:R7)/B17) * 40</f>
        <v>34.527282913165266</v>
      </c>
      <c r="C27" s="9">
        <v>9</v>
      </c>
      <c r="D27" s="9">
        <v>0</v>
      </c>
      <c r="E27" s="10">
        <f t="shared" si="1"/>
        <v>43.527282913165266</v>
      </c>
      <c r="F27" s="12">
        <f t="shared" si="2"/>
        <v>43.527282913165266</v>
      </c>
    </row>
    <row r="28" spans="1:26" x14ac:dyDescent="0.25">
      <c r="A28" s="6">
        <v>7</v>
      </c>
      <c r="B28" s="8">
        <f>(SUM(B8:R8)/B17) * 40</f>
        <v>0</v>
      </c>
      <c r="C28" s="9">
        <v>0</v>
      </c>
      <c r="D28" s="9">
        <v>0</v>
      </c>
      <c r="E28" s="10">
        <f t="shared" si="1"/>
        <v>0</v>
      </c>
      <c r="F28" s="12">
        <f t="shared" si="2"/>
        <v>0</v>
      </c>
    </row>
    <row r="29" spans="1:26" x14ac:dyDescent="0.25">
      <c r="A29" s="6">
        <v>8</v>
      </c>
      <c r="B29" s="8">
        <f>(SUM(B9:R9)/B17) * 40</f>
        <v>37.731596638655461</v>
      </c>
      <c r="C29" s="9">
        <v>10</v>
      </c>
      <c r="D29" s="9">
        <v>0</v>
      </c>
      <c r="E29" s="10">
        <f t="shared" si="1"/>
        <v>47.731596638655461</v>
      </c>
      <c r="F29" s="12">
        <f t="shared" si="2"/>
        <v>47.731596638655461</v>
      </c>
    </row>
    <row r="30" spans="1:26" x14ac:dyDescent="0.25">
      <c r="A30" s="6">
        <v>9</v>
      </c>
      <c r="B30" s="8">
        <f>(SUM(B10:R10)/B17) * 40</f>
        <v>32.140728291316528</v>
      </c>
      <c r="C30" s="9">
        <v>9.5</v>
      </c>
      <c r="D30" s="9">
        <v>0</v>
      </c>
      <c r="E30" s="10">
        <f>B30+C30+D30</f>
        <v>41.640728291316528</v>
      </c>
      <c r="F30" s="12">
        <f t="shared" si="2"/>
        <v>41.640728291316528</v>
      </c>
    </row>
    <row r="31" spans="1:26" x14ac:dyDescent="0.25">
      <c r="A31" s="6">
        <v>10</v>
      </c>
      <c r="B31" s="8">
        <f>(SUM(B11:R11)/B17) * 40</f>
        <v>29.786946778711489</v>
      </c>
      <c r="C31" s="9">
        <v>9</v>
      </c>
      <c r="D31" s="9">
        <v>0</v>
      </c>
      <c r="E31" s="10">
        <f t="shared" si="1"/>
        <v>38.786946778711489</v>
      </c>
      <c r="F31" s="12">
        <f t="shared" si="2"/>
        <v>38.786946778711489</v>
      </c>
    </row>
    <row r="32" spans="1:26" x14ac:dyDescent="0.25">
      <c r="A32" s="6">
        <v>11</v>
      </c>
      <c r="B32" s="8">
        <f>(SUM(B12:R12)/B17) * 40</f>
        <v>35.014957983193277</v>
      </c>
      <c r="C32" s="9">
        <v>10</v>
      </c>
      <c r="D32" s="9">
        <v>0</v>
      </c>
      <c r="E32" s="10">
        <f t="shared" si="1"/>
        <v>45.014957983193277</v>
      </c>
      <c r="F32" s="12">
        <f t="shared" si="2"/>
        <v>45.014957983193277</v>
      </c>
    </row>
    <row r="33" spans="1:6" x14ac:dyDescent="0.25">
      <c r="A33" s="6">
        <v>12</v>
      </c>
      <c r="B33" s="8">
        <f>(SUM(B13:R13)/B17) * 40</f>
        <v>26.086834733893557</v>
      </c>
      <c r="C33" s="9">
        <v>8</v>
      </c>
      <c r="D33" s="9">
        <v>0</v>
      </c>
      <c r="E33" s="10">
        <f t="shared" si="1"/>
        <v>34.086834733893554</v>
      </c>
      <c r="F33" s="12">
        <f t="shared" si="2"/>
        <v>34.086834733893554</v>
      </c>
    </row>
    <row r="34" spans="1:6" x14ac:dyDescent="0.25">
      <c r="A34" s="6">
        <v>13</v>
      </c>
      <c r="B34" s="8">
        <f>(SUM(B14:R14)/B17) * 40</f>
        <v>20.276470588235295</v>
      </c>
      <c r="C34" s="9">
        <v>8.5</v>
      </c>
      <c r="D34" s="9">
        <v>0</v>
      </c>
      <c r="E34" s="10">
        <f t="shared" si="1"/>
        <v>28.776470588235295</v>
      </c>
      <c r="F34" s="12">
        <f t="shared" si="2"/>
        <v>28.776470588235295</v>
      </c>
    </row>
    <row r="35" spans="1:6" x14ac:dyDescent="0.25">
      <c r="A35" s="6">
        <v>14</v>
      </c>
      <c r="B35" s="8">
        <f>(SUM(B15:R15)/B17) * 40</f>
        <v>29.412100840336134</v>
      </c>
      <c r="C35" s="9">
        <v>9</v>
      </c>
      <c r="D35" s="9">
        <v>0</v>
      </c>
      <c r="E35" s="10">
        <f t="shared" si="1"/>
        <v>38.412100840336137</v>
      </c>
      <c r="F35" s="12">
        <f t="shared" si="2"/>
        <v>38.412100840336137</v>
      </c>
    </row>
    <row r="36" spans="1:6" x14ac:dyDescent="0.25">
      <c r="A36" s="6">
        <v>15</v>
      </c>
      <c r="B36" s="8">
        <f>(SUM(B16:R16)/B17) * 40</f>
        <v>33.350812324929969</v>
      </c>
      <c r="C36" s="9">
        <v>9.5</v>
      </c>
      <c r="D36" s="9">
        <v>0</v>
      </c>
      <c r="E36" s="10">
        <f t="shared" si="1"/>
        <v>42.850812324929969</v>
      </c>
      <c r="F36" s="12">
        <f t="shared" si="2"/>
        <v>42.850812324929969</v>
      </c>
    </row>
    <row r="37" spans="1:6" x14ac:dyDescent="0.25">
      <c r="A37" s="14"/>
    </row>
  </sheetData>
  <phoneticPr fontId="1" type="noConversion"/>
  <pageMargins left="0.7" right="0.7" top="0.75" bottom="0.75" header="0.51180555555555496" footer="0.51180555555555496"/>
  <pageSetup paperSize="9" firstPageNumber="0" orientation="portrait" horizontalDpi="300" verticalDpi="300" r:id="rId1"/>
  <ignoredErrors>
    <ignoredError sqref="F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22</cp:revision>
  <dcterms:created xsi:type="dcterms:W3CDTF">2019-03-03T16:48:58Z</dcterms:created>
  <dcterms:modified xsi:type="dcterms:W3CDTF">2021-10-01T07:28:25Z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