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A8548598-6465-4A75-A50D-9D90F9E4F7C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7" i="1"/>
  <c r="K6" i="1"/>
  <c r="K5" i="1"/>
  <c r="K4" i="1"/>
  <c r="K3" i="1"/>
  <c r="K2" i="1"/>
  <c r="B17" i="1"/>
  <c r="B22" i="1" s="1"/>
  <c r="I13" i="1"/>
  <c r="F10" i="1"/>
  <c r="F13" i="1"/>
  <c r="F12" i="1"/>
  <c r="F11" i="1"/>
  <c r="F14" i="1"/>
  <c r="F16" i="1"/>
  <c r="F3" i="1"/>
  <c r="F7" i="1"/>
  <c r="F2" i="1"/>
  <c r="F5" i="1"/>
  <c r="F4" i="1"/>
  <c r="F9" i="1"/>
  <c r="F6" i="1"/>
  <c r="D15" i="1"/>
  <c r="B36" i="1" l="1"/>
  <c r="E36" i="1" s="1"/>
  <c r="F36" i="1" s="1"/>
  <c r="B35" i="1"/>
  <c r="E35" i="1" s="1"/>
  <c r="F35" i="1" s="1"/>
  <c r="E22" i="1"/>
  <c r="F22" i="1" s="1"/>
  <c r="B29" i="1"/>
  <c r="E29" i="1" s="1"/>
  <c r="F29" i="1" s="1"/>
  <c r="B30" i="1"/>
  <c r="E30" i="1" s="1"/>
  <c r="F30" i="1" s="1"/>
  <c r="B32" i="1"/>
  <c r="E32" i="1" s="1"/>
  <c r="F32" i="1" s="1"/>
  <c r="B31" i="1"/>
  <c r="E31" i="1" s="1"/>
  <c r="F31" i="1" s="1"/>
  <c r="B25" i="1"/>
  <c r="E25" i="1" s="1"/>
  <c r="F25" i="1" s="1"/>
  <c r="B33" i="1"/>
  <c r="E33" i="1" s="1"/>
  <c r="F33" i="1" s="1"/>
  <c r="B27" i="1"/>
  <c r="E27" i="1" s="1"/>
  <c r="F27" i="1" s="1"/>
  <c r="B28" i="1"/>
  <c r="E28" i="1" s="1"/>
  <c r="F28" i="1" s="1"/>
  <c r="B23" i="1"/>
  <c r="E23" i="1" s="1"/>
  <c r="F23" i="1" s="1"/>
  <c r="B24" i="1"/>
  <c r="E24" i="1" s="1"/>
  <c r="F24" i="1" s="1"/>
  <c r="B26" i="1"/>
  <c r="E26" i="1" s="1"/>
  <c r="F26" i="1" s="1"/>
  <c r="B34" i="1"/>
  <c r="E34" i="1" s="1"/>
  <c r="F34" i="1" s="1"/>
</calcChain>
</file>

<file path=xl/sharedStrings.xml><?xml version="1.0" encoding="utf-8"?>
<sst xmlns="http://schemas.openxmlformats.org/spreadsheetml/2006/main" count="19" uniqueCount="18">
  <si>
    <t>No.</t>
  </si>
  <si>
    <t>Total</t>
  </si>
  <si>
    <t>Extra point (10)</t>
  </si>
  <si>
    <t>Final Scores</t>
  </si>
  <si>
    <t>MFT</t>
  </si>
  <si>
    <t>Project (60)</t>
  </si>
  <si>
    <t>HomeWork (40)</t>
  </si>
  <si>
    <t>Q01</t>
  </si>
  <si>
    <t>H02</t>
  </si>
  <si>
    <t>H03</t>
  </si>
  <si>
    <t>H05</t>
  </si>
  <si>
    <t>Q02</t>
  </si>
  <si>
    <t>H06</t>
  </si>
  <si>
    <t>Q03</t>
  </si>
  <si>
    <t>H07</t>
  </si>
  <si>
    <t>H08</t>
  </si>
  <si>
    <t>Q04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</si>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</sst>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" fontId="0" fillId="6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0" fontId="2" fillId="7" borderId="0" xfId="0" applyFont="1" applyFill="1" applyAlignment="1">
      <alignment horizontal="center"/>
    </xf>
    <xf numFmtId="4" fontId="2" fillId="8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2" fontId="0" fillId="0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B34" sqref="B34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4.5703125" bestFit="1" customWidth="1"/>
    <col min="4" max="4" width="11.140625" bestFit="1" customWidth="1"/>
    <col min="5" max="5" width="11.42578125" bestFit="1" customWidth="1"/>
    <col min="6" max="6" width="5.5703125" bestFit="1" customWidth="1"/>
    <col min="7" max="7" width="6.5703125" style="1" bestFit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 customWidth="1"/>
    <col min="12" max="15" width="9.5703125" customWidth="1"/>
    <col min="16" max="1025" width="8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/>
      <c r="N1" s="2"/>
      <c r="O1" s="2"/>
      <c r="P1" s="2"/>
      <c r="Q1" s="2"/>
    </row>
    <row r="2" spans="1:26" x14ac:dyDescent="0.25">
      <c r="A2" s="3">
        <v>1</v>
      </c>
      <c r="B2" s="15">
        <v>5</v>
      </c>
      <c r="C2" s="15">
        <v>9</v>
      </c>
      <c r="D2" s="15">
        <v>10</v>
      </c>
      <c r="E2" s="15">
        <v>9.5</v>
      </c>
      <c r="F2" s="15">
        <f>(10/12)*10</f>
        <v>8.3333333333333339</v>
      </c>
      <c r="G2" s="15">
        <v>11</v>
      </c>
      <c r="H2" s="15">
        <v>5.5</v>
      </c>
      <c r="I2" s="15">
        <v>9.5</v>
      </c>
      <c r="J2" s="15">
        <v>9.6999999999999993</v>
      </c>
      <c r="K2" s="15">
        <f>(11/17)*10</f>
        <v>6.4705882352941178</v>
      </c>
      <c r="L2" s="15">
        <v>7.42</v>
      </c>
      <c r="M2" s="15"/>
      <c r="N2" s="15"/>
      <c r="O2" s="15"/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3">
        <v>2</v>
      </c>
      <c r="B3" s="15">
        <v>7</v>
      </c>
      <c r="C3" s="15">
        <v>9.5</v>
      </c>
      <c r="D3" s="15">
        <v>10</v>
      </c>
      <c r="E3" s="15">
        <v>10</v>
      </c>
      <c r="F3" s="15">
        <f>(12/12)*10</f>
        <v>10</v>
      </c>
      <c r="G3" s="15">
        <v>10</v>
      </c>
      <c r="H3" s="15">
        <v>9</v>
      </c>
      <c r="I3" s="15">
        <v>10</v>
      </c>
      <c r="J3" s="15">
        <v>9.6999999999999993</v>
      </c>
      <c r="K3" s="15">
        <f>(9/17)*10</f>
        <v>5.2941176470588234</v>
      </c>
      <c r="L3" s="15">
        <v>8.85</v>
      </c>
      <c r="M3" s="15"/>
      <c r="N3" s="15"/>
      <c r="O3" s="15"/>
      <c r="P3" s="15"/>
      <c r="Q3" s="15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3">
        <v>3</v>
      </c>
      <c r="B4" s="15">
        <v>8</v>
      </c>
      <c r="C4" s="15">
        <v>6</v>
      </c>
      <c r="D4" s="15">
        <v>7</v>
      </c>
      <c r="E4" s="15">
        <v>8.5</v>
      </c>
      <c r="F4" s="15">
        <f>(9/12)*10</f>
        <v>7.5</v>
      </c>
      <c r="G4" s="15">
        <v>9.75</v>
      </c>
      <c r="H4" s="15">
        <v>9.5</v>
      </c>
      <c r="I4" s="15">
        <v>9</v>
      </c>
      <c r="J4" s="15">
        <v>9.4</v>
      </c>
      <c r="K4" s="15">
        <f>(15/17)*10</f>
        <v>8.8235294117647065</v>
      </c>
      <c r="L4" s="15">
        <v>8</v>
      </c>
      <c r="M4" s="15"/>
      <c r="N4" s="17"/>
      <c r="O4" s="17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3">
        <v>4</v>
      </c>
      <c r="B5" s="15">
        <v>8</v>
      </c>
      <c r="C5" s="15">
        <v>7</v>
      </c>
      <c r="D5" s="15">
        <v>7</v>
      </c>
      <c r="E5" s="15">
        <v>9</v>
      </c>
      <c r="F5" s="15">
        <f>(7/12)*10</f>
        <v>5.8333333333333339</v>
      </c>
      <c r="G5" s="15">
        <v>8.5</v>
      </c>
      <c r="H5" s="15">
        <v>6</v>
      </c>
      <c r="I5" s="15">
        <v>9</v>
      </c>
      <c r="J5" s="15">
        <v>9.1</v>
      </c>
      <c r="K5" s="15">
        <f>(10/17)*10</f>
        <v>5.882352941176471</v>
      </c>
      <c r="L5" s="15">
        <v>6</v>
      </c>
      <c r="M5" s="15"/>
      <c r="N5" s="17"/>
      <c r="O5" s="1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3">
        <v>5</v>
      </c>
      <c r="B6" s="15">
        <v>9</v>
      </c>
      <c r="C6" s="15">
        <v>10</v>
      </c>
      <c r="D6" s="15">
        <v>9.75</v>
      </c>
      <c r="E6" s="15">
        <v>10</v>
      </c>
      <c r="F6" s="15">
        <f>(12/12)*10</f>
        <v>10</v>
      </c>
      <c r="G6" s="15">
        <v>9.75</v>
      </c>
      <c r="H6" s="15">
        <v>8.5</v>
      </c>
      <c r="I6" s="15">
        <v>10</v>
      </c>
      <c r="J6" s="15">
        <v>10.7</v>
      </c>
      <c r="K6" s="15">
        <f>(10/17)*10</f>
        <v>5.882352941176471</v>
      </c>
      <c r="L6" s="15">
        <v>9.14</v>
      </c>
      <c r="M6" s="15"/>
      <c r="N6" s="17"/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3">
        <v>6</v>
      </c>
      <c r="B7" s="17">
        <v>10</v>
      </c>
      <c r="C7" s="17">
        <v>9</v>
      </c>
      <c r="D7" s="17">
        <v>7.5</v>
      </c>
      <c r="E7" s="17">
        <v>9</v>
      </c>
      <c r="F7" s="17">
        <f>(11/12)*10</f>
        <v>9.1666666666666661</v>
      </c>
      <c r="G7" s="17">
        <v>9</v>
      </c>
      <c r="H7" s="17">
        <v>9</v>
      </c>
      <c r="I7" s="17">
        <v>8.5</v>
      </c>
      <c r="J7" s="17">
        <v>5.7</v>
      </c>
      <c r="K7" s="17">
        <f>(12/17)*10</f>
        <v>7.0588235294117654</v>
      </c>
      <c r="L7" s="17">
        <v>9.42</v>
      </c>
      <c r="M7" s="17"/>
      <c r="N7" s="17"/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3">
        <v>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/>
      <c r="N8" s="17"/>
      <c r="O8" s="1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3">
        <v>8</v>
      </c>
      <c r="B9" s="17">
        <v>7</v>
      </c>
      <c r="C9" s="17">
        <v>10</v>
      </c>
      <c r="D9" s="17">
        <v>10</v>
      </c>
      <c r="E9" s="17">
        <v>9.75</v>
      </c>
      <c r="F9" s="17">
        <f>(12/12)*10</f>
        <v>10</v>
      </c>
      <c r="G9" s="17">
        <v>10.5</v>
      </c>
      <c r="H9" s="17">
        <v>9.5</v>
      </c>
      <c r="I9" s="17">
        <v>9.5</v>
      </c>
      <c r="J9" s="17">
        <v>9.6999999999999993</v>
      </c>
      <c r="K9" s="17">
        <f>(11/17)*10</f>
        <v>6.4705882352941178</v>
      </c>
      <c r="L9" s="17">
        <v>9.14</v>
      </c>
      <c r="M9" s="17"/>
      <c r="N9" s="17"/>
      <c r="O9" s="17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3">
        <v>9</v>
      </c>
      <c r="B10" s="17">
        <v>3</v>
      </c>
      <c r="C10" s="17">
        <v>9.5</v>
      </c>
      <c r="D10" s="17">
        <v>10</v>
      </c>
      <c r="E10" s="17">
        <v>8</v>
      </c>
      <c r="F10" s="17">
        <f>(11/12)*10</f>
        <v>9.1666666666666661</v>
      </c>
      <c r="G10" s="17">
        <v>6.5</v>
      </c>
      <c r="H10" s="17">
        <v>8</v>
      </c>
      <c r="I10" s="17">
        <v>8.5</v>
      </c>
      <c r="J10" s="17">
        <v>8.6999999999999993</v>
      </c>
      <c r="K10" s="17">
        <f>(8/17)*10</f>
        <v>4.7058823529411766</v>
      </c>
      <c r="L10" s="17">
        <v>9.42</v>
      </c>
      <c r="M10" s="17"/>
      <c r="N10" s="17"/>
      <c r="O10" s="1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3">
        <v>10</v>
      </c>
      <c r="B11" s="17">
        <v>7</v>
      </c>
      <c r="C11" s="17">
        <v>7</v>
      </c>
      <c r="D11" s="17">
        <v>8</v>
      </c>
      <c r="E11" s="17">
        <v>8</v>
      </c>
      <c r="F11" s="17">
        <f>(5/12)*10</f>
        <v>4.166666666666667</v>
      </c>
      <c r="G11" s="17">
        <v>8</v>
      </c>
      <c r="H11" s="17">
        <v>6</v>
      </c>
      <c r="I11" s="17">
        <v>9.5</v>
      </c>
      <c r="J11" s="17">
        <v>6.8</v>
      </c>
      <c r="K11" s="17">
        <f>7/17*10</f>
        <v>4.117647058823529</v>
      </c>
      <c r="L11" s="17">
        <v>7.42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3">
        <v>11</v>
      </c>
      <c r="B12" s="17">
        <v>6</v>
      </c>
      <c r="C12" s="17">
        <v>10</v>
      </c>
      <c r="D12" s="17">
        <v>9.5</v>
      </c>
      <c r="E12" s="17">
        <v>9.5</v>
      </c>
      <c r="F12" s="17">
        <f>(6/12)*10</f>
        <v>5</v>
      </c>
      <c r="G12" s="17">
        <v>10.5</v>
      </c>
      <c r="H12" s="17">
        <v>6.5</v>
      </c>
      <c r="I12" s="17">
        <v>9.5</v>
      </c>
      <c r="J12" s="17">
        <v>10</v>
      </c>
      <c r="K12" s="17">
        <f>10/17*10</f>
        <v>5.882352941176471</v>
      </c>
      <c r="L12" s="17">
        <v>9.42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3">
        <v>12</v>
      </c>
      <c r="B13" s="17">
        <v>6</v>
      </c>
      <c r="C13" s="17">
        <v>5</v>
      </c>
      <c r="D13" s="15">
        <v>9.5</v>
      </c>
      <c r="E13" s="17">
        <v>10</v>
      </c>
      <c r="F13" s="17">
        <f>(10/12)*10</f>
        <v>8.3333333333333339</v>
      </c>
      <c r="G13" s="17">
        <v>9</v>
      </c>
      <c r="H13" s="17">
        <v>9</v>
      </c>
      <c r="I13" s="18">
        <f>9.5/2</f>
        <v>4.75</v>
      </c>
      <c r="J13" s="17">
        <v>0</v>
      </c>
      <c r="K13" s="17">
        <f>11/17*10</f>
        <v>6.4705882352941178</v>
      </c>
      <c r="L13" s="17">
        <v>0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3">
        <v>13</v>
      </c>
      <c r="B14" s="17">
        <v>5</v>
      </c>
      <c r="C14" s="17">
        <v>7</v>
      </c>
      <c r="D14" s="17">
        <v>7</v>
      </c>
      <c r="E14" s="17">
        <v>6.5</v>
      </c>
      <c r="F14" s="17">
        <f>(6/12)*10</f>
        <v>5</v>
      </c>
      <c r="G14" s="17">
        <v>0</v>
      </c>
      <c r="H14" s="17">
        <v>5.5</v>
      </c>
      <c r="I14" s="17">
        <v>9</v>
      </c>
      <c r="J14" s="17">
        <v>0</v>
      </c>
      <c r="K14" s="17">
        <f>7/17*10</f>
        <v>4.117647058823529</v>
      </c>
      <c r="L14" s="17">
        <v>6.85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3">
        <v>14</v>
      </c>
      <c r="B15" s="17">
        <v>4</v>
      </c>
      <c r="C15" s="17">
        <v>10</v>
      </c>
      <c r="D15" s="18">
        <f>10/2</f>
        <v>5</v>
      </c>
      <c r="E15" s="17">
        <v>10</v>
      </c>
      <c r="F15" s="17">
        <v>0</v>
      </c>
      <c r="G15" s="17">
        <v>9.75</v>
      </c>
      <c r="H15" s="17">
        <v>6.5</v>
      </c>
      <c r="I15" s="17">
        <v>9.5</v>
      </c>
      <c r="J15" s="17">
        <v>7.1</v>
      </c>
      <c r="K15" s="17">
        <f>10/17*10</f>
        <v>5.882352941176471</v>
      </c>
      <c r="L15" s="17">
        <v>7.71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3">
        <v>15</v>
      </c>
      <c r="B16" s="17">
        <v>7</v>
      </c>
      <c r="C16" s="17">
        <v>8.5</v>
      </c>
      <c r="D16" s="17">
        <v>8.5</v>
      </c>
      <c r="E16" s="17">
        <v>9</v>
      </c>
      <c r="F16" s="17">
        <f>(11/12)*10</f>
        <v>9.1666666666666661</v>
      </c>
      <c r="G16" s="17">
        <v>9</v>
      </c>
      <c r="H16" s="17">
        <v>7.5</v>
      </c>
      <c r="I16" s="17">
        <v>9.5</v>
      </c>
      <c r="J16" s="17">
        <v>8.8000000000000007</v>
      </c>
      <c r="K16" s="17">
        <f>5/17*10</f>
        <v>2.9411764705882355</v>
      </c>
      <c r="L16" s="17">
        <v>8.57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4" t="s">
        <v>1</v>
      </c>
      <c r="B17" s="5">
        <f>COUNTA(B1:Q1) * 10</f>
        <v>110</v>
      </c>
      <c r="C17" s="16"/>
      <c r="D17" s="16"/>
      <c r="E17" s="16"/>
      <c r="F17" s="16"/>
      <c r="G17" s="17"/>
      <c r="H17" s="17"/>
      <c r="I17" s="17"/>
      <c r="J17" s="17"/>
      <c r="K17" s="17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20" spans="1:26" x14ac:dyDescent="0.25">
      <c r="A20" s="13"/>
      <c r="B20" s="13"/>
      <c r="C20" s="13"/>
    </row>
    <row r="21" spans="1:26" x14ac:dyDescent="0.25">
      <c r="A21" s="6" t="s">
        <v>0</v>
      </c>
      <c r="B21" s="7" t="s">
        <v>6</v>
      </c>
      <c r="C21" s="6" t="s">
        <v>2</v>
      </c>
      <c r="D21" s="7" t="s">
        <v>5</v>
      </c>
      <c r="E21" s="7" t="s">
        <v>3</v>
      </c>
      <c r="F21" s="11" t="s">
        <v>4</v>
      </c>
    </row>
    <row r="22" spans="1:26" x14ac:dyDescent="0.25">
      <c r="A22" s="6">
        <v>1</v>
      </c>
      <c r="B22" s="8">
        <f>(SUM(B2:R2)/B17) * 40</f>
        <v>33.245062388591805</v>
      </c>
      <c r="C22" s="9">
        <v>0</v>
      </c>
      <c r="D22" s="9">
        <v>0</v>
      </c>
      <c r="E22" s="10">
        <f>B22+C22+D22</f>
        <v>33.245062388591805</v>
      </c>
      <c r="F22" s="12">
        <f>E22</f>
        <v>33.245062388591805</v>
      </c>
    </row>
    <row r="23" spans="1:26" x14ac:dyDescent="0.25">
      <c r="A23" s="6">
        <v>2</v>
      </c>
      <c r="B23" s="8">
        <f>(SUM(B3:R3)/B17) * 40</f>
        <v>36.125133689839572</v>
      </c>
      <c r="C23" s="9">
        <v>1</v>
      </c>
      <c r="D23" s="9">
        <v>0</v>
      </c>
      <c r="E23" s="10">
        <f t="shared" ref="E23:E36" si="0">B23+C23+D23</f>
        <v>37.125133689839572</v>
      </c>
      <c r="F23" s="12">
        <f t="shared" ref="F23:F36" si="1">E23</f>
        <v>37.125133689839572</v>
      </c>
    </row>
    <row r="24" spans="1:26" x14ac:dyDescent="0.25">
      <c r="A24" s="6">
        <v>3</v>
      </c>
      <c r="B24" s="8">
        <f>(SUM(B4:R4)/B17) * 40</f>
        <v>33.263101604278077</v>
      </c>
      <c r="C24" s="9">
        <v>0</v>
      </c>
      <c r="D24" s="9">
        <v>0</v>
      </c>
      <c r="E24" s="10">
        <f t="shared" si="0"/>
        <v>33.263101604278077</v>
      </c>
      <c r="F24" s="12">
        <f t="shared" si="1"/>
        <v>33.263101604278077</v>
      </c>
    </row>
    <row r="25" spans="1:26" x14ac:dyDescent="0.25">
      <c r="A25" s="6">
        <v>4</v>
      </c>
      <c r="B25" s="8">
        <f>(SUM(B5:R5)/B17) * 40</f>
        <v>29.569340463458111</v>
      </c>
      <c r="C25" s="9">
        <v>0</v>
      </c>
      <c r="D25" s="9">
        <v>0</v>
      </c>
      <c r="E25" s="10">
        <f t="shared" si="0"/>
        <v>29.569340463458111</v>
      </c>
      <c r="F25" s="12">
        <f t="shared" si="1"/>
        <v>29.569340463458111</v>
      </c>
    </row>
    <row r="26" spans="1:26" x14ac:dyDescent="0.25">
      <c r="A26" s="6">
        <v>5</v>
      </c>
      <c r="B26" s="8">
        <f>(SUM(B6:R6)/B17) * 40</f>
        <v>37.35358288770054</v>
      </c>
      <c r="C26" s="9">
        <v>1</v>
      </c>
      <c r="D26" s="9">
        <v>0</v>
      </c>
      <c r="E26" s="10">
        <f t="shared" si="0"/>
        <v>38.35358288770054</v>
      </c>
      <c r="F26" s="12">
        <f t="shared" si="1"/>
        <v>38.35358288770054</v>
      </c>
    </row>
    <row r="27" spans="1:26" x14ac:dyDescent="0.25">
      <c r="A27" s="6">
        <v>6</v>
      </c>
      <c r="B27" s="8">
        <f>(SUM(B7:R7)/B17) * 40</f>
        <v>33.943814616755795</v>
      </c>
      <c r="C27" s="9">
        <v>0</v>
      </c>
      <c r="D27" s="9">
        <v>0</v>
      </c>
      <c r="E27" s="10">
        <f t="shared" si="0"/>
        <v>33.943814616755795</v>
      </c>
      <c r="F27" s="12">
        <f t="shared" si="1"/>
        <v>33.943814616755795</v>
      </c>
    </row>
    <row r="28" spans="1:26" x14ac:dyDescent="0.25">
      <c r="A28" s="6">
        <v>7</v>
      </c>
      <c r="B28" s="8">
        <f>(SUM(B8:R8)/B17) * 40</f>
        <v>0</v>
      </c>
      <c r="C28" s="9">
        <v>0</v>
      </c>
      <c r="D28" s="9">
        <v>0</v>
      </c>
      <c r="E28" s="10">
        <f t="shared" si="0"/>
        <v>0</v>
      </c>
      <c r="F28" s="12">
        <f t="shared" si="1"/>
        <v>0</v>
      </c>
    </row>
    <row r="29" spans="1:26" x14ac:dyDescent="0.25">
      <c r="A29" s="6">
        <v>8</v>
      </c>
      <c r="B29" s="8">
        <f>(SUM(B9:R9)/B17) * 40</f>
        <v>36.931122994652405</v>
      </c>
      <c r="C29" s="9">
        <v>1</v>
      </c>
      <c r="D29" s="9">
        <v>0</v>
      </c>
      <c r="E29" s="10">
        <f t="shared" si="0"/>
        <v>37.931122994652405</v>
      </c>
      <c r="F29" s="12">
        <f t="shared" si="1"/>
        <v>37.931122994652405</v>
      </c>
    </row>
    <row r="30" spans="1:26" x14ac:dyDescent="0.25">
      <c r="A30" s="6">
        <v>9</v>
      </c>
      <c r="B30" s="8">
        <f>(SUM(B10:R10)/B17) * 40</f>
        <v>31.088199643493759</v>
      </c>
      <c r="C30" s="9">
        <v>0</v>
      </c>
      <c r="D30" s="9">
        <v>0</v>
      </c>
      <c r="E30" s="10">
        <f>B30+C30+D30</f>
        <v>31.088199643493759</v>
      </c>
      <c r="F30" s="12">
        <f t="shared" si="1"/>
        <v>31.088199643493759</v>
      </c>
    </row>
    <row r="31" spans="1:26" x14ac:dyDescent="0.25">
      <c r="A31" s="6">
        <v>10</v>
      </c>
      <c r="B31" s="8">
        <f>(SUM(B11:R11)/B17) * 40</f>
        <v>27.637932263814623</v>
      </c>
      <c r="C31" s="9">
        <v>1</v>
      </c>
      <c r="D31" s="9">
        <v>0</v>
      </c>
      <c r="E31" s="10">
        <f t="shared" si="0"/>
        <v>28.637932263814623</v>
      </c>
      <c r="F31" s="12">
        <f t="shared" si="1"/>
        <v>28.637932263814623</v>
      </c>
    </row>
    <row r="32" spans="1:26" x14ac:dyDescent="0.25">
      <c r="A32" s="6">
        <v>11</v>
      </c>
      <c r="B32" s="8">
        <f>(SUM(B12:R12)/B17) * 40</f>
        <v>33.382673796791444</v>
      </c>
      <c r="C32" s="9">
        <v>0</v>
      </c>
      <c r="D32" s="9">
        <v>0</v>
      </c>
      <c r="E32" s="10">
        <f t="shared" si="0"/>
        <v>33.382673796791444</v>
      </c>
      <c r="F32" s="12">
        <f t="shared" si="1"/>
        <v>33.382673796791444</v>
      </c>
    </row>
    <row r="33" spans="1:6" x14ac:dyDescent="0.25">
      <c r="A33" s="6">
        <v>12</v>
      </c>
      <c r="B33" s="8">
        <f>(SUM(B13:R13)/B17) * 40</f>
        <v>24.746880570409985</v>
      </c>
      <c r="C33" s="9">
        <v>0</v>
      </c>
      <c r="D33" s="9">
        <v>0</v>
      </c>
      <c r="E33" s="10">
        <f t="shared" si="0"/>
        <v>24.746880570409985</v>
      </c>
      <c r="F33" s="12">
        <f t="shared" si="1"/>
        <v>24.746880570409985</v>
      </c>
    </row>
    <row r="34" spans="1:6" x14ac:dyDescent="0.25">
      <c r="A34" s="6">
        <v>13</v>
      </c>
      <c r="B34" s="8">
        <f>(SUM(B14:R14)/B17) * 40</f>
        <v>20.35187165775401</v>
      </c>
      <c r="C34" s="9">
        <v>0</v>
      </c>
      <c r="D34" s="9">
        <v>0</v>
      </c>
      <c r="E34" s="10">
        <f t="shared" si="0"/>
        <v>20.35187165775401</v>
      </c>
      <c r="F34" s="12">
        <f t="shared" si="1"/>
        <v>20.35187165775401</v>
      </c>
    </row>
    <row r="35" spans="1:6" x14ac:dyDescent="0.25">
      <c r="A35" s="6">
        <v>14</v>
      </c>
      <c r="B35" s="8">
        <f>(SUM(B15:R15)/B17) * 40</f>
        <v>27.433582887700535</v>
      </c>
      <c r="C35" s="9">
        <v>0</v>
      </c>
      <c r="D35" s="9">
        <v>0</v>
      </c>
      <c r="E35" s="10">
        <f t="shared" si="0"/>
        <v>27.433582887700535</v>
      </c>
      <c r="F35" s="12">
        <f t="shared" si="1"/>
        <v>27.433582887700535</v>
      </c>
    </row>
    <row r="36" spans="1:6" x14ac:dyDescent="0.25">
      <c r="A36" s="6">
        <v>15</v>
      </c>
      <c r="B36" s="8">
        <f>(SUM(B16:R16)/B17) * 40</f>
        <v>32.173761140819963</v>
      </c>
      <c r="C36" s="9">
        <v>0</v>
      </c>
      <c r="D36" s="9">
        <v>0</v>
      </c>
      <c r="E36" s="10">
        <f t="shared" si="0"/>
        <v>32.173761140819963</v>
      </c>
      <c r="F36" s="12">
        <f t="shared" si="1"/>
        <v>32.173761140819963</v>
      </c>
    </row>
    <row r="37" spans="1:6" x14ac:dyDescent="0.25">
      <c r="A37" s="14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2021-09-07T18:45:45Z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