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<sst xmlns="http://schemas.openxmlformats.org/spreadsheetml/2006/main" count="22" uniqueCount="21">
  <si>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No.</t>
  </si>
  <si>
    <t xml:space="preserve">Q01</t>
  </si>
  <si>
    <t xml:space="preserve">H02</t>
  </si>
  <si>
    <t xml:space="preserve">H03</t>
  </si>
  <si>
    <t xml:space="preserve">H05</t>
  </si>
  <si>
    <t xml:space="preserve">Q02</t>
  </si>
  <si>
    <t xml:space="preserve">H06</t>
  </si>
  <si>
    <t xml:space="preserve">Q03</t>
  </si>
  <si>
    <t xml:space="preserve">H07</t>
  </si>
  <si>
    <t xml:space="preserve">H08</t>
  </si>
  <si>
    <t xml:space="preserve">Q04</t>
  </si>
  <si>
    <t xml:space="preserve">Q5</t>
  </si>
  <si>
    <t xml:space="preserve">H10</t>
  </si>
  <si>
    <t xml:space="preserve">H11</t>
  </si>
  <si>
    <t xml:space="preserve">H14</t>
  </si>
  <si>
    <t xml:space="preserve">Total</t>
  </si>
  <si>
    <t xml:space="preserve">HomeWork (40)</t>
  </si>
  <si>
    <t xml:space="preserve">Extra point (10)</t>
  </si>
  <si>
    <t xml:space="preserve">Project (60)</t>
  </si>
  <si>
    <t xml:space="preserve">Final Scores</t>
  </si>
  <si>
    <t xml:space="preserve">MFT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</si>
</sst>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15"/>
    <col collapsed="false" customWidth="true" hidden="false" outlineLevel="0" max="3" min="3" style="0" width="14.57"/>
    <col collapsed="false" customWidth="true" hidden="false" outlineLevel="0" max="4" min="4" style="0" width="11.14"/>
    <col collapsed="false" customWidth="true" hidden="false" outlineLevel="0" max="5" min="5" style="0" width="11.43"/>
    <col collapsed="false" customWidth="true" hidden="false" outlineLevel="0" max="6" min="6" style="0" width="5.57"/>
    <col collapsed="false" customWidth="true" hidden="false" outlineLevel="0" max="7" min="7" style="1" width="6.57"/>
    <col collapsed="false" customWidth="true" hidden="false" outlineLevel="0" max="8" min="8" style="1" width="10.43"/>
    <col collapsed="false" customWidth="true" hidden="false" outlineLevel="0" max="9" min="9" style="1" width="9.57"/>
    <col collapsed="false" customWidth="true" hidden="false" outlineLevel="0" max="10" min="10" style="1" width="8.28"/>
    <col collapsed="false" customWidth="false" hidden="false" outlineLevel="0" max="11" min="11" style="1" width="8.57"/>
    <col collapsed="false" customWidth="true" hidden="false" outlineLevel="0" max="15" min="12" style="0" width="9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</row>
    <row r="2" customFormat="false" ht="15" hidden="false" customHeight="false" outlineLevel="0" collapsed="false">
      <c r="A2" s="3" t="n">
        <v>1</v>
      </c>
      <c r="B2" s="4" t="n">
        <v>5</v>
      </c>
      <c r="C2" s="4" t="n">
        <v>9</v>
      </c>
      <c r="D2" s="4" t="n">
        <v>10</v>
      </c>
      <c r="E2" s="4" t="n">
        <v>9.5</v>
      </c>
      <c r="F2" s="4" t="n">
        <f aca="false">(10/12)*10</f>
        <v>8.33333333333333</v>
      </c>
      <c r="G2" s="4" t="n">
        <v>11</v>
      </c>
      <c r="H2" s="4" t="n">
        <v>5.5</v>
      </c>
      <c r="I2" s="4" t="n">
        <v>9.5</v>
      </c>
      <c r="J2" s="4" t="n">
        <v>9.7</v>
      </c>
      <c r="K2" s="4" t="n">
        <f aca="false">(11/17)*10</f>
        <v>6.47058823529412</v>
      </c>
      <c r="L2" s="4" t="n">
        <v>7.42</v>
      </c>
      <c r="M2" s="4" t="n">
        <v>10</v>
      </c>
      <c r="N2" s="4" t="n">
        <v>10</v>
      </c>
      <c r="O2" s="4" t="n">
        <f aca="false">(40/40)*10</f>
        <v>10</v>
      </c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3" t="n">
        <v>2</v>
      </c>
      <c r="B3" s="4" t="n">
        <v>7</v>
      </c>
      <c r="C3" s="4" t="n">
        <v>9.5</v>
      </c>
      <c r="D3" s="4" t="n">
        <v>10</v>
      </c>
      <c r="E3" s="4" t="n">
        <v>10</v>
      </c>
      <c r="F3" s="4" t="n">
        <f aca="false">(12/12)*10</f>
        <v>10</v>
      </c>
      <c r="G3" s="4" t="n">
        <v>10</v>
      </c>
      <c r="H3" s="4" t="n">
        <v>9</v>
      </c>
      <c r="I3" s="4" t="n">
        <v>10</v>
      </c>
      <c r="J3" s="4" t="n">
        <v>9.7</v>
      </c>
      <c r="K3" s="4" t="n">
        <f aca="false">(9/17)*10</f>
        <v>5.29411764705882</v>
      </c>
      <c r="L3" s="4" t="n">
        <v>8.85</v>
      </c>
      <c r="M3" s="4" t="n">
        <v>10</v>
      </c>
      <c r="N3" s="4" t="n">
        <v>9</v>
      </c>
      <c r="O3" s="4" t="n">
        <f aca="false">(40/40)*10</f>
        <v>10</v>
      </c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3" t="n">
        <v>3</v>
      </c>
      <c r="B4" s="4" t="n">
        <v>8</v>
      </c>
      <c r="C4" s="4" t="n">
        <v>6</v>
      </c>
      <c r="D4" s="4" t="n">
        <v>7</v>
      </c>
      <c r="E4" s="4" t="n">
        <v>8.5</v>
      </c>
      <c r="F4" s="4" t="n">
        <f aca="false">(9/12)*10</f>
        <v>7.5</v>
      </c>
      <c r="G4" s="4" t="n">
        <v>9.75</v>
      </c>
      <c r="H4" s="4" t="n">
        <v>9.5</v>
      </c>
      <c r="I4" s="4" t="n">
        <v>9</v>
      </c>
      <c r="J4" s="4" t="n">
        <v>9.4</v>
      </c>
      <c r="K4" s="4" t="n">
        <f aca="false">(15/17)*10</f>
        <v>8.82352941176471</v>
      </c>
      <c r="L4" s="4" t="n">
        <v>8</v>
      </c>
      <c r="M4" s="4" t="n">
        <v>10</v>
      </c>
      <c r="N4" s="6" t="n">
        <v>10</v>
      </c>
      <c r="O4" s="4" t="n">
        <f aca="false">(40/40)*10</f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3" t="n">
        <v>4</v>
      </c>
      <c r="B5" s="4" t="n">
        <v>8</v>
      </c>
      <c r="C5" s="4" t="n">
        <v>7</v>
      </c>
      <c r="D5" s="4" t="n">
        <v>7</v>
      </c>
      <c r="E5" s="4" t="n">
        <v>9</v>
      </c>
      <c r="F5" s="4" t="n">
        <f aca="false">(7/12)*10</f>
        <v>5.83333333333333</v>
      </c>
      <c r="G5" s="4" t="n">
        <v>8.5</v>
      </c>
      <c r="H5" s="4" t="n">
        <v>6</v>
      </c>
      <c r="I5" s="4" t="n">
        <v>9</v>
      </c>
      <c r="J5" s="4" t="n">
        <v>9.1</v>
      </c>
      <c r="K5" s="4" t="n">
        <f aca="false">(10/17)*10</f>
        <v>5.88235294117647</v>
      </c>
      <c r="L5" s="4" t="n">
        <v>6</v>
      </c>
      <c r="M5" s="4" t="n">
        <v>10</v>
      </c>
      <c r="N5" s="6" t="n">
        <v>10</v>
      </c>
      <c r="O5" s="4" t="n">
        <f aca="false">(38/40)*10</f>
        <v>9.5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3" t="n">
        <v>5</v>
      </c>
      <c r="B6" s="4" t="n">
        <v>9</v>
      </c>
      <c r="C6" s="4" t="n">
        <v>10</v>
      </c>
      <c r="D6" s="4" t="n">
        <v>9.75</v>
      </c>
      <c r="E6" s="4" t="n">
        <v>10</v>
      </c>
      <c r="F6" s="4" t="n">
        <f aca="false">(12/12)*10</f>
        <v>10</v>
      </c>
      <c r="G6" s="4" t="n">
        <v>9.75</v>
      </c>
      <c r="H6" s="4" t="n">
        <v>8.5</v>
      </c>
      <c r="I6" s="4" t="n">
        <v>10</v>
      </c>
      <c r="J6" s="4" t="n">
        <v>10.7</v>
      </c>
      <c r="K6" s="4" t="n">
        <f aca="false">(10/17)*10</f>
        <v>5.88235294117647</v>
      </c>
      <c r="L6" s="4" t="n">
        <v>9.14</v>
      </c>
      <c r="M6" s="4" t="n">
        <v>10</v>
      </c>
      <c r="N6" s="6" t="n">
        <v>8.5</v>
      </c>
      <c r="O6" s="4" t="n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3" t="n">
        <v>6</v>
      </c>
      <c r="B7" s="6" t="n">
        <v>10</v>
      </c>
      <c r="C7" s="6" t="n">
        <v>9</v>
      </c>
      <c r="D7" s="6" t="n">
        <v>7.5</v>
      </c>
      <c r="E7" s="6" t="n">
        <v>9</v>
      </c>
      <c r="F7" s="6" t="n">
        <f aca="false">(11/12)*10</f>
        <v>9.16666666666667</v>
      </c>
      <c r="G7" s="6" t="n">
        <v>9</v>
      </c>
      <c r="H7" s="6" t="n">
        <v>9</v>
      </c>
      <c r="I7" s="6" t="n">
        <v>8.5</v>
      </c>
      <c r="J7" s="6" t="n">
        <v>5.7</v>
      </c>
      <c r="K7" s="6" t="n">
        <f aca="false">(12/17)*10</f>
        <v>7.05882352941177</v>
      </c>
      <c r="L7" s="6" t="n">
        <v>9.42</v>
      </c>
      <c r="M7" s="6" t="n">
        <v>9</v>
      </c>
      <c r="N7" s="6" t="n">
        <v>9</v>
      </c>
      <c r="O7" s="4" t="n">
        <f aca="false">(38/40)*10</f>
        <v>9.5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3" t="n">
        <v>7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4" t="n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3" t="n">
        <v>8</v>
      </c>
      <c r="B9" s="6" t="n">
        <v>7</v>
      </c>
      <c r="C9" s="6" t="n">
        <v>10</v>
      </c>
      <c r="D9" s="6" t="n">
        <v>10</v>
      </c>
      <c r="E9" s="6" t="n">
        <v>9.75</v>
      </c>
      <c r="F9" s="6" t="n">
        <f aca="false">(12/12)*10</f>
        <v>10</v>
      </c>
      <c r="G9" s="6" t="n">
        <v>10.5</v>
      </c>
      <c r="H9" s="6" t="n">
        <v>9.5</v>
      </c>
      <c r="I9" s="6" t="n">
        <v>9.5</v>
      </c>
      <c r="J9" s="6" t="n">
        <v>9.7</v>
      </c>
      <c r="K9" s="6" t="n">
        <f aca="false">(11/17)*10</f>
        <v>6.47058823529412</v>
      </c>
      <c r="L9" s="6" t="n">
        <v>9.14</v>
      </c>
      <c r="M9" s="6" t="n">
        <v>10</v>
      </c>
      <c r="N9" s="6" t="n">
        <v>10.5</v>
      </c>
      <c r="O9" s="4" t="n">
        <f aca="false">(40/40)*10</f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3" t="n">
        <v>9</v>
      </c>
      <c r="B10" s="6" t="n">
        <v>3</v>
      </c>
      <c r="C10" s="6" t="n">
        <v>9.5</v>
      </c>
      <c r="D10" s="6" t="n">
        <v>10</v>
      </c>
      <c r="E10" s="6" t="n">
        <v>8</v>
      </c>
      <c r="F10" s="6" t="n">
        <f aca="false">(11/12)*10</f>
        <v>9.16666666666667</v>
      </c>
      <c r="G10" s="6" t="n">
        <v>6.5</v>
      </c>
      <c r="H10" s="6" t="n">
        <v>8</v>
      </c>
      <c r="I10" s="6" t="n">
        <v>8.5</v>
      </c>
      <c r="J10" s="6" t="n">
        <v>8.7</v>
      </c>
      <c r="K10" s="6" t="n">
        <f aca="false">(8/17)*10</f>
        <v>4.70588235294118</v>
      </c>
      <c r="L10" s="6" t="n">
        <v>9.42</v>
      </c>
      <c r="M10" s="6" t="n">
        <v>10</v>
      </c>
      <c r="N10" s="6" t="n">
        <v>7</v>
      </c>
      <c r="O10" s="4" t="n">
        <f aca="false">(40/40)*10</f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3" t="n">
        <v>10</v>
      </c>
      <c r="B11" s="6" t="n">
        <v>7</v>
      </c>
      <c r="C11" s="6" t="n">
        <v>7</v>
      </c>
      <c r="D11" s="6" t="n">
        <v>8</v>
      </c>
      <c r="E11" s="6" t="n">
        <v>8</v>
      </c>
      <c r="F11" s="6" t="n">
        <f aca="false">(5/12)*10</f>
        <v>4.16666666666667</v>
      </c>
      <c r="G11" s="6" t="n">
        <v>8</v>
      </c>
      <c r="H11" s="6" t="n">
        <v>6</v>
      </c>
      <c r="I11" s="6" t="n">
        <v>9.5</v>
      </c>
      <c r="J11" s="6" t="n">
        <v>6.8</v>
      </c>
      <c r="K11" s="6" t="n">
        <f aca="false">7/17*10</f>
        <v>4.11764705882353</v>
      </c>
      <c r="L11" s="6" t="n">
        <v>7.42</v>
      </c>
      <c r="M11" s="6" t="n">
        <v>10</v>
      </c>
      <c r="N11" s="6" t="n">
        <v>8.5</v>
      </c>
      <c r="O11" s="4" t="n">
        <f aca="false">(39/40)*10</f>
        <v>9.75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3" t="n">
        <v>11</v>
      </c>
      <c r="B12" s="6" t="n">
        <v>6</v>
      </c>
      <c r="C12" s="6" t="n">
        <v>10</v>
      </c>
      <c r="D12" s="6" t="n">
        <v>9.5</v>
      </c>
      <c r="E12" s="6" t="n">
        <v>9.5</v>
      </c>
      <c r="F12" s="6" t="n">
        <f aca="false">(6/12)*10</f>
        <v>5</v>
      </c>
      <c r="G12" s="6" t="n">
        <v>10.5</v>
      </c>
      <c r="H12" s="6" t="n">
        <v>6.5</v>
      </c>
      <c r="I12" s="6" t="n">
        <v>9.5</v>
      </c>
      <c r="J12" s="6" t="n">
        <v>10</v>
      </c>
      <c r="K12" s="6" t="n">
        <f aca="false">10/17*10</f>
        <v>5.88235294117647</v>
      </c>
      <c r="L12" s="6" t="n">
        <v>9.42</v>
      </c>
      <c r="M12" s="6" t="n">
        <v>10</v>
      </c>
      <c r="N12" s="6" t="n">
        <v>11</v>
      </c>
      <c r="O12" s="4" t="n">
        <f aca="false">(39/40)*10</f>
        <v>9.75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3" t="n">
        <v>12</v>
      </c>
      <c r="B13" s="6" t="n">
        <v>6</v>
      </c>
      <c r="C13" s="6" t="n">
        <v>5</v>
      </c>
      <c r="D13" s="4" t="n">
        <v>9.5</v>
      </c>
      <c r="E13" s="6" t="n">
        <v>10</v>
      </c>
      <c r="F13" s="6" t="n">
        <f aca="false">(10/12)*10</f>
        <v>8.33333333333333</v>
      </c>
      <c r="G13" s="6" t="n">
        <v>9</v>
      </c>
      <c r="H13" s="6" t="n">
        <v>9</v>
      </c>
      <c r="I13" s="4" t="n">
        <f aca="false">9.5</f>
        <v>9.5</v>
      </c>
      <c r="J13" s="6" t="n">
        <v>0</v>
      </c>
      <c r="K13" s="6" t="n">
        <f aca="false">11/17*10</f>
        <v>6.47058823529412</v>
      </c>
      <c r="L13" s="6" t="n">
        <v>0</v>
      </c>
      <c r="M13" s="6" t="n">
        <v>10</v>
      </c>
      <c r="N13" s="6" t="n">
        <v>8.5</v>
      </c>
      <c r="O13" s="4" t="n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3" t="n">
        <v>13</v>
      </c>
      <c r="B14" s="6" t="n">
        <v>5</v>
      </c>
      <c r="C14" s="6" t="n">
        <v>7</v>
      </c>
      <c r="D14" s="6" t="n">
        <v>7</v>
      </c>
      <c r="E14" s="6" t="n">
        <v>6.5</v>
      </c>
      <c r="F14" s="6" t="n">
        <f aca="false">(6/12)*10</f>
        <v>5</v>
      </c>
      <c r="G14" s="6" t="n">
        <v>0</v>
      </c>
      <c r="H14" s="6" t="n">
        <v>5.5</v>
      </c>
      <c r="I14" s="6" t="n">
        <v>9</v>
      </c>
      <c r="J14" s="6" t="n">
        <v>0</v>
      </c>
      <c r="K14" s="6" t="n">
        <f aca="false">7/17*10</f>
        <v>4.11764705882353</v>
      </c>
      <c r="L14" s="6" t="n">
        <v>6.85</v>
      </c>
      <c r="M14" s="6" t="n">
        <v>10</v>
      </c>
      <c r="N14" s="6" t="n">
        <v>5</v>
      </c>
      <c r="O14" s="4" t="n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3" t="n">
        <v>14</v>
      </c>
      <c r="B15" s="6" t="n">
        <v>4</v>
      </c>
      <c r="C15" s="6" t="n">
        <v>10</v>
      </c>
      <c r="D15" s="7" t="n">
        <f aca="false">10/2</f>
        <v>5</v>
      </c>
      <c r="E15" s="6" t="n">
        <v>10</v>
      </c>
      <c r="F15" s="6" t="n">
        <v>0</v>
      </c>
      <c r="G15" s="6" t="n">
        <v>9.75</v>
      </c>
      <c r="H15" s="6" t="n">
        <v>6.5</v>
      </c>
      <c r="I15" s="6" t="n">
        <v>9.5</v>
      </c>
      <c r="J15" s="6" t="n">
        <v>7.1</v>
      </c>
      <c r="K15" s="6" t="n">
        <f aca="false">10/17*10</f>
        <v>5.88235294117647</v>
      </c>
      <c r="L15" s="6" t="n">
        <v>7.71</v>
      </c>
      <c r="M15" s="6" t="n">
        <v>10</v>
      </c>
      <c r="N15" s="6" t="n">
        <v>8</v>
      </c>
      <c r="O15" s="4" t="n">
        <f aca="false">(38/40)*10</f>
        <v>9.5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3" t="n">
        <v>15</v>
      </c>
      <c r="B16" s="6" t="n">
        <v>7</v>
      </c>
      <c r="C16" s="6" t="n">
        <v>8.5</v>
      </c>
      <c r="D16" s="6" t="n">
        <v>8.5</v>
      </c>
      <c r="E16" s="6" t="n">
        <v>9</v>
      </c>
      <c r="F16" s="6" t="n">
        <f aca="false">(11/12)*10</f>
        <v>9.16666666666667</v>
      </c>
      <c r="G16" s="6" t="n">
        <v>9</v>
      </c>
      <c r="H16" s="6" t="n">
        <v>7.5</v>
      </c>
      <c r="I16" s="6" t="n">
        <v>9.5</v>
      </c>
      <c r="J16" s="6" t="n">
        <v>8.8</v>
      </c>
      <c r="K16" s="6" t="n">
        <f aca="false">5/17*10</f>
        <v>2.94117647058824</v>
      </c>
      <c r="L16" s="6" t="n">
        <v>8.57</v>
      </c>
      <c r="M16" s="6" t="n">
        <v>10</v>
      </c>
      <c r="N16" s="6" t="n">
        <v>8.5</v>
      </c>
      <c r="O16" s="4" t="n">
        <f aca="false">(39/40)*10</f>
        <v>9.75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8" t="s">
        <v>15</v>
      </c>
      <c r="B17" s="9" t="n">
        <f aca="false">COUNTA(B1:Q1) * 10</f>
        <v>140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customFormat="false" ht="15" hidden="false" customHeight="false" outlineLevel="0" collapsed="false">
      <c r="A20" s="10"/>
      <c r="B20" s="10"/>
      <c r="C20" s="10"/>
    </row>
    <row r="21" customFormat="false" ht="15" hidden="false" customHeight="false" outlineLevel="0" collapsed="false">
      <c r="A21" s="11" t="s">
        <v>0</v>
      </c>
      <c r="B21" s="12" t="s">
        <v>16</v>
      </c>
      <c r="C21" s="11" t="s">
        <v>17</v>
      </c>
      <c r="D21" s="12" t="s">
        <v>18</v>
      </c>
      <c r="E21" s="12" t="s">
        <v>19</v>
      </c>
      <c r="F21" s="13" t="s">
        <v>20</v>
      </c>
    </row>
    <row r="22" customFormat="false" ht="15" hidden="false" customHeight="false" outlineLevel="0" collapsed="false">
      <c r="A22" s="11" t="n">
        <v>1</v>
      </c>
      <c r="B22" s="14" t="n">
        <f aca="false">(SUM(B2:R2)/B17) * 40</f>
        <v>34.6925490196078</v>
      </c>
      <c r="C22" s="15" t="n">
        <v>9.5</v>
      </c>
      <c r="D22" s="15" t="n">
        <v>0</v>
      </c>
      <c r="E22" s="16" t="n">
        <f aca="false">B22+C22+D22</f>
        <v>44.1925490196079</v>
      </c>
      <c r="F22" s="17" t="n">
        <f aca="false">E22</f>
        <v>44.1925490196079</v>
      </c>
    </row>
    <row r="23" customFormat="false" ht="15" hidden="false" customHeight="false" outlineLevel="0" collapsed="false">
      <c r="A23" s="11" t="n">
        <v>2</v>
      </c>
      <c r="B23" s="14" t="n">
        <f aca="false">(SUM(B3:R3)/B17) * 40</f>
        <v>36.6697478991597</v>
      </c>
      <c r="C23" s="15" t="n">
        <v>10</v>
      </c>
      <c r="D23" s="15" t="n">
        <v>0</v>
      </c>
      <c r="E23" s="16" t="n">
        <f aca="false">B23+C23+D23</f>
        <v>46.6697478991597</v>
      </c>
      <c r="F23" s="17" t="n">
        <f aca="false">E23</f>
        <v>46.6697478991597</v>
      </c>
    </row>
    <row r="24" customFormat="false" ht="15" hidden="false" customHeight="false" outlineLevel="0" collapsed="false">
      <c r="A24" s="11" t="n">
        <v>3</v>
      </c>
      <c r="B24" s="14" t="n">
        <f aca="false">(SUM(B4:R4)/B17) * 40</f>
        <v>34.7067226890756</v>
      </c>
      <c r="C24" s="15" t="n">
        <v>9.5</v>
      </c>
      <c r="D24" s="15" t="n">
        <v>0</v>
      </c>
      <c r="E24" s="16" t="n">
        <f aca="false">B24+C24+D24</f>
        <v>44.2067226890756</v>
      </c>
      <c r="F24" s="17" t="n">
        <f aca="false">E24</f>
        <v>44.2067226890756</v>
      </c>
    </row>
    <row r="25" customFormat="false" ht="15" hidden="false" customHeight="false" outlineLevel="0" collapsed="false">
      <c r="A25" s="11" t="n">
        <v>4</v>
      </c>
      <c r="B25" s="14" t="n">
        <f aca="false">(SUM(B5:R5)/B17) * 40</f>
        <v>31.6616246498599</v>
      </c>
      <c r="C25" s="15" t="n">
        <v>9</v>
      </c>
      <c r="D25" s="15" t="n">
        <v>0</v>
      </c>
      <c r="E25" s="16" t="n">
        <f aca="false">B25+C25+D25</f>
        <v>40.66162464986</v>
      </c>
      <c r="F25" s="17" t="n">
        <f aca="false">E25</f>
        <v>40.66162464986</v>
      </c>
    </row>
    <row r="26" customFormat="false" ht="15" hidden="false" customHeight="false" outlineLevel="0" collapsed="false">
      <c r="A26" s="11" t="n">
        <v>5</v>
      </c>
      <c r="B26" s="14" t="n">
        <f aca="false">(SUM(B6:R6)/B17) * 40</f>
        <v>37.4921008403361</v>
      </c>
      <c r="C26" s="15" t="n">
        <v>10</v>
      </c>
      <c r="D26" s="15" t="n">
        <v>0</v>
      </c>
      <c r="E26" s="16" t="n">
        <f aca="false">B26+C26+D26</f>
        <v>47.4921008403361</v>
      </c>
      <c r="F26" s="17" t="n">
        <f aca="false">E26</f>
        <v>47.4921008403361</v>
      </c>
    </row>
    <row r="27" customFormat="false" ht="15" hidden="false" customHeight="false" outlineLevel="0" collapsed="false">
      <c r="A27" s="11" t="n">
        <v>6</v>
      </c>
      <c r="B27" s="14" t="n">
        <f aca="false">(SUM(B7:R7)/B17) * 40</f>
        <v>34.5272829131653</v>
      </c>
      <c r="C27" s="15" t="n">
        <v>9</v>
      </c>
      <c r="D27" s="15" t="n">
        <v>40</v>
      </c>
      <c r="E27" s="16" t="n">
        <f aca="false">B27+C27+D27</f>
        <v>83.5272829131653</v>
      </c>
      <c r="F27" s="17" t="n">
        <f aca="false">E27</f>
        <v>83.5272829131653</v>
      </c>
    </row>
    <row r="28" customFormat="false" ht="15" hidden="false" customHeight="false" outlineLevel="0" collapsed="false">
      <c r="A28" s="11" t="n">
        <v>7</v>
      </c>
      <c r="B28" s="14" t="n">
        <f aca="false">(SUM(B8:R8)/B17) * 40</f>
        <v>0</v>
      </c>
      <c r="C28" s="15" t="n">
        <v>0</v>
      </c>
      <c r="D28" s="15" t="n">
        <v>0</v>
      </c>
      <c r="E28" s="16" t="n">
        <f aca="false">B28+C28+D28</f>
        <v>0</v>
      </c>
      <c r="F28" s="17" t="n">
        <f aca="false">E28</f>
        <v>0</v>
      </c>
    </row>
    <row r="29" customFormat="false" ht="15" hidden="false" customHeight="false" outlineLevel="0" collapsed="false">
      <c r="A29" s="11" t="n">
        <v>8</v>
      </c>
      <c r="B29" s="14" t="n">
        <f aca="false">(SUM(B9:R9)/B17) * 40</f>
        <v>37.7315966386555</v>
      </c>
      <c r="C29" s="15" t="n">
        <v>10</v>
      </c>
      <c r="D29" s="15" t="n">
        <v>0</v>
      </c>
      <c r="E29" s="16" t="n">
        <f aca="false">B29+C29+D29</f>
        <v>47.7315966386555</v>
      </c>
      <c r="F29" s="17" t="n">
        <f aca="false">E29</f>
        <v>47.7315966386555</v>
      </c>
    </row>
    <row r="30" customFormat="false" ht="15" hidden="false" customHeight="false" outlineLevel="0" collapsed="false">
      <c r="A30" s="11" t="n">
        <v>9</v>
      </c>
      <c r="B30" s="14" t="n">
        <f aca="false">(SUM(B10:R10)/B17) * 40</f>
        <v>32.1407282913165</v>
      </c>
      <c r="C30" s="15" t="n">
        <v>9.5</v>
      </c>
      <c r="D30" s="15" t="n">
        <v>0</v>
      </c>
      <c r="E30" s="16" t="n">
        <f aca="false">B30+C30+D30</f>
        <v>41.6407282913165</v>
      </c>
      <c r="F30" s="17" t="n">
        <f aca="false">E30</f>
        <v>41.6407282913165</v>
      </c>
    </row>
    <row r="31" customFormat="false" ht="15" hidden="false" customHeight="false" outlineLevel="0" collapsed="false">
      <c r="A31" s="11" t="n">
        <v>10</v>
      </c>
      <c r="B31" s="14" t="n">
        <f aca="false">(SUM(B11:R11)/B17) * 40</f>
        <v>29.7869467787115</v>
      </c>
      <c r="C31" s="15" t="n">
        <v>9</v>
      </c>
      <c r="D31" s="15" t="n">
        <v>0</v>
      </c>
      <c r="E31" s="16" t="n">
        <f aca="false">B31+C31+D31</f>
        <v>38.7869467787115</v>
      </c>
      <c r="F31" s="17" t="n">
        <f aca="false">E31</f>
        <v>38.7869467787115</v>
      </c>
    </row>
    <row r="32" customFormat="false" ht="15" hidden="false" customHeight="false" outlineLevel="0" collapsed="false">
      <c r="A32" s="11" t="n">
        <v>11</v>
      </c>
      <c r="B32" s="14" t="n">
        <f aca="false">(SUM(B12:R12)/B17) * 40</f>
        <v>35.0149579831933</v>
      </c>
      <c r="C32" s="15" t="n">
        <v>10</v>
      </c>
      <c r="D32" s="15" t="n">
        <v>0</v>
      </c>
      <c r="E32" s="16" t="n">
        <f aca="false">B32+C32+D32</f>
        <v>45.0149579831933</v>
      </c>
      <c r="F32" s="17" t="n">
        <f aca="false">E32</f>
        <v>45.0149579831933</v>
      </c>
    </row>
    <row r="33" customFormat="false" ht="15" hidden="false" customHeight="false" outlineLevel="0" collapsed="false">
      <c r="A33" s="11" t="n">
        <v>12</v>
      </c>
      <c r="B33" s="14" t="n">
        <f aca="false">(SUM(B13:R13)/B17) * 40</f>
        <v>26.0868347338936</v>
      </c>
      <c r="C33" s="15" t="n">
        <v>8</v>
      </c>
      <c r="D33" s="15" t="n">
        <v>0</v>
      </c>
      <c r="E33" s="16" t="n">
        <f aca="false">B33+C33+D33</f>
        <v>34.0868347338936</v>
      </c>
      <c r="F33" s="17" t="n">
        <f aca="false">E33</f>
        <v>34.0868347338936</v>
      </c>
    </row>
    <row r="34" customFormat="false" ht="15" hidden="false" customHeight="false" outlineLevel="0" collapsed="false">
      <c r="A34" s="11" t="n">
        <v>13</v>
      </c>
      <c r="B34" s="14" t="n">
        <f aca="false">(SUM(B14:R14)/B17) * 40</f>
        <v>20.2764705882353</v>
      </c>
      <c r="C34" s="15" t="n">
        <v>8.5</v>
      </c>
      <c r="D34" s="15" t="n">
        <v>30</v>
      </c>
      <c r="E34" s="16" t="n">
        <f aca="false">B34+C34+D34</f>
        <v>58.7764705882353</v>
      </c>
      <c r="F34" s="17" t="n">
        <f aca="false">E34</f>
        <v>58.7764705882353</v>
      </c>
    </row>
    <row r="35" customFormat="false" ht="15" hidden="false" customHeight="false" outlineLevel="0" collapsed="false">
      <c r="A35" s="11" t="n">
        <v>14</v>
      </c>
      <c r="B35" s="14" t="n">
        <f aca="false">(SUM(B15:R15)/B17) * 40</f>
        <v>29.4121008403361</v>
      </c>
      <c r="C35" s="15" t="n">
        <v>9</v>
      </c>
      <c r="D35" s="15" t="n">
        <v>45</v>
      </c>
      <c r="E35" s="16" t="n">
        <f aca="false">B35+C35+D35</f>
        <v>83.4121008403361</v>
      </c>
      <c r="F35" s="17" t="n">
        <f aca="false">E35</f>
        <v>83.4121008403361</v>
      </c>
    </row>
    <row r="36" customFormat="false" ht="15" hidden="false" customHeight="false" outlineLevel="0" collapsed="false">
      <c r="A36" s="11" t="n">
        <v>15</v>
      </c>
      <c r="B36" s="14" t="n">
        <f aca="false">(SUM(B16:R16)/B17) * 40</f>
        <v>33.35081232493</v>
      </c>
      <c r="C36" s="15" t="n">
        <v>9.5</v>
      </c>
      <c r="D36" s="15" t="n">
        <v>0</v>
      </c>
      <c r="E36" s="16" t="n">
        <f aca="false">B36+C36+D36</f>
        <v>42.85081232493</v>
      </c>
      <c r="F36" s="17" t="n">
        <f aca="false">E36</f>
        <v>42.85081232493</v>
      </c>
    </row>
    <row r="37" customFormat="false" ht="15" hidden="false" customHeight="false" outlineLevel="0" collapsed="false">
      <c r="A37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2021-10-04T02:17:18Z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