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6\"/>
    </mc:Choice>
  </mc:AlternateContent>
  <xr:revisionPtr revIDLastSave="0" documentId="13_ncr:1_{C5147958-043C-47F6-95BF-716E45243D9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6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E27" i="1"/>
  <c r="E28" i="1"/>
  <c r="E25" i="1"/>
  <c r="B14" i="1" l="1"/>
  <c r="J4" i="1"/>
  <c r="J5" i="1" l="1"/>
  <c r="J2" i="1"/>
  <c r="I7" i="1" l="1"/>
  <c r="I5" i="1"/>
  <c r="I4" i="1"/>
  <c r="I2" i="1"/>
  <c r="H7" i="1"/>
  <c r="G7" i="1"/>
  <c r="F7" i="1"/>
  <c r="E7" i="1"/>
  <c r="B16" i="1" s="1"/>
  <c r="F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F3" i="1"/>
  <c r="E3" i="1"/>
  <c r="D3" i="1"/>
  <c r="C3" i="1"/>
  <c r="B3" i="1"/>
  <c r="B12" i="1" s="1"/>
  <c r="H2" i="1"/>
  <c r="G2" i="1"/>
  <c r="F2" i="1"/>
  <c r="E2" i="1"/>
  <c r="D2" i="1"/>
  <c r="C2" i="1"/>
  <c r="B2" i="1"/>
  <c r="B11" i="1" s="1"/>
  <c r="B15" i="1" l="1"/>
  <c r="C15" i="1" s="1"/>
  <c r="F15" i="1" s="1"/>
  <c r="C14" i="1"/>
  <c r="F14" i="1" s="1"/>
  <c r="B13" i="1"/>
  <c r="C13" i="1" s="1"/>
  <c r="F13" i="1" s="1"/>
  <c r="C12" i="1"/>
  <c r="F12" i="1" s="1"/>
  <c r="C11" i="1"/>
  <c r="F11" i="1" s="1"/>
  <c r="C16" i="1"/>
  <c r="F16" i="1" s="1"/>
  <c r="F17" i="1" l="1"/>
  <c r="F18" i="1"/>
  <c r="G11" i="1" l="1"/>
  <c r="G16" i="1"/>
  <c r="G14" i="1"/>
  <c r="G13" i="1"/>
  <c r="G12" i="1"/>
  <c r="G15" i="1"/>
</calcChain>
</file>

<file path=xl/sharedStrings.xml><?xml version="1.0" encoding="utf-8"?>
<sst xmlns="http://schemas.openxmlformats.org/spreadsheetml/2006/main" count="32" uniqueCount="29">
  <si>
    <t>No.</t>
  </si>
  <si>
    <t>Q 01</t>
  </si>
  <si>
    <t>Q 02</t>
  </si>
  <si>
    <t>Q 03</t>
  </si>
  <si>
    <t>Q 04</t>
  </si>
  <si>
    <t>Q 05</t>
  </si>
  <si>
    <t>Q 06</t>
  </si>
  <si>
    <t>Q 07</t>
  </si>
  <si>
    <t>Total</t>
  </si>
  <si>
    <t>HomeWorks point</t>
  </si>
  <si>
    <t>HomeWorks Final (45)</t>
  </si>
  <si>
    <t>Extra point (10)</t>
  </si>
  <si>
    <t>Project (55)</t>
  </si>
  <si>
    <t>Final Scores</t>
  </si>
  <si>
    <t>MFT</t>
  </si>
  <si>
    <t>MIN</t>
  </si>
  <si>
    <t>MAX</t>
  </si>
  <si>
    <t>Q 08</t>
  </si>
  <si>
    <t>Q 09</t>
  </si>
  <si>
    <t>H 02</t>
  </si>
  <si>
    <t>H 04</t>
  </si>
  <si>
    <t>H 06</t>
  </si>
  <si>
    <t>H 10</t>
  </si>
  <si>
    <t>H 11</t>
  </si>
  <si>
    <t>Web pack scores</t>
  </si>
  <si>
    <t>web 1</t>
  </si>
  <si>
    <t>web 2</t>
  </si>
  <si>
    <t>web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</si>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</sst>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  <xf numFmtId="0" fontId="0" fillId="4" borderId="0" xfId="0" applyFont="1" applyFill="1"/>
    <xf numFmtId="4" fontId="0" fillId="4" borderId="0" xfId="0" applyNumberFormat="1" applyFill="1" applyAlignment="1">
      <alignment horizontal="center"/>
    </xf>
    <xf numFmtId="164" fontId="0" fillId="0" borderId="0" xfId="0" applyNumberForma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9" borderId="0" xfId="0" applyNumberFormat="1" applyFont="1" applyFill="1"/>
    <xf numFmtId="0" fontId="1" fillId="7" borderId="0" xfId="0" applyFont="1" applyFill="1"/>
    <xf numFmtId="4" fontId="1" fillId="7" borderId="0" xfId="0" applyNumberFormat="1" applyFont="1" applyFill="1"/>
    <xf numFmtId="4" fontId="0" fillId="10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zoomScaleNormal="100" workbookViewId="0">
      <selection activeCell="K25" sqref="K25"/>
    </sheetView>
  </sheetViews>
  <sheetFormatPr defaultRowHeight="15" x14ac:dyDescent="0.25"/>
  <cols>
    <col min="1" max="1" width="5.42578125" bestFit="1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1"/>
    </row>
    <row r="2" spans="1:16" x14ac:dyDescent="0.25">
      <c r="A2" s="3">
        <v>3</v>
      </c>
      <c r="B2" s="4">
        <f>(4/4)*10</f>
        <v>10</v>
      </c>
      <c r="C2" s="4">
        <f>(5/5)*10</f>
        <v>10</v>
      </c>
      <c r="D2" s="4">
        <f>(8/8)*10</f>
        <v>10</v>
      </c>
      <c r="E2" s="4">
        <f>(1/3)*10</f>
        <v>3.333333333333333</v>
      </c>
      <c r="F2" s="4">
        <f>(4/5)*10</f>
        <v>8</v>
      </c>
      <c r="G2" s="4">
        <f>(1/5)*10</f>
        <v>2</v>
      </c>
      <c r="H2" s="4">
        <f>(5/7)*10</f>
        <v>7.1428571428571432</v>
      </c>
      <c r="I2" s="4">
        <f>(2/3)*10</f>
        <v>6.6666666666666661</v>
      </c>
      <c r="J2" s="4">
        <f>(16/20)*10</f>
        <v>8</v>
      </c>
      <c r="K2" s="19">
        <v>8</v>
      </c>
      <c r="L2" s="4">
        <v>5</v>
      </c>
      <c r="M2" s="20">
        <v>5</v>
      </c>
      <c r="N2" s="4">
        <v>0</v>
      </c>
      <c r="O2" s="4">
        <v>0</v>
      </c>
    </row>
    <row r="3" spans="1:16" x14ac:dyDescent="0.25">
      <c r="A3" s="3">
        <v>4</v>
      </c>
      <c r="B3" s="4">
        <f>(2/4)*10</f>
        <v>5</v>
      </c>
      <c r="C3" s="4">
        <f>(3/5)*10</f>
        <v>6</v>
      </c>
      <c r="D3" s="4">
        <f>(8/8)*10</f>
        <v>10</v>
      </c>
      <c r="E3" s="4">
        <f>(2/3)*10</f>
        <v>6.6666666666666661</v>
      </c>
      <c r="F3" s="4">
        <f>(4/5)*10</f>
        <v>8</v>
      </c>
      <c r="G3" s="4">
        <v>0</v>
      </c>
      <c r="H3" s="4">
        <f>(5/7)*10</f>
        <v>7.1428571428571432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6" x14ac:dyDescent="0.25">
      <c r="A4" s="3">
        <v>6</v>
      </c>
      <c r="B4" s="4">
        <f>(2/4)*10</f>
        <v>5</v>
      </c>
      <c r="C4" s="4">
        <f>(3/5)*10</f>
        <v>6</v>
      </c>
      <c r="D4" s="4">
        <f>(8/8)*10</f>
        <v>10</v>
      </c>
      <c r="E4" s="4">
        <f>(1/3)*10</f>
        <v>3.333333333333333</v>
      </c>
      <c r="F4" s="4">
        <f>(4/5)*10</f>
        <v>8</v>
      </c>
      <c r="G4" s="4">
        <f>(2/5)*10</f>
        <v>4</v>
      </c>
      <c r="H4" s="4">
        <f>(5/7)*10</f>
        <v>7.1428571428571432</v>
      </c>
      <c r="I4" s="4">
        <f>(1/3)*10</f>
        <v>3.333333333333333</v>
      </c>
      <c r="J4" s="4">
        <f>(7/20)*10</f>
        <v>3.5</v>
      </c>
      <c r="K4" s="19">
        <v>8</v>
      </c>
      <c r="L4" s="19">
        <v>8</v>
      </c>
      <c r="M4" s="6">
        <v>0</v>
      </c>
      <c r="N4" s="6">
        <v>0</v>
      </c>
      <c r="O4" s="6">
        <v>0</v>
      </c>
    </row>
    <row r="5" spans="1:16" x14ac:dyDescent="0.25">
      <c r="A5" s="3">
        <v>9</v>
      </c>
      <c r="B5" s="4">
        <f>(4/4)*10</f>
        <v>10</v>
      </c>
      <c r="C5" s="4">
        <f>(5/5)*10</f>
        <v>10</v>
      </c>
      <c r="D5" s="4">
        <f>(8/8)*10</f>
        <v>10</v>
      </c>
      <c r="E5" s="4">
        <f>(2/3)*10</f>
        <v>6.6666666666666661</v>
      </c>
      <c r="F5" s="4">
        <f>(4/5)*10</f>
        <v>8</v>
      </c>
      <c r="G5" s="4">
        <f>(5/5)*10</f>
        <v>10</v>
      </c>
      <c r="H5" s="4">
        <f>(5/7)*10</f>
        <v>7.1428571428571432</v>
      </c>
      <c r="I5" s="4">
        <f>(2/3)*10</f>
        <v>6.6666666666666661</v>
      </c>
      <c r="J5" s="4">
        <f>(16/20)*10</f>
        <v>8</v>
      </c>
      <c r="K5" s="4">
        <v>0</v>
      </c>
      <c r="L5" s="4">
        <v>10</v>
      </c>
      <c r="M5" s="6">
        <v>0</v>
      </c>
      <c r="N5" s="6">
        <v>0</v>
      </c>
      <c r="O5" s="6">
        <v>0</v>
      </c>
    </row>
    <row r="6" spans="1:16" x14ac:dyDescent="0.25">
      <c r="A6" s="5">
        <v>11</v>
      </c>
      <c r="B6" s="4">
        <f>(3/4)*10</f>
        <v>7.5</v>
      </c>
      <c r="C6" s="4">
        <f>(5/5)*10</f>
        <v>10</v>
      </c>
      <c r="D6" s="4">
        <f>(8/8)*10</f>
        <v>10</v>
      </c>
      <c r="E6" s="4">
        <v>0</v>
      </c>
      <c r="F6" s="6">
        <f>(3/5)*10</f>
        <v>6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</row>
    <row r="7" spans="1:16" x14ac:dyDescent="0.25">
      <c r="A7" s="5">
        <v>12</v>
      </c>
      <c r="B7" s="4">
        <v>0</v>
      </c>
      <c r="C7" s="4">
        <v>0</v>
      </c>
      <c r="D7" s="4">
        <v>0</v>
      </c>
      <c r="E7" s="4">
        <f>(2/3)*10</f>
        <v>6.6666666666666661</v>
      </c>
      <c r="F7" s="6">
        <f>(3/5)*10</f>
        <v>6</v>
      </c>
      <c r="G7" s="6">
        <f>(4/5)*10</f>
        <v>8</v>
      </c>
      <c r="H7" s="4">
        <f>(4/7)*10</f>
        <v>5.7142857142857135</v>
      </c>
      <c r="I7" s="6">
        <f>(2/3)*10</f>
        <v>6.6666666666666661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6" x14ac:dyDescent="0.25">
      <c r="A8" s="7" t="s">
        <v>8</v>
      </c>
      <c r="B8" s="8">
        <v>140</v>
      </c>
      <c r="C8" s="9"/>
      <c r="D8" s="9"/>
      <c r="E8" s="9"/>
      <c r="F8" s="9"/>
    </row>
    <row r="9" spans="1:16" x14ac:dyDescent="0.25">
      <c r="A9" s="22" t="s">
        <v>8</v>
      </c>
      <c r="B9" s="22"/>
      <c r="C9" s="22"/>
    </row>
    <row r="10" spans="1:16" x14ac:dyDescent="0.25">
      <c r="A10" s="10" t="s">
        <v>0</v>
      </c>
      <c r="B10" s="11" t="s">
        <v>9</v>
      </c>
      <c r="C10" s="11" t="s">
        <v>10</v>
      </c>
      <c r="D10" s="10" t="s">
        <v>11</v>
      </c>
      <c r="E10" s="11" t="s">
        <v>12</v>
      </c>
      <c r="F10" s="11" t="s">
        <v>13</v>
      </c>
      <c r="G10" s="12" t="s">
        <v>14</v>
      </c>
    </row>
    <row r="11" spans="1:16" x14ac:dyDescent="0.25">
      <c r="A11" s="10">
        <v>3</v>
      </c>
      <c r="B11" s="13">
        <f t="shared" ref="B11:B16" si="0">SUM(B2:O2)</f>
        <v>83.142857142857139</v>
      </c>
      <c r="C11" s="13">
        <f>(B11*45)/B8</f>
        <v>26.724489795918366</v>
      </c>
      <c r="D11" s="14">
        <v>6.5</v>
      </c>
      <c r="E11" s="14">
        <v>27.5</v>
      </c>
      <c r="F11" s="15">
        <f t="shared" ref="F11:F16" si="1">C11+D11+E11</f>
        <v>60.724489795918366</v>
      </c>
      <c r="G11" s="16">
        <f>((F11-F17)*50)/(F18-F17)+50</f>
        <v>100</v>
      </c>
    </row>
    <row r="12" spans="1:16" x14ac:dyDescent="0.25">
      <c r="A12" s="10">
        <v>4</v>
      </c>
      <c r="B12" s="13">
        <f t="shared" si="0"/>
        <v>42.80952380952381</v>
      </c>
      <c r="C12" s="13">
        <f>(B12*45)/B8</f>
        <v>13.760204081632654</v>
      </c>
      <c r="D12" s="14">
        <v>6</v>
      </c>
      <c r="E12" s="14">
        <v>27.5</v>
      </c>
      <c r="F12" s="15">
        <f t="shared" si="1"/>
        <v>47.260204081632651</v>
      </c>
      <c r="G12" s="16">
        <f>((F12-F17)*50)/(F18-F17)+50</f>
        <v>85.351096308631696</v>
      </c>
    </row>
    <row r="13" spans="1:16" x14ac:dyDescent="0.25">
      <c r="A13" s="10">
        <v>6</v>
      </c>
      <c r="B13" s="13">
        <f t="shared" si="0"/>
        <v>66.30952380952381</v>
      </c>
      <c r="C13" s="13">
        <f>(B13*45)/B8</f>
        <v>21.313775510204081</v>
      </c>
      <c r="D13" s="14">
        <v>6</v>
      </c>
      <c r="E13" s="14">
        <v>27.5</v>
      </c>
      <c r="F13" s="15">
        <f t="shared" si="1"/>
        <v>54.813775510204081</v>
      </c>
      <c r="G13" s="16">
        <f>((F13-F17)*50)/(F18-F17)+50</f>
        <v>93.569247849014715</v>
      </c>
    </row>
    <row r="14" spans="1:16" x14ac:dyDescent="0.25">
      <c r="A14" s="10">
        <v>9</v>
      </c>
      <c r="B14" s="13">
        <f t="shared" si="0"/>
        <v>86.476190476190482</v>
      </c>
      <c r="C14" s="13">
        <f>(B14*45)/B8</f>
        <v>27.795918367346939</v>
      </c>
      <c r="D14" s="14">
        <v>8</v>
      </c>
      <c r="E14" s="14">
        <v>0</v>
      </c>
      <c r="F14" s="15">
        <f t="shared" si="1"/>
        <v>35.795918367346943</v>
      </c>
      <c r="G14" s="16">
        <f>((F14-F17)*50)/(F18-F17)+50</f>
        <v>72.878157091312801</v>
      </c>
    </row>
    <row r="15" spans="1:16" x14ac:dyDescent="0.25">
      <c r="A15" s="10">
        <v>11</v>
      </c>
      <c r="B15" s="13">
        <f t="shared" si="0"/>
        <v>33.5</v>
      </c>
      <c r="C15" s="13">
        <f>(B15*45)/B8</f>
        <v>10.767857142857142</v>
      </c>
      <c r="D15" s="14">
        <v>4</v>
      </c>
      <c r="E15" s="14">
        <v>0</v>
      </c>
      <c r="F15" s="15">
        <f t="shared" si="1"/>
        <v>14.767857142857142</v>
      </c>
      <c r="G15" s="16">
        <f>((F15-F17)*50)/(F18-F17)+50</f>
        <v>50</v>
      </c>
    </row>
    <row r="16" spans="1:16" x14ac:dyDescent="0.25">
      <c r="A16" s="10">
        <v>12</v>
      </c>
      <c r="B16" s="13">
        <f t="shared" si="0"/>
        <v>33.047619047619044</v>
      </c>
      <c r="C16" s="13">
        <f>(B16*45)/B8</f>
        <v>10.622448979591836</v>
      </c>
      <c r="D16" s="14">
        <v>7</v>
      </c>
      <c r="E16" s="14">
        <v>0</v>
      </c>
      <c r="F16" s="15">
        <f t="shared" si="1"/>
        <v>17.622448979591837</v>
      </c>
      <c r="G16" s="16">
        <f>((F16-F17)*50)/(F18-F17)+50</f>
        <v>53.105745212323065</v>
      </c>
    </row>
    <row r="17" spans="1:6" x14ac:dyDescent="0.25">
      <c r="E17" s="17" t="s">
        <v>15</v>
      </c>
      <c r="F17" s="18">
        <f>MIN(F11:F16)</f>
        <v>14.767857142857142</v>
      </c>
    </row>
    <row r="18" spans="1:6" x14ac:dyDescent="0.25">
      <c r="E18" s="17" t="s">
        <v>16</v>
      </c>
      <c r="F18" s="18">
        <f>MAX(F11:F16)</f>
        <v>60.724489795918366</v>
      </c>
    </row>
    <row r="23" spans="1:6" x14ac:dyDescent="0.25">
      <c r="A23" s="23" t="s">
        <v>24</v>
      </c>
      <c r="B23" s="23"/>
      <c r="C23" s="23"/>
      <c r="D23" s="23"/>
      <c r="E23" s="23"/>
    </row>
    <row r="24" spans="1:6" x14ac:dyDescent="0.25">
      <c r="A24" s="24" t="s">
        <v>0</v>
      </c>
      <c r="B24" s="25" t="s">
        <v>25</v>
      </c>
      <c r="C24" s="25" t="s">
        <v>26</v>
      </c>
      <c r="D24" s="25" t="s">
        <v>27</v>
      </c>
      <c r="E24" s="25" t="s">
        <v>28</v>
      </c>
    </row>
    <row r="25" spans="1:6" x14ac:dyDescent="0.25">
      <c r="A25" s="24">
        <v>3</v>
      </c>
      <c r="B25" s="26">
        <v>97.91</v>
      </c>
      <c r="C25" s="26">
        <v>73.84</v>
      </c>
      <c r="D25" s="26">
        <v>100</v>
      </c>
      <c r="E25" s="26">
        <f>SUM(B25:D25)/3</f>
        <v>90.583333333333329</v>
      </c>
    </row>
    <row r="26" spans="1:6" x14ac:dyDescent="0.25">
      <c r="A26" s="24">
        <v>4</v>
      </c>
      <c r="B26" s="26">
        <v>97.07</v>
      </c>
      <c r="C26" s="26">
        <v>92.88</v>
      </c>
      <c r="D26" s="26">
        <v>85.35</v>
      </c>
      <c r="E26" s="26">
        <f t="shared" ref="E26:E28" si="2">SUM(B26:D26)/3</f>
        <v>91.766666666666652</v>
      </c>
    </row>
    <row r="27" spans="1:6" x14ac:dyDescent="0.25">
      <c r="A27" s="24">
        <v>6</v>
      </c>
      <c r="B27" s="26">
        <v>92.31</v>
      </c>
      <c r="C27" s="26">
        <v>97.59</v>
      </c>
      <c r="D27" s="26">
        <v>93.57</v>
      </c>
      <c r="E27" s="26">
        <f t="shared" si="2"/>
        <v>94.490000000000009</v>
      </c>
    </row>
    <row r="28" spans="1:6" x14ac:dyDescent="0.25">
      <c r="A28" s="24">
        <v>9</v>
      </c>
      <c r="B28" s="26">
        <v>100</v>
      </c>
      <c r="C28" s="26">
        <v>96.69</v>
      </c>
      <c r="D28" s="26">
        <v>72.88</v>
      </c>
      <c r="E28" s="26">
        <f t="shared" si="2"/>
        <v>89.856666666666669</v>
      </c>
    </row>
  </sheetData>
  <mergeCells count="2">
    <mergeCell ref="A9:C9"/>
    <mergeCell ref="A23:E23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32</cp:revision>
  <dcterms:created xsi:type="dcterms:W3CDTF">2019-03-03T16:48:58Z</dcterms:created>
  <dcterms:modified xsi:type="dcterms:W3CDTF">2020-09-06T20:50:34Z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