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<sst xmlns="http://schemas.openxmlformats.org/spreadsheetml/2006/main" count="23" uniqueCount="21">
  <si>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No.</t>
  </si>
  <si>
    <t xml:space="preserve">H 03</t>
  </si>
  <si>
    <t xml:space="preserve">H 04</t>
  </si>
  <si>
    <t xml:space="preserve">H 05</t>
  </si>
  <si>
    <t xml:space="preserve">H 06</t>
  </si>
  <si>
    <t xml:space="preserve">Q 01</t>
  </si>
  <si>
    <t xml:space="preserve">H 08</t>
  </si>
  <si>
    <t xml:space="preserve">H 09</t>
  </si>
  <si>
    <t xml:space="preserve">H10</t>
  </si>
  <si>
    <t xml:space="preserve">H11</t>
  </si>
  <si>
    <t xml:space="preserve">H14</t>
  </si>
  <si>
    <t xml:space="preserve">H15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</si>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</sst>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f aca="false">(10+9.5)/2</f>
        <v>9.75</v>
      </c>
      <c r="C2" s="4" t="n">
        <v>10</v>
      </c>
      <c r="D2" s="4" t="n">
        <v>0</v>
      </c>
      <c r="E2" s="4" t="n">
        <v>0</v>
      </c>
      <c r="F2" s="4" t="n">
        <f aca="false">(25/29)*10</f>
        <v>8.62068965517241</v>
      </c>
      <c r="G2" s="4" t="n">
        <v>0</v>
      </c>
      <c r="H2" s="4" t="n">
        <f aca="false">(11/17)*10</f>
        <v>6.47058823529412</v>
      </c>
      <c r="I2" s="4" t="n">
        <v>0</v>
      </c>
      <c r="J2" s="4" t="n">
        <v>0</v>
      </c>
      <c r="K2" s="4" t="n">
        <v>10</v>
      </c>
      <c r="L2" s="4" t="n">
        <v>0</v>
      </c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f aca="false">(9.5+0)/2</f>
        <v>4.75</v>
      </c>
      <c r="C3" s="4" t="n">
        <v>11</v>
      </c>
      <c r="D3" s="4" t="n">
        <v>9</v>
      </c>
      <c r="E3" s="4" t="n">
        <v>10.5</v>
      </c>
      <c r="F3" s="4" t="n">
        <f aca="false">(25/29)*10</f>
        <v>8.62068965517241</v>
      </c>
      <c r="G3" s="4" t="n">
        <v>10.5</v>
      </c>
      <c r="H3" s="4" t="n">
        <f aca="false">(15/17)*10</f>
        <v>8.82352941176471</v>
      </c>
      <c r="I3" s="4" t="n">
        <v>10</v>
      </c>
      <c r="J3" s="4" t="n">
        <v>9</v>
      </c>
      <c r="K3" s="4" t="n">
        <v>9</v>
      </c>
      <c r="L3" s="4" t="n">
        <v>0</v>
      </c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f aca="false">(10+10)/2</f>
        <v>10</v>
      </c>
      <c r="C4" s="4" t="n">
        <v>10</v>
      </c>
      <c r="D4" s="4" t="n">
        <v>9</v>
      </c>
      <c r="E4" s="4" t="n">
        <v>10</v>
      </c>
      <c r="F4" s="4" t="n">
        <f aca="false">(29/29)*10</f>
        <v>10</v>
      </c>
      <c r="G4" s="4" t="n">
        <v>10.5</v>
      </c>
      <c r="H4" s="4" t="n">
        <f aca="false">(12/17)*10</f>
        <v>7.05882352941177</v>
      </c>
      <c r="I4" s="4" t="n">
        <v>10</v>
      </c>
      <c r="J4" s="4" t="n">
        <v>9</v>
      </c>
      <c r="K4" s="4" t="n">
        <v>10</v>
      </c>
      <c r="L4" s="4" t="n">
        <v>11</v>
      </c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f aca="false">(10+9.5)/2</f>
        <v>9.75</v>
      </c>
      <c r="C5" s="4" t="n">
        <v>10</v>
      </c>
      <c r="D5" s="4" t="n">
        <v>10</v>
      </c>
      <c r="E5" s="4" t="n">
        <v>10</v>
      </c>
      <c r="F5" s="4" t="n">
        <f aca="false">(28/29)*10</f>
        <v>9.6551724137931</v>
      </c>
      <c r="G5" s="4" t="n">
        <v>10.5</v>
      </c>
      <c r="H5" s="4" t="n">
        <f aca="false">(11/17)*10</f>
        <v>6.47058823529412</v>
      </c>
      <c r="I5" s="4" t="n">
        <v>10</v>
      </c>
      <c r="J5" s="4" t="n">
        <v>8</v>
      </c>
      <c r="K5" s="4" t="n">
        <v>10</v>
      </c>
      <c r="L5" s="4" t="n">
        <v>10</v>
      </c>
      <c r="M5" s="1"/>
      <c r="N5" s="1"/>
      <c r="O5" s="1"/>
    </row>
    <row r="6" customFormat="false" ht="13.8" hidden="false" customHeight="false" outlineLevel="0" collapsed="false">
      <c r="A6" s="3" t="n">
        <v>6</v>
      </c>
      <c r="B6" s="4" t="n">
        <f aca="false">(10+10)/2</f>
        <v>10</v>
      </c>
      <c r="C6" s="4" t="n">
        <v>10</v>
      </c>
      <c r="D6" s="4" t="n">
        <v>10</v>
      </c>
      <c r="E6" s="4" t="n">
        <v>11</v>
      </c>
      <c r="F6" s="4" t="n">
        <f aca="false">(28/29)*10</f>
        <v>9.6551724137931</v>
      </c>
      <c r="G6" s="4" t="n">
        <v>10</v>
      </c>
      <c r="H6" s="4" t="n">
        <f aca="false">(11/17)*10</f>
        <v>6.47058823529412</v>
      </c>
      <c r="I6" s="4" t="n">
        <v>10</v>
      </c>
      <c r="J6" s="4" t="n">
        <v>5</v>
      </c>
      <c r="K6" s="4" t="n">
        <v>9</v>
      </c>
      <c r="L6" s="4" t="n">
        <v>8</v>
      </c>
      <c r="M6" s="1"/>
      <c r="N6" s="1"/>
      <c r="O6" s="1"/>
    </row>
    <row r="7" customFormat="false" ht="13.8" hidden="false" customHeight="false" outlineLevel="0" collapsed="false">
      <c r="A7" s="3" t="n">
        <v>7</v>
      </c>
      <c r="B7" s="4" t="n">
        <f aca="false">(9.5+10)/2</f>
        <v>9.75</v>
      </c>
      <c r="C7" s="4" t="n">
        <v>10</v>
      </c>
      <c r="D7" s="4" t="n">
        <v>10</v>
      </c>
      <c r="E7" s="4" t="n">
        <v>10</v>
      </c>
      <c r="F7" s="4" t="n">
        <v>0</v>
      </c>
      <c r="G7" s="4" t="n">
        <v>10</v>
      </c>
      <c r="H7" s="4" t="n">
        <f aca="false">(9/17)*10</f>
        <v>5.29411764705882</v>
      </c>
      <c r="I7" s="4" t="n">
        <v>10</v>
      </c>
      <c r="J7" s="4" t="n">
        <v>6</v>
      </c>
      <c r="K7" s="4" t="n">
        <v>9</v>
      </c>
      <c r="L7" s="4" t="n">
        <v>7</v>
      </c>
      <c r="M7" s="1"/>
      <c r="N7" s="1"/>
      <c r="O7" s="1"/>
    </row>
    <row r="8" customFormat="false" ht="13.8" hidden="false" customHeight="false" outlineLevel="0" collapsed="false">
      <c r="A8" s="3" t="n">
        <v>8</v>
      </c>
      <c r="B8" s="4" t="n">
        <f aca="false">(10+10)/2</f>
        <v>10</v>
      </c>
      <c r="C8" s="4" t="n">
        <v>10</v>
      </c>
      <c r="D8" s="4" t="n">
        <v>10</v>
      </c>
      <c r="E8" s="4" t="n">
        <v>11</v>
      </c>
      <c r="F8" s="4" t="n">
        <v>0</v>
      </c>
      <c r="G8" s="4" t="n">
        <v>10</v>
      </c>
      <c r="H8" s="4" t="n">
        <f aca="false">(11/17)*10</f>
        <v>6.47058823529412</v>
      </c>
      <c r="I8" s="4" t="n">
        <v>10</v>
      </c>
      <c r="J8" s="4" t="n">
        <v>10</v>
      </c>
      <c r="K8" s="4" t="n">
        <v>9</v>
      </c>
      <c r="L8" s="4" t="n">
        <v>9</v>
      </c>
      <c r="M8" s="1"/>
      <c r="N8" s="1"/>
      <c r="O8" s="1"/>
    </row>
    <row r="9" customFormat="false" ht="13.8" hidden="false" customHeight="false" outlineLevel="0" collapsed="false">
      <c r="A9" s="3" t="n">
        <v>9</v>
      </c>
      <c r="B9" s="4" t="n">
        <f aca="false">(10+10)/2</f>
        <v>10</v>
      </c>
      <c r="C9" s="4" t="n">
        <v>11.5</v>
      </c>
      <c r="D9" s="4" t="n">
        <v>10</v>
      </c>
      <c r="E9" s="4" t="n">
        <v>10.5</v>
      </c>
      <c r="F9" s="4" t="n">
        <f aca="false">(29/29)*10</f>
        <v>10</v>
      </c>
      <c r="G9" s="4" t="n">
        <v>10.5</v>
      </c>
      <c r="H9" s="4" t="n">
        <v>10</v>
      </c>
      <c r="I9" s="4" t="n">
        <v>10</v>
      </c>
      <c r="J9" s="4" t="n">
        <v>10</v>
      </c>
      <c r="K9" s="4" t="n">
        <v>10</v>
      </c>
      <c r="L9" s="4" t="n">
        <v>11</v>
      </c>
      <c r="M9" s="1"/>
      <c r="N9" s="1"/>
      <c r="O9" s="1"/>
    </row>
    <row r="10" customFormat="false" ht="13.8" hidden="false" customHeight="false" outlineLevel="0" collapsed="false">
      <c r="A10" s="3" t="n">
        <v>10</v>
      </c>
      <c r="B10" s="4" t="n">
        <f aca="false">(10+10)/2</f>
        <v>10</v>
      </c>
      <c r="C10" s="4" t="n">
        <v>11.5</v>
      </c>
      <c r="D10" s="4" t="n">
        <v>9</v>
      </c>
      <c r="E10" s="4" t="n">
        <v>10</v>
      </c>
      <c r="F10" s="4" t="n">
        <f aca="false">(28/29)*10</f>
        <v>9.6551724137931</v>
      </c>
      <c r="G10" s="4" t="n">
        <v>10</v>
      </c>
      <c r="H10" s="4" t="n">
        <f aca="false">(10/17)*10</f>
        <v>5.88235294117647</v>
      </c>
      <c r="I10" s="4" t="n">
        <v>10</v>
      </c>
      <c r="J10" s="4" t="n">
        <v>9</v>
      </c>
      <c r="K10" s="4" t="n">
        <v>9.5</v>
      </c>
      <c r="L10" s="4" t="n">
        <v>9</v>
      </c>
      <c r="M10" s="1"/>
      <c r="N10" s="1"/>
      <c r="O10" s="1"/>
    </row>
    <row r="11" customFormat="false" ht="13.8" hidden="false" customHeight="false" outlineLevel="0" collapsed="false">
      <c r="B11" s="5"/>
      <c r="C11" s="5"/>
      <c r="D11" s="5"/>
      <c r="E11" s="5"/>
      <c r="F11" s="5"/>
      <c r="G11" s="1"/>
      <c r="H11" s="1"/>
      <c r="I11" s="1"/>
      <c r="K11" s="1"/>
      <c r="L11" s="1"/>
      <c r="M11" s="1"/>
      <c r="N11" s="1"/>
      <c r="O11" s="1"/>
    </row>
    <row r="12" customFormat="false" ht="13.8" hidden="false" customHeight="false" outlineLevel="0" collapsed="false">
      <c r="A12" s="6" t="s">
        <v>12</v>
      </c>
      <c r="B12" s="7" t="n">
        <v>110</v>
      </c>
      <c r="C12" s="8"/>
      <c r="D12" s="8"/>
      <c r="E12" s="8"/>
      <c r="F12" s="8"/>
    </row>
    <row r="13" customFormat="false" ht="14.4" hidden="false" customHeight="false" outlineLevel="0" collapsed="false">
      <c r="A13" s="9" t="s">
        <v>12</v>
      </c>
      <c r="B13" s="9"/>
      <c r="C13" s="9"/>
    </row>
    <row r="14" customFormat="false" ht="13.8" hidden="false" customHeight="false" outlineLevel="0" collapsed="false">
      <c r="A14" s="10" t="s">
        <v>0</v>
      </c>
      <c r="B14" s="11" t="s">
        <v>13</v>
      </c>
      <c r="C14" s="11" t="s">
        <v>14</v>
      </c>
      <c r="D14" s="10" t="s">
        <v>15</v>
      </c>
      <c r="E14" s="11" t="s">
        <v>16</v>
      </c>
      <c r="F14" s="11" t="s">
        <v>17</v>
      </c>
      <c r="G14" s="12" t="s">
        <v>18</v>
      </c>
    </row>
    <row r="15" customFormat="false" ht="13.8" hidden="false" customHeight="false" outlineLevel="0" collapsed="false">
      <c r="A15" s="10" t="n">
        <v>1</v>
      </c>
      <c r="B15" s="13" t="n">
        <f aca="false">SUM(B2:L2)</f>
        <v>44.8412778904665</v>
      </c>
      <c r="C15" s="13" t="n">
        <f aca="false">(B15*40)/B12</f>
        <v>16.3059192328969</v>
      </c>
      <c r="D15" s="14" t="n">
        <v>6</v>
      </c>
      <c r="E15" s="14" t="n">
        <v>0</v>
      </c>
      <c r="F15" s="15" t="n">
        <f aca="false">C15+D15+E15</f>
        <v>22.3059192328969</v>
      </c>
      <c r="G15" s="16" t="n">
        <f aca="false">((F15-F24)*50)/(F25-F24)+50</f>
        <v>50</v>
      </c>
    </row>
    <row r="16" customFormat="false" ht="13.8" hidden="false" customHeight="false" outlineLevel="0" collapsed="false">
      <c r="A16" s="10" t="n">
        <v>2</v>
      </c>
      <c r="B16" s="13" t="n">
        <f aca="false">SUM(B3:L3)</f>
        <v>91.1942190669371</v>
      </c>
      <c r="C16" s="13" t="n">
        <f aca="false">(B16*40)/B12</f>
        <v>33.161534206159</v>
      </c>
      <c r="D16" s="14" t="n">
        <v>8.5</v>
      </c>
      <c r="E16" s="14" t="n">
        <v>0</v>
      </c>
      <c r="F16" s="15" t="n">
        <f aca="false">C16+D16+E16</f>
        <v>41.661534206159</v>
      </c>
      <c r="G16" s="16" t="n">
        <f aca="false">((F16-F24)*50)/(F25-F24)+50</f>
        <v>85.8878495086878</v>
      </c>
    </row>
    <row r="17" customFormat="false" ht="13.8" hidden="false" customHeight="false" outlineLevel="0" collapsed="false">
      <c r="A17" s="10" t="n">
        <v>3</v>
      </c>
      <c r="B17" s="13" t="n">
        <f aca="false">SUM(B4:L4)</f>
        <v>106.558823529412</v>
      </c>
      <c r="C17" s="13" t="n">
        <f aca="false">(B17*40)/B12</f>
        <v>38.7486631016043</v>
      </c>
      <c r="D17" s="14" t="n">
        <v>8</v>
      </c>
      <c r="E17" s="14" t="n">
        <v>0</v>
      </c>
      <c r="F17" s="15" t="n">
        <f aca="false">C17+D17+E17</f>
        <v>46.7486631016043</v>
      </c>
      <c r="G17" s="16" t="n">
        <f aca="false">((F17-F24)*50)/(F25-F24)+50</f>
        <v>95.3200538836578</v>
      </c>
    </row>
    <row r="18" customFormat="false" ht="13.8" hidden="false" customHeight="false" outlineLevel="0" collapsed="false">
      <c r="A18" s="10" t="n">
        <v>4</v>
      </c>
      <c r="B18" s="13" t="n">
        <f aca="false">SUM(B5:L5)</f>
        <v>104.375760649087</v>
      </c>
      <c r="C18" s="13" t="n">
        <f aca="false">(B18*40)/B12</f>
        <v>37.9548220542135</v>
      </c>
      <c r="D18" s="14" t="n">
        <v>7.5</v>
      </c>
      <c r="E18" s="14" t="n">
        <v>0</v>
      </c>
      <c r="F18" s="15" t="n">
        <f aca="false">C18+D18+E18</f>
        <v>45.4548220542135</v>
      </c>
      <c r="G18" s="16" t="n">
        <f aca="false">((F18-F24)*50)/(F25-F24)+50</f>
        <v>92.9211028370976</v>
      </c>
    </row>
    <row r="19" customFormat="false" ht="13.8" hidden="false" customHeight="false" outlineLevel="0" collapsed="false">
      <c r="A19" s="10" t="n">
        <v>6</v>
      </c>
      <c r="B19" s="13" t="n">
        <f aca="false">SUM(B6:L6)</f>
        <v>99.1257606490872</v>
      </c>
      <c r="C19" s="13" t="n">
        <f aca="false">(B19*40)/B12</f>
        <v>36.0457311451226</v>
      </c>
      <c r="D19" s="14" t="n">
        <v>7</v>
      </c>
      <c r="E19" s="14" t="n">
        <v>0</v>
      </c>
      <c r="F19" s="15" t="n">
        <f aca="false">C19+D19+E19</f>
        <v>43.0457311451226</v>
      </c>
      <c r="G19" s="16" t="n">
        <f aca="false">((F19-F24)*50)/(F25-F24)+50</f>
        <v>88.4543322324108</v>
      </c>
    </row>
    <row r="20" customFormat="false" ht="13.8" hidden="false" customHeight="false" outlineLevel="0" collapsed="false">
      <c r="A20" s="10" t="n">
        <v>7</v>
      </c>
      <c r="B20" s="13" t="n">
        <f aca="false">SUM(B7:L7)</f>
        <v>87.0441176470588</v>
      </c>
      <c r="C20" s="13" t="n">
        <f aca="false">(B20*40)/B12</f>
        <v>31.6524064171123</v>
      </c>
      <c r="D20" s="14" t="n">
        <v>9</v>
      </c>
      <c r="E20" s="14" t="n">
        <v>0</v>
      </c>
      <c r="F20" s="15" t="n">
        <f aca="false">C20+D20+E20</f>
        <v>40.6524064171123</v>
      </c>
      <c r="G20" s="16" t="n">
        <f aca="false">((F20-F24)*50)/(F25-F24)+50</f>
        <v>84.0167941958821</v>
      </c>
    </row>
    <row r="21" customFormat="false" ht="13.8" hidden="false" customHeight="false" outlineLevel="0" collapsed="false">
      <c r="A21" s="10" t="n">
        <v>8</v>
      </c>
      <c r="B21" s="13" t="n">
        <f aca="false">SUM(B8:L8)</f>
        <v>95.4705882352941</v>
      </c>
      <c r="C21" s="13" t="n">
        <f aca="false">(B21*40)/B12</f>
        <v>34.716577540107</v>
      </c>
      <c r="D21" s="14" t="n">
        <v>7.5</v>
      </c>
      <c r="E21" s="14" t="n">
        <v>0</v>
      </c>
      <c r="F21" s="15" t="n">
        <f aca="false">C21+D21+E21</f>
        <v>42.216577540107</v>
      </c>
      <c r="G21" s="16" t="n">
        <f aca="false">((F21-F24)*50)/(F25-F24)+50</f>
        <v>86.9169726684036</v>
      </c>
    </row>
    <row r="22" customFormat="false" ht="13.8" hidden="false" customHeight="false" outlineLevel="0" collapsed="false">
      <c r="A22" s="10" t="n">
        <v>9</v>
      </c>
      <c r="B22" s="13" t="n">
        <f aca="false">SUM(B9:L9)</f>
        <v>113.5</v>
      </c>
      <c r="C22" s="13" t="n">
        <f aca="false">(B22*40)/B12</f>
        <v>41.2727272727273</v>
      </c>
      <c r="D22" s="14" t="n">
        <v>8</v>
      </c>
      <c r="E22" s="14" t="n">
        <v>0</v>
      </c>
      <c r="F22" s="15" t="n">
        <f aca="false">C22+D22+E22</f>
        <v>49.2727272727273</v>
      </c>
      <c r="G22" s="16" t="n">
        <f aca="false">((F22-F24)*50)/(F25-F24)+50</f>
        <v>100</v>
      </c>
    </row>
    <row r="23" customFormat="false" ht="13.8" hidden="false" customHeight="false" outlineLevel="0" collapsed="false">
      <c r="A23" s="10" t="n">
        <v>10</v>
      </c>
      <c r="B23" s="13" t="n">
        <f aca="false">SUM(B10:L10)</f>
        <v>103.53752535497</v>
      </c>
      <c r="C23" s="13" t="n">
        <f aca="false">(B23*40)/B12</f>
        <v>37.6500092199889</v>
      </c>
      <c r="D23" s="14" t="n">
        <v>7.5</v>
      </c>
      <c r="E23" s="14" t="n">
        <v>0</v>
      </c>
      <c r="F23" s="15" t="n">
        <f aca="false">C23+D23+E23</f>
        <v>45.1500092199889</v>
      </c>
      <c r="G23" s="16" t="n">
        <f aca="false">((F23-F24)*50)/(F25-F24)+50</f>
        <v>92.3559398527089</v>
      </c>
    </row>
    <row r="24" customFormat="false" ht="13.8" hidden="false" customHeight="false" outlineLevel="0" collapsed="false">
      <c r="E24" s="17" t="s">
        <v>19</v>
      </c>
      <c r="F24" s="18" t="n">
        <f aca="false">MIN(F15:F23)</f>
        <v>22.3059192328969</v>
      </c>
    </row>
    <row r="25" customFormat="false" ht="13.8" hidden="false" customHeight="false" outlineLevel="0" collapsed="false">
      <c r="E25" s="17" t="s">
        <v>20</v>
      </c>
      <c r="F25" s="18" t="n">
        <f aca="false">MAX(F15:F23)</f>
        <v>49.2727272727273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2020-01-11T16:50:22Z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