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meheli\Desktop\scores\mft-scores\125\"/>
    </mc:Choice>
  </mc:AlternateContent>
  <xr:revisionPtr revIDLastSave="0" documentId="13_ncr:1_{E87DA318-AA54-49C4-B7CD-59741BFD823C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web 125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6" i="1" l="1"/>
  <c r="I17" i="1"/>
  <c r="I6" i="1"/>
  <c r="I4" i="1"/>
  <c r="I2" i="1"/>
  <c r="H17" i="1"/>
  <c r="H16" i="1"/>
  <c r="H6" i="1"/>
  <c r="G17" i="1"/>
  <c r="G16" i="1"/>
  <c r="G6" i="1"/>
  <c r="G4" i="1"/>
  <c r="G2" i="1"/>
  <c r="F17" i="1"/>
  <c r="F16" i="1"/>
  <c r="F6" i="1"/>
  <c r="F5" i="1"/>
  <c r="F4" i="1"/>
  <c r="B18" i="1" l="1"/>
  <c r="B27" i="1" l="1"/>
  <c r="E27" i="1" s="1"/>
  <c r="F27" i="1" s="1"/>
  <c r="B25" i="1"/>
  <c r="E25" i="1" s="1"/>
  <c r="F25" i="1" s="1"/>
  <c r="B37" i="1"/>
  <c r="B24" i="1"/>
  <c r="E24" i="1" s="1"/>
  <c r="F24" i="1" s="1"/>
  <c r="B36" i="1"/>
  <c r="E36" i="1" s="1"/>
  <c r="F36" i="1" s="1"/>
  <c r="B23" i="1"/>
  <c r="E23" i="1" s="1"/>
  <c r="F23" i="1" s="1"/>
  <c r="B22" i="1"/>
  <c r="E22" i="1" s="1"/>
  <c r="B35" i="1"/>
  <c r="E35" i="1" s="1"/>
  <c r="F35" i="1" s="1"/>
  <c r="B33" i="1"/>
  <c r="E33" i="1" s="1"/>
  <c r="F33" i="1" s="1"/>
  <c r="B32" i="1"/>
  <c r="E32" i="1" s="1"/>
  <c r="F32" i="1" s="1"/>
  <c r="B26" i="1"/>
  <c r="E26" i="1" s="1"/>
  <c r="F26" i="1" s="1"/>
  <c r="E37" i="1" l="1"/>
  <c r="F37" i="1" s="1"/>
  <c r="F22" i="1"/>
</calcChain>
</file>

<file path=xl/sharedStrings.xml><?xml version="1.0" encoding="utf-8"?>
<sst xmlns="http://schemas.openxmlformats.org/spreadsheetml/2006/main" count="16" uniqueCount="15">
  <si>
    <t>No.</t>
  </si>
  <si>
    <t>Total</t>
  </si>
  <si>
    <t>Extra point (10)</t>
  </si>
  <si>
    <t>Final Scores</t>
  </si>
  <si>
    <t>MFT</t>
  </si>
  <si>
    <t>Q01</t>
  </si>
  <si>
    <t>H01</t>
  </si>
  <si>
    <t>H02</t>
  </si>
  <si>
    <t>H03</t>
  </si>
  <si>
    <t>H04</t>
  </si>
  <si>
    <t>HomeWork (45)</t>
  </si>
  <si>
    <t>Project (55)</t>
  </si>
  <si>
    <t>Q02</t>
  </si>
  <si>
    <t>Q03</t>
  </si>
  <si>
    <t>Q04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</si>
</sst>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7030A0"/>
        <bgColor rgb="FF993366"/>
      </patternFill>
    </fill>
    <fill>
      <patternFill patternType="solid">
        <fgColor rgb="FFFFE699"/>
        <bgColor rgb="FFFFDAA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4" borderId="0" xfId="0" applyFont="1" applyFill="1"/>
    <xf numFmtId="2" fontId="0" fillId="4" borderId="0" xfId="0" applyNumberForma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4" fontId="0" fillId="7" borderId="0" xfId="0" applyNumberFormat="1" applyFill="1"/>
    <xf numFmtId="4" fontId="0" fillId="0" borderId="0" xfId="0" applyNumberFormat="1"/>
    <xf numFmtId="4" fontId="0" fillId="5" borderId="0" xfId="0" applyNumberFormat="1" applyFont="1" applyFill="1"/>
    <xf numFmtId="4" fontId="1" fillId="6" borderId="0" xfId="0" applyNumberFormat="1" applyFont="1" applyFill="1"/>
    <xf numFmtId="2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2CC"/>
      <rgbColor rgb="FFCCFFFF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15" zoomScaleNormal="100" workbookViewId="0">
      <selection activeCell="H26" sqref="H26"/>
    </sheetView>
  </sheetViews>
  <sheetFormatPr defaultColWidth="8.5703125" defaultRowHeight="15" x14ac:dyDescent="0.25"/>
  <cols>
    <col min="1" max="1" width="5.42578125" customWidth="1"/>
    <col min="2" max="2" width="15" customWidth="1"/>
    <col min="3" max="3" width="14.5703125" customWidth="1"/>
    <col min="4" max="4" width="11.140625" customWidth="1"/>
    <col min="5" max="5" width="11.42578125" customWidth="1"/>
    <col min="6" max="6" width="7.7109375" bestFit="1" customWidth="1"/>
    <col min="7" max="7" width="6.5703125" style="1" customWidth="1"/>
    <col min="8" max="8" width="10.42578125" style="1" customWidth="1"/>
    <col min="9" max="9" width="9.5703125" style="1" customWidth="1"/>
    <col min="10" max="10" width="8.28515625" style="1" customWidth="1"/>
    <col min="11" max="11" width="8.5703125" style="1"/>
    <col min="12" max="15" width="9.5703125" customWidth="1"/>
  </cols>
  <sheetData>
    <row r="1" spans="1:26" x14ac:dyDescent="0.25">
      <c r="A1" s="2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5</v>
      </c>
      <c r="G1" s="2" t="s">
        <v>12</v>
      </c>
      <c r="H1" s="2" t="s">
        <v>13</v>
      </c>
      <c r="I1" s="2" t="s">
        <v>14</v>
      </c>
      <c r="J1" s="2"/>
      <c r="K1" s="2"/>
      <c r="L1" s="2"/>
      <c r="M1" s="2"/>
      <c r="N1" s="2"/>
      <c r="O1" s="2"/>
      <c r="P1" s="2"/>
      <c r="Q1" s="2"/>
    </row>
    <row r="2" spans="1:26" x14ac:dyDescent="0.25">
      <c r="A2" s="3">
        <v>1</v>
      </c>
      <c r="B2" s="4">
        <v>10</v>
      </c>
      <c r="C2" s="4">
        <v>0</v>
      </c>
      <c r="D2" s="4">
        <v>0</v>
      </c>
      <c r="E2" s="4">
        <v>0</v>
      </c>
      <c r="F2" s="4">
        <v>0</v>
      </c>
      <c r="G2" s="4">
        <f>(5/15)*10</f>
        <v>3.333333333333333</v>
      </c>
      <c r="H2" s="4">
        <v>0</v>
      </c>
      <c r="I2" s="4">
        <f>(10/25)*10</f>
        <v>4</v>
      </c>
      <c r="J2" s="4"/>
      <c r="K2" s="4"/>
      <c r="L2" s="4"/>
      <c r="M2" s="4"/>
      <c r="N2" s="4"/>
      <c r="O2" s="4"/>
      <c r="P2" s="4"/>
      <c r="Q2" s="4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/>
      <c r="K3" s="4"/>
      <c r="L3" s="4"/>
      <c r="M3" s="4"/>
      <c r="N3" s="4"/>
      <c r="O3" s="4"/>
      <c r="P3" s="4"/>
      <c r="Q3" s="4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3">
        <v>3</v>
      </c>
      <c r="B4" s="4">
        <v>0</v>
      </c>
      <c r="C4" s="4">
        <v>9</v>
      </c>
      <c r="D4" s="4">
        <v>0</v>
      </c>
      <c r="E4" s="4">
        <v>0</v>
      </c>
      <c r="F4" s="4">
        <f>(14/25)*10</f>
        <v>5.6000000000000005</v>
      </c>
      <c r="G4" s="4">
        <f>(7/15)*10</f>
        <v>4.666666666666667</v>
      </c>
      <c r="H4" s="4">
        <v>0</v>
      </c>
      <c r="I4" s="4">
        <f>(12/25)*10</f>
        <v>4.8</v>
      </c>
      <c r="J4" s="4"/>
      <c r="K4" s="4"/>
      <c r="L4" s="4"/>
      <c r="M4" s="4"/>
      <c r="N4" s="6"/>
      <c r="O4" s="4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3">
        <v>4</v>
      </c>
      <c r="B5" s="4">
        <v>0</v>
      </c>
      <c r="C5" s="4">
        <v>0</v>
      </c>
      <c r="D5" s="6">
        <v>0</v>
      </c>
      <c r="E5" s="6">
        <v>0</v>
      </c>
      <c r="F5" s="6">
        <f>(8/25)*10</f>
        <v>3.2</v>
      </c>
      <c r="G5" s="6">
        <v>0</v>
      </c>
      <c r="H5" s="4">
        <v>0</v>
      </c>
      <c r="I5" s="4">
        <v>0</v>
      </c>
      <c r="J5" s="4"/>
      <c r="K5" s="4"/>
      <c r="L5" s="4"/>
      <c r="M5" s="4"/>
      <c r="N5" s="6"/>
      <c r="O5" s="4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3">
        <v>5</v>
      </c>
      <c r="B6" s="4">
        <v>8</v>
      </c>
      <c r="C6" s="4">
        <v>10.5</v>
      </c>
      <c r="D6" s="4">
        <v>10</v>
      </c>
      <c r="E6" s="4">
        <v>10</v>
      </c>
      <c r="F6" s="4">
        <f>(22/25)*10</f>
        <v>8.8000000000000007</v>
      </c>
      <c r="G6" s="4">
        <f>(12/15)*10</f>
        <v>8</v>
      </c>
      <c r="H6" s="4">
        <f>(16.5/30)*10</f>
        <v>5.5</v>
      </c>
      <c r="I6" s="4">
        <f>(22/25)*10</f>
        <v>8.8000000000000007</v>
      </c>
      <c r="J6" s="4"/>
      <c r="K6" s="4"/>
      <c r="L6" s="4"/>
      <c r="M6" s="4"/>
      <c r="N6" s="6"/>
      <c r="O6" s="4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3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/>
      <c r="K7" s="6"/>
      <c r="L7" s="6"/>
      <c r="M7" s="6"/>
      <c r="N7" s="6"/>
      <c r="O7" s="4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4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4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4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4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3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/>
      <c r="K12" s="6"/>
      <c r="L12" s="6"/>
      <c r="M12" s="6"/>
      <c r="N12" s="6"/>
      <c r="O12" s="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3">
        <v>12</v>
      </c>
      <c r="B13" s="6">
        <v>0</v>
      </c>
      <c r="C13" s="6">
        <v>0</v>
      </c>
      <c r="D13" s="4">
        <v>0</v>
      </c>
      <c r="E13" s="6">
        <v>0</v>
      </c>
      <c r="F13" s="6">
        <v>0</v>
      </c>
      <c r="G13" s="6">
        <v>0</v>
      </c>
      <c r="H13" s="6">
        <v>0</v>
      </c>
      <c r="I13" s="4">
        <v>0</v>
      </c>
      <c r="J13" s="6"/>
      <c r="K13" s="6"/>
      <c r="L13" s="6"/>
      <c r="M13" s="6"/>
      <c r="N13" s="6"/>
      <c r="O13" s="4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3">
        <v>14</v>
      </c>
      <c r="B15" s="6">
        <v>0</v>
      </c>
      <c r="C15" s="6">
        <v>0</v>
      </c>
      <c r="D15" s="17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/>
      <c r="K15" s="6"/>
      <c r="L15" s="6"/>
      <c r="M15" s="6"/>
      <c r="N15" s="6"/>
      <c r="O15" s="4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3">
        <v>15</v>
      </c>
      <c r="B16" s="6">
        <v>10</v>
      </c>
      <c r="C16" s="6">
        <v>9.5</v>
      </c>
      <c r="D16" s="6">
        <v>9.5</v>
      </c>
      <c r="E16" s="6">
        <v>9.5</v>
      </c>
      <c r="F16" s="6">
        <f>(19/25)*10</f>
        <v>7.6</v>
      </c>
      <c r="G16" s="6">
        <f>(9/15)*10</f>
        <v>6</v>
      </c>
      <c r="H16" s="6">
        <f>(25.5/30)*10</f>
        <v>8.5</v>
      </c>
      <c r="I16" s="6">
        <f>(18/25)*10</f>
        <v>7.1999999999999993</v>
      </c>
      <c r="J16" s="6"/>
      <c r="K16" s="6"/>
      <c r="L16" s="6"/>
      <c r="M16" s="6"/>
      <c r="N16" s="6"/>
      <c r="O16" s="4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3">
        <v>16</v>
      </c>
      <c r="B17" s="6">
        <v>8</v>
      </c>
      <c r="C17" s="6">
        <v>10</v>
      </c>
      <c r="D17" s="6">
        <v>7</v>
      </c>
      <c r="E17" s="6">
        <v>10</v>
      </c>
      <c r="F17" s="6">
        <f>(23/25)*10</f>
        <v>9.2000000000000011</v>
      </c>
      <c r="G17" s="6">
        <f>(15/15)*10</f>
        <v>10</v>
      </c>
      <c r="H17" s="6">
        <f>(25.5/30)*10</f>
        <v>8.5</v>
      </c>
      <c r="I17" s="6">
        <f>(23/25)*10</f>
        <v>9.2000000000000011</v>
      </c>
      <c r="J17" s="6"/>
      <c r="K17" s="6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5">
      <c r="A18" s="7" t="s">
        <v>1</v>
      </c>
      <c r="B18" s="8">
        <f>COUNTA(B1:Q1) * 10</f>
        <v>80</v>
      </c>
    </row>
    <row r="20" spans="1:26" x14ac:dyDescent="0.25">
      <c r="A20" s="9"/>
      <c r="B20" s="9"/>
      <c r="C20" s="9"/>
    </row>
    <row r="21" spans="1:26" x14ac:dyDescent="0.25">
      <c r="A21" s="10" t="s">
        <v>0</v>
      </c>
      <c r="B21" s="11" t="s">
        <v>10</v>
      </c>
      <c r="C21" s="10" t="s">
        <v>2</v>
      </c>
      <c r="D21" s="11" t="s">
        <v>11</v>
      </c>
      <c r="E21" s="11" t="s">
        <v>3</v>
      </c>
      <c r="F21" s="12" t="s">
        <v>4</v>
      </c>
    </row>
    <row r="22" spans="1:26" x14ac:dyDescent="0.25">
      <c r="A22" s="10">
        <v>1</v>
      </c>
      <c r="B22" s="13">
        <f>(SUM(B2:R2)/B18) * 45</f>
        <v>9.7499999999999982</v>
      </c>
      <c r="C22" s="14">
        <v>5</v>
      </c>
      <c r="D22" s="14">
        <v>0</v>
      </c>
      <c r="E22" s="15">
        <f>B22+C22+D22</f>
        <v>14.749999999999998</v>
      </c>
      <c r="F22" s="16">
        <f t="shared" ref="F22:F35" si="0">E22</f>
        <v>14.749999999999998</v>
      </c>
    </row>
    <row r="23" spans="1:26" x14ac:dyDescent="0.25">
      <c r="A23" s="10">
        <v>2</v>
      </c>
      <c r="B23" s="13">
        <f>(SUM(B3:R3)/B18) * 45</f>
        <v>0</v>
      </c>
      <c r="C23" s="14">
        <v>0</v>
      </c>
      <c r="D23" s="14">
        <v>0</v>
      </c>
      <c r="E23" s="15">
        <f t="shared" ref="E23:E35" si="1">B23+C23+D23</f>
        <v>0</v>
      </c>
      <c r="F23" s="16">
        <f t="shared" si="0"/>
        <v>0</v>
      </c>
    </row>
    <row r="24" spans="1:26" x14ac:dyDescent="0.25">
      <c r="A24" s="10">
        <v>3</v>
      </c>
      <c r="B24" s="13">
        <f>(SUM(B4:R4)/B18) * 45</f>
        <v>13.537500000000003</v>
      </c>
      <c r="C24" s="14">
        <v>6</v>
      </c>
      <c r="D24" s="14">
        <v>0</v>
      </c>
      <c r="E24" s="15">
        <f t="shared" si="1"/>
        <v>19.537500000000001</v>
      </c>
      <c r="F24" s="16">
        <f t="shared" si="0"/>
        <v>19.537500000000001</v>
      </c>
    </row>
    <row r="25" spans="1:26" x14ac:dyDescent="0.25">
      <c r="A25" s="10">
        <v>4</v>
      </c>
      <c r="B25" s="13">
        <f>(SUM(B5:R5)/B18) * 45</f>
        <v>1.8</v>
      </c>
      <c r="C25" s="14">
        <v>0</v>
      </c>
      <c r="D25" s="14">
        <v>0</v>
      </c>
      <c r="E25" s="15">
        <f t="shared" si="1"/>
        <v>1.8</v>
      </c>
      <c r="F25" s="16">
        <f t="shared" si="0"/>
        <v>1.8</v>
      </c>
    </row>
    <row r="26" spans="1:26" x14ac:dyDescent="0.25">
      <c r="A26" s="10">
        <v>5</v>
      </c>
      <c r="B26" s="13">
        <f>(SUM(B6:R6)/B18) * 45</f>
        <v>39.149999999999991</v>
      </c>
      <c r="C26" s="14">
        <v>9</v>
      </c>
      <c r="D26" s="14">
        <v>0</v>
      </c>
      <c r="E26" s="15">
        <f t="shared" si="1"/>
        <v>48.149999999999991</v>
      </c>
      <c r="F26" s="16">
        <f t="shared" si="0"/>
        <v>48.149999999999991</v>
      </c>
    </row>
    <row r="27" spans="1:26" x14ac:dyDescent="0.25">
      <c r="A27" s="10">
        <v>6</v>
      </c>
      <c r="B27" s="13">
        <f>(SUM(B7:R7)/B18) * 45</f>
        <v>0</v>
      </c>
      <c r="C27" s="14">
        <v>5</v>
      </c>
      <c r="D27" s="14">
        <v>0</v>
      </c>
      <c r="E27" s="15">
        <f t="shared" si="1"/>
        <v>5</v>
      </c>
      <c r="F27" s="16">
        <f t="shared" si="0"/>
        <v>5</v>
      </c>
    </row>
    <row r="28" spans="1:26" x14ac:dyDescent="0.25">
      <c r="A28" s="10"/>
      <c r="B28" s="13"/>
      <c r="C28" s="14"/>
      <c r="D28" s="14"/>
      <c r="E28" s="15"/>
      <c r="F28" s="16"/>
    </row>
    <row r="29" spans="1:26" x14ac:dyDescent="0.25">
      <c r="A29" s="10"/>
      <c r="B29" s="13"/>
      <c r="C29" s="14"/>
      <c r="D29" s="14"/>
      <c r="E29" s="15"/>
      <c r="F29" s="16"/>
    </row>
    <row r="30" spans="1:26" x14ac:dyDescent="0.25">
      <c r="A30" s="10"/>
      <c r="B30" s="13"/>
      <c r="C30" s="14"/>
      <c r="D30" s="14"/>
      <c r="E30" s="15"/>
      <c r="F30" s="16"/>
    </row>
    <row r="31" spans="1:26" x14ac:dyDescent="0.25">
      <c r="A31" s="10"/>
      <c r="B31" s="13"/>
      <c r="C31" s="14"/>
      <c r="D31" s="14"/>
      <c r="E31" s="15"/>
      <c r="F31" s="16"/>
    </row>
    <row r="32" spans="1:26" x14ac:dyDescent="0.25">
      <c r="A32" s="10">
        <v>11</v>
      </c>
      <c r="B32" s="13">
        <f>(SUM(B12:R12)/B18) * 45</f>
        <v>0</v>
      </c>
      <c r="C32" s="14">
        <v>0</v>
      </c>
      <c r="D32" s="14">
        <v>0</v>
      </c>
      <c r="E32" s="15">
        <f t="shared" si="1"/>
        <v>0</v>
      </c>
      <c r="F32" s="16">
        <f t="shared" si="0"/>
        <v>0</v>
      </c>
    </row>
    <row r="33" spans="1:6" x14ac:dyDescent="0.25">
      <c r="A33" s="10">
        <v>12</v>
      </c>
      <c r="B33" s="13">
        <f>(SUM(B13:R13)/B18) * 45</f>
        <v>0</v>
      </c>
      <c r="C33" s="14">
        <v>0</v>
      </c>
      <c r="D33" s="14">
        <v>50</v>
      </c>
      <c r="E33" s="15">
        <f t="shared" si="1"/>
        <v>50</v>
      </c>
      <c r="F33" s="16">
        <f t="shared" si="0"/>
        <v>50</v>
      </c>
    </row>
    <row r="34" spans="1:6" x14ac:dyDescent="0.25">
      <c r="A34" s="10"/>
      <c r="B34" s="13"/>
      <c r="C34" s="14"/>
      <c r="D34" s="14"/>
      <c r="E34" s="15"/>
      <c r="F34" s="16"/>
    </row>
    <row r="35" spans="1:6" x14ac:dyDescent="0.25">
      <c r="A35" s="10">
        <v>14</v>
      </c>
      <c r="B35" s="13">
        <f>(SUM(B15:R15)/B18) * 45</f>
        <v>0</v>
      </c>
      <c r="C35" s="14">
        <v>6</v>
      </c>
      <c r="D35" s="14">
        <v>0</v>
      </c>
      <c r="E35" s="15">
        <f t="shared" si="1"/>
        <v>6</v>
      </c>
      <c r="F35" s="16">
        <f t="shared" si="0"/>
        <v>6</v>
      </c>
    </row>
    <row r="36" spans="1:6" x14ac:dyDescent="0.25">
      <c r="A36" s="10">
        <v>15</v>
      </c>
      <c r="B36" s="13">
        <f>(SUM(B16:R16)/B18) * 45</f>
        <v>38.137499999999996</v>
      </c>
      <c r="C36" s="14">
        <v>9</v>
      </c>
      <c r="D36" s="14">
        <v>55</v>
      </c>
      <c r="E36" s="15">
        <f>B36+C36+D36</f>
        <v>102.13749999999999</v>
      </c>
      <c r="F36" s="16">
        <f>E36</f>
        <v>102.13749999999999</v>
      </c>
    </row>
    <row r="37" spans="1:6" x14ac:dyDescent="0.25">
      <c r="A37" s="10">
        <v>16</v>
      </c>
      <c r="B37" s="13">
        <f>(SUM(B17:R17)/B18) * 45</f>
        <v>40.443750000000001</v>
      </c>
      <c r="C37" s="14">
        <v>10</v>
      </c>
      <c r="D37" s="14">
        <v>48</v>
      </c>
      <c r="E37" s="15">
        <f>B37+C37+D37</f>
        <v>98.443749999999994</v>
      </c>
      <c r="F37" s="16">
        <f t="shared" ref="F37" si="2">E37</f>
        <v>98.443749999999994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alameheli</cp:lastModifiedBy>
  <cp:revision>24</cp:revision>
  <dcterms:created xsi:type="dcterms:W3CDTF">2019-03-03T16:48:58Z</dcterms:created>
  <dcterms:modified xsi:type="dcterms:W3CDTF">2022-04-09T05:32:24Z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