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09\"/>
    </mc:Choice>
  </mc:AlternateContent>
  <xr:revisionPtr revIDLastSave="0" documentId="13_ncr:1_{797BFE95-19C7-4AED-8B82-02D6122AF809}" xr6:coauthVersionLast="44" xr6:coauthVersionMax="44" xr10:uidLastSave="{00000000-0000-0000-0000-000000000000}"/>
  <bookViews>
    <workbookView xWindow="-120" yWindow="-120" windowWidth="29040" windowHeight="15840" tabRatio="500" xr2:uid="{00000000-000D-0000-FFFF-FFFF00000000}"/>
  </bookViews>
  <sheets>
    <sheet name="web 109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7" i="1"/>
  <c r="F16" i="1"/>
  <c r="F15" i="1"/>
  <c r="F14" i="1"/>
  <c r="B22" i="1"/>
  <c r="C22" i="1" s="1"/>
  <c r="B17" i="1"/>
  <c r="C17" i="1" s="1"/>
  <c r="B16" i="1"/>
  <c r="C16" i="1" s="1"/>
  <c r="B15" i="1"/>
  <c r="C15" i="1" s="1"/>
  <c r="B18" i="1"/>
  <c r="B19" i="1"/>
  <c r="B20" i="1"/>
  <c r="B21" i="1"/>
  <c r="B14" i="1"/>
  <c r="C14" i="1" s="1"/>
  <c r="G3" i="1"/>
  <c r="G4" i="1"/>
  <c r="G5" i="1"/>
  <c r="G6" i="1"/>
  <c r="G7" i="1"/>
  <c r="G8" i="1"/>
  <c r="G9" i="1"/>
  <c r="G10" i="1"/>
  <c r="G2" i="1"/>
  <c r="F4" i="1"/>
  <c r="F7" i="1"/>
  <c r="F5" i="1"/>
  <c r="F6" i="1"/>
  <c r="F10" i="1"/>
  <c r="F9" i="1"/>
  <c r="F3" i="1"/>
  <c r="F8" i="1"/>
  <c r="F2" i="1"/>
  <c r="E10" i="1"/>
  <c r="E8" i="1"/>
  <c r="E9" i="1"/>
  <c r="E7" i="1"/>
  <c r="E6" i="1"/>
  <c r="E4" i="1"/>
  <c r="E2" i="1"/>
  <c r="D10" i="1"/>
  <c r="D9" i="1"/>
  <c r="D8" i="1"/>
  <c r="D7" i="1"/>
  <c r="D6" i="1"/>
  <c r="D4" i="1"/>
  <c r="D2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21" i="1"/>
  <c r="C20" i="1"/>
  <c r="C19" i="1"/>
  <c r="C18" i="1"/>
  <c r="F18" i="1" s="1"/>
  <c r="F24" i="1" l="1"/>
  <c r="F23" i="1"/>
  <c r="G14" i="1" s="1"/>
  <c r="G21" i="1" l="1"/>
  <c r="G20" i="1"/>
  <c r="G16" i="1"/>
  <c r="G15" i="1"/>
  <c r="G22" i="1"/>
  <c r="G19" i="1"/>
  <c r="G18" i="1"/>
  <c r="G17" i="1"/>
</calcChain>
</file>

<file path=xl/sharedStrings.xml><?xml version="1.0" encoding="utf-8"?>
<sst xmlns="http://schemas.openxmlformats.org/spreadsheetml/2006/main" count="18" uniqueCount="16">
  <si>
    <t>No.</t>
  </si>
  <si>
    <t>Total</t>
  </si>
  <si>
    <t>h.Point</t>
  </si>
  <si>
    <t>Extra point</t>
  </si>
  <si>
    <t>project</t>
  </si>
  <si>
    <t>Final Scores</t>
  </si>
  <si>
    <t>MFT</t>
  </si>
  <si>
    <t>MIN</t>
  </si>
  <si>
    <t>MAX</t>
  </si>
  <si>
    <t>h.Final(45)</t>
  </si>
  <si>
    <t>Q 01</t>
  </si>
  <si>
    <t>Q 02</t>
  </si>
  <si>
    <t>Q 03</t>
  </si>
  <si>
    <t>Q 04</t>
  </si>
  <si>
    <t>Q 05</t>
  </si>
  <si>
    <t>Q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</si>
</sst>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rgb="FF000000"/>
      <name val="Calibri"/>
      <family val="2"/>
      <charset val="1"/>
    </font>
    <font>
      <sz val="11"/>
      <color rgb="FFFFFFD7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F2CC"/>
      </patternFill>
    </fill>
    <fill>
      <patternFill patternType="solid">
        <fgColor rgb="FFBF819E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4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3" borderId="0" xfId="0" applyFont="1" applyFill="1"/>
    <xf numFmtId="0" fontId="0" fillId="3" borderId="0" xfId="0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/>
    <xf numFmtId="164" fontId="0" fillId="7" borderId="0" xfId="0" applyNumberFormat="1" applyFill="1"/>
    <xf numFmtId="0" fontId="0" fillId="7" borderId="0" xfId="0" applyFill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zoomScaleNormal="100" workbookViewId="0">
      <selection activeCell="G15" sqref="G15"/>
    </sheetView>
  </sheetViews>
  <sheetFormatPr defaultRowHeight="15" x14ac:dyDescent="0.25"/>
  <cols>
    <col min="1" max="1" width="8.5703125" customWidth="1"/>
    <col min="2" max="2" width="9.5703125" customWidth="1"/>
    <col min="3" max="3" width="10.42578125" bestFit="1" customWidth="1"/>
    <col min="4" max="4" width="10.5703125" bestFit="1" customWidth="1"/>
    <col min="5" max="5" width="9.5703125" customWidth="1"/>
    <col min="6" max="6" width="11.42578125"/>
    <col min="7" max="9" width="9.5703125" customWidth="1"/>
    <col min="10" max="10" width="8.28515625" style="2" customWidth="1"/>
    <col min="11" max="11" width="8.5703125" customWidth="1"/>
    <col min="12" max="15" width="9.5703125" customWidth="1"/>
    <col min="16" max="1025" width="8.5703125" customWidth="1"/>
  </cols>
  <sheetData>
    <row r="1" spans="1:16" x14ac:dyDescent="0.25">
      <c r="A1" s="3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/>
      <c r="I1" s="3"/>
      <c r="J1" s="3"/>
      <c r="K1" s="3"/>
      <c r="L1" s="3"/>
      <c r="M1" s="3"/>
      <c r="N1" s="3"/>
      <c r="O1" s="3"/>
      <c r="P1" s="3"/>
    </row>
    <row r="2" spans="1:16" x14ac:dyDescent="0.25">
      <c r="A2">
        <v>1</v>
      </c>
      <c r="B2" s="2">
        <f>(4/4)*10</f>
        <v>10</v>
      </c>
      <c r="C2" s="2">
        <f>(4/5)*10</f>
        <v>8</v>
      </c>
      <c r="D2" s="2">
        <f>(3/3)*10</f>
        <v>10</v>
      </c>
      <c r="E2" s="2">
        <f>(25/29)*10</f>
        <v>8.6206896551724128</v>
      </c>
      <c r="F2" s="2">
        <f>(4/5)*10</f>
        <v>8</v>
      </c>
      <c r="G2" s="2">
        <f>(4/5)*10</f>
        <v>8</v>
      </c>
      <c r="H2" s="2"/>
      <c r="I2" s="2"/>
      <c r="K2" s="2"/>
      <c r="L2" s="2"/>
      <c r="M2" s="2"/>
      <c r="N2" s="2"/>
      <c r="O2" s="2"/>
    </row>
    <row r="3" spans="1:16" x14ac:dyDescent="0.25">
      <c r="A3">
        <v>2</v>
      </c>
      <c r="B3" s="2">
        <f>(3/4)*10</f>
        <v>7.5</v>
      </c>
      <c r="C3" s="2">
        <f>(5/5)*10</f>
        <v>10</v>
      </c>
      <c r="D3" s="2">
        <v>0</v>
      </c>
      <c r="E3" s="2">
        <v>0</v>
      </c>
      <c r="F3" s="2">
        <f>(3/5)*10</f>
        <v>6</v>
      </c>
      <c r="G3" s="2">
        <f t="shared" ref="G3:G10" si="0">(4/5)*10</f>
        <v>8</v>
      </c>
      <c r="H3" s="2"/>
      <c r="I3" s="2"/>
      <c r="K3" s="2"/>
      <c r="L3" s="2"/>
      <c r="M3" s="2"/>
      <c r="N3" s="2"/>
      <c r="O3" s="2"/>
    </row>
    <row r="4" spans="1:16" x14ac:dyDescent="0.25">
      <c r="A4">
        <v>3</v>
      </c>
      <c r="B4" s="2">
        <f>(3/4)*10</f>
        <v>7.5</v>
      </c>
      <c r="C4" s="2">
        <f>(5/5)*10</f>
        <v>10</v>
      </c>
      <c r="D4" s="2">
        <f>(2/3)*10</f>
        <v>6.6666666666666661</v>
      </c>
      <c r="E4" s="2">
        <f>(27/29)*10</f>
        <v>9.3103448275862064</v>
      </c>
      <c r="F4" s="2">
        <f>(3/5)*10</f>
        <v>6</v>
      </c>
      <c r="G4" s="2">
        <f t="shared" si="0"/>
        <v>8</v>
      </c>
      <c r="H4" s="2"/>
      <c r="I4" s="2"/>
      <c r="K4" s="2"/>
      <c r="L4" s="2"/>
      <c r="M4" s="2"/>
      <c r="N4" s="2"/>
      <c r="O4" s="2"/>
    </row>
    <row r="5" spans="1:16" x14ac:dyDescent="0.25">
      <c r="A5">
        <v>4</v>
      </c>
      <c r="B5" s="2">
        <f>(3/4)*10</f>
        <v>7.5</v>
      </c>
      <c r="C5" s="2">
        <f>(5/5)*10</f>
        <v>10</v>
      </c>
      <c r="D5" s="2">
        <v>0</v>
      </c>
      <c r="E5" s="2">
        <v>0</v>
      </c>
      <c r="F5" s="2">
        <f>(2/5)*10</f>
        <v>4</v>
      </c>
      <c r="G5" s="2">
        <f t="shared" si="0"/>
        <v>8</v>
      </c>
      <c r="H5" s="2"/>
      <c r="I5" s="2"/>
      <c r="K5" s="2"/>
      <c r="L5" s="2"/>
      <c r="M5" s="2"/>
      <c r="N5" s="2"/>
      <c r="O5" s="2"/>
    </row>
    <row r="6" spans="1:16" x14ac:dyDescent="0.25">
      <c r="A6">
        <v>5</v>
      </c>
      <c r="B6" s="2">
        <f>(4/4)*10</f>
        <v>10</v>
      </c>
      <c r="C6" s="2">
        <f>(5/5)*10</f>
        <v>10</v>
      </c>
      <c r="D6" s="2">
        <f>(2/3)*10</f>
        <v>6.6666666666666661</v>
      </c>
      <c r="E6" s="2">
        <f>(27/29)*10</f>
        <v>9.3103448275862064</v>
      </c>
      <c r="F6" s="2">
        <f>(4/5)*10</f>
        <v>8</v>
      </c>
      <c r="G6" s="2">
        <f t="shared" si="0"/>
        <v>8</v>
      </c>
      <c r="H6" s="2"/>
      <c r="I6" s="2"/>
      <c r="K6" s="2"/>
      <c r="L6" s="2"/>
      <c r="M6" s="2"/>
      <c r="N6" s="2"/>
      <c r="O6" s="2"/>
    </row>
    <row r="7" spans="1:16" x14ac:dyDescent="0.25">
      <c r="A7">
        <v>6</v>
      </c>
      <c r="B7" s="2">
        <f>(4/4)*10</f>
        <v>10</v>
      </c>
      <c r="C7" s="2">
        <f>(5/5)*10</f>
        <v>10</v>
      </c>
      <c r="D7" s="2">
        <f>(1/3)*10</f>
        <v>3.333333333333333</v>
      </c>
      <c r="E7" s="2">
        <f>(27/29)*10</f>
        <v>9.3103448275862064</v>
      </c>
      <c r="F7" s="2">
        <f>(4/5)*10</f>
        <v>8</v>
      </c>
      <c r="G7" s="2">
        <f t="shared" si="0"/>
        <v>8</v>
      </c>
      <c r="H7" s="2"/>
      <c r="I7" s="2"/>
      <c r="K7" s="2"/>
      <c r="L7" s="2"/>
      <c r="M7" s="2"/>
      <c r="N7" s="2"/>
      <c r="O7" s="2"/>
    </row>
    <row r="8" spans="1:16" x14ac:dyDescent="0.25">
      <c r="A8">
        <v>7</v>
      </c>
      <c r="B8" s="2">
        <f>(4/4)*10</f>
        <v>10</v>
      </c>
      <c r="C8" s="2">
        <f>(4/5)*10</f>
        <v>8</v>
      </c>
      <c r="D8" s="2">
        <f>(3/3)*10</f>
        <v>10</v>
      </c>
      <c r="E8" s="2">
        <f>(24/29)*10</f>
        <v>8.2758620689655178</v>
      </c>
      <c r="F8" s="2">
        <f>(4/5)*10</f>
        <v>8</v>
      </c>
      <c r="G8" s="2">
        <f t="shared" si="0"/>
        <v>8</v>
      </c>
      <c r="H8" s="2"/>
      <c r="I8" s="2"/>
      <c r="K8" s="2"/>
      <c r="L8" s="2"/>
      <c r="M8" s="2"/>
      <c r="N8" s="2"/>
      <c r="O8" s="2"/>
    </row>
    <row r="9" spans="1:16" x14ac:dyDescent="0.25">
      <c r="A9">
        <v>8</v>
      </c>
      <c r="B9" s="2">
        <f>(3/4)*10</f>
        <v>7.5</v>
      </c>
      <c r="C9" s="2">
        <f>(5/5)*10</f>
        <v>10</v>
      </c>
      <c r="D9" s="2">
        <f>(2/3)*10</f>
        <v>6.6666666666666661</v>
      </c>
      <c r="E9" s="2">
        <f>(23/29)*10</f>
        <v>7.931034482758621</v>
      </c>
      <c r="F9" s="2">
        <f>(4/5)*10</f>
        <v>8</v>
      </c>
      <c r="G9" s="2">
        <f t="shared" si="0"/>
        <v>8</v>
      </c>
      <c r="H9" s="2"/>
      <c r="I9" s="2"/>
      <c r="K9" s="2"/>
      <c r="L9" s="2"/>
      <c r="M9" s="2"/>
      <c r="N9" s="2"/>
      <c r="O9" s="2"/>
    </row>
    <row r="10" spans="1:16" x14ac:dyDescent="0.25">
      <c r="A10" s="4">
        <v>9</v>
      </c>
      <c r="B10" s="2">
        <f>(4/4)*10</f>
        <v>10</v>
      </c>
      <c r="C10" s="2">
        <f>(5/5)*10</f>
        <v>10</v>
      </c>
      <c r="D10" s="2">
        <f>(2/3)*10</f>
        <v>6.6666666666666661</v>
      </c>
      <c r="E10" s="2">
        <f>(26/29)*10</f>
        <v>8.9655172413793096</v>
      </c>
      <c r="F10" s="2">
        <f>(4/5)*10</f>
        <v>8</v>
      </c>
      <c r="G10" s="2">
        <f t="shared" si="0"/>
        <v>8</v>
      </c>
      <c r="H10" s="2"/>
      <c r="I10" s="2"/>
      <c r="K10" s="2"/>
      <c r="L10" s="2"/>
      <c r="M10" s="2"/>
      <c r="N10" s="2"/>
      <c r="O10" s="2"/>
    </row>
    <row r="11" spans="1:16" x14ac:dyDescent="0.25">
      <c r="A11" s="5" t="s">
        <v>1</v>
      </c>
      <c r="B11" s="6">
        <v>60</v>
      </c>
    </row>
    <row r="12" spans="1:16" x14ac:dyDescent="0.25">
      <c r="A12" s="1" t="s">
        <v>1</v>
      </c>
      <c r="B12" s="1"/>
      <c r="C12" s="1"/>
    </row>
    <row r="13" spans="1:16" x14ac:dyDescent="0.25">
      <c r="A13" s="7" t="s">
        <v>0</v>
      </c>
      <c r="B13" s="8" t="s">
        <v>2</v>
      </c>
      <c r="C13" s="8" t="s">
        <v>9</v>
      </c>
      <c r="D13" s="7" t="s">
        <v>3</v>
      </c>
      <c r="E13" s="8" t="s">
        <v>4</v>
      </c>
      <c r="F13" s="8" t="s">
        <v>5</v>
      </c>
      <c r="G13" s="9" t="s">
        <v>6</v>
      </c>
    </row>
    <row r="14" spans="1:16" x14ac:dyDescent="0.25">
      <c r="A14" s="7">
        <v>1</v>
      </c>
      <c r="B14" s="10">
        <f>SUM(B2:G2)</f>
        <v>52.620689655172413</v>
      </c>
      <c r="C14" s="11">
        <f>(B14*45)/B11</f>
        <v>39.46551724137931</v>
      </c>
      <c r="D14">
        <v>0</v>
      </c>
      <c r="E14">
        <v>0</v>
      </c>
      <c r="F14" s="7">
        <f>C14+D14+E14</f>
        <v>39.46551724137931</v>
      </c>
      <c r="G14" s="12">
        <f>((F14-F23)*50)/(F24-F23)+50</f>
        <v>100</v>
      </c>
    </row>
    <row r="15" spans="1:16" x14ac:dyDescent="0.25">
      <c r="A15" s="7">
        <v>2</v>
      </c>
      <c r="B15" s="10">
        <f>SUM(B3:G3)</f>
        <v>31.5</v>
      </c>
      <c r="C15" s="11">
        <f>(B15*45)/B11</f>
        <v>23.625</v>
      </c>
      <c r="D15">
        <v>0</v>
      </c>
      <c r="E15">
        <v>0</v>
      </c>
      <c r="F15" s="7">
        <f>C15+D15+E15</f>
        <v>23.625</v>
      </c>
      <c r="G15" s="12">
        <f>((F15-F23)*50)/(F24-F23)+50</f>
        <v>54.325130499627143</v>
      </c>
    </row>
    <row r="16" spans="1:16" x14ac:dyDescent="0.25">
      <c r="A16" s="7">
        <v>3</v>
      </c>
      <c r="B16" s="10">
        <f>SUM(B4:G4)</f>
        <v>47.477011494252871</v>
      </c>
      <c r="C16" s="11">
        <f>(B16*45)/B11</f>
        <v>35.607758620689651</v>
      </c>
      <c r="D16">
        <v>0</v>
      </c>
      <c r="E16">
        <v>0</v>
      </c>
      <c r="F16" s="7">
        <f>C16+D16+E16</f>
        <v>35.607758620689651</v>
      </c>
      <c r="G16" s="12">
        <f>((F16-F23)*50)/(F24-F23)+50</f>
        <v>88.876460352970412</v>
      </c>
    </row>
    <row r="17" spans="1:7" x14ac:dyDescent="0.25">
      <c r="A17" s="7">
        <v>4</v>
      </c>
      <c r="B17" s="10">
        <f>SUM(B5:G5)</f>
        <v>29.5</v>
      </c>
      <c r="C17" s="11">
        <f>(B17*45)/B11</f>
        <v>22.125</v>
      </c>
      <c r="D17">
        <v>0</v>
      </c>
      <c r="E17">
        <v>0</v>
      </c>
      <c r="F17" s="7">
        <f>C17+D17+E17</f>
        <v>22.125</v>
      </c>
      <c r="G17" s="12">
        <f>((F17-F23)*50)/(F24-F23)+50</f>
        <v>50</v>
      </c>
    </row>
    <row r="18" spans="1:7" x14ac:dyDescent="0.25">
      <c r="A18" s="7">
        <v>5</v>
      </c>
      <c r="B18" s="10">
        <f t="shared" ref="B15:B22" si="1">SUM(B6:G6)</f>
        <v>51.977011494252871</v>
      </c>
      <c r="C18" s="11">
        <f>(B18*45)/B11</f>
        <v>38.982758620689651</v>
      </c>
      <c r="D18">
        <v>0</v>
      </c>
      <c r="E18">
        <v>0</v>
      </c>
      <c r="F18" s="7">
        <f t="shared" ref="F14:F22" si="2">C18+D18+E18+L6</f>
        <v>38.982758620689651</v>
      </c>
      <c r="G18" s="12">
        <f>((F18-F23)*50)/(F24-F23)+50</f>
        <v>98.608003977131489</v>
      </c>
    </row>
    <row r="19" spans="1:7" x14ac:dyDescent="0.25">
      <c r="A19" s="7">
        <v>6</v>
      </c>
      <c r="B19" s="10">
        <f t="shared" si="1"/>
        <v>48.643678160919535</v>
      </c>
      <c r="C19" s="11">
        <f>(B19*45)/B11</f>
        <v>36.482758620689651</v>
      </c>
      <c r="D19">
        <v>0</v>
      </c>
      <c r="E19">
        <v>0</v>
      </c>
      <c r="F19" s="7">
        <f>C19+D19+E19</f>
        <v>36.482758620689651</v>
      </c>
      <c r="G19" s="12">
        <f>((F19-F23)*50)/(F24-F23)+50</f>
        <v>91.399453144419567</v>
      </c>
    </row>
    <row r="20" spans="1:7" x14ac:dyDescent="0.25">
      <c r="A20" s="7">
        <v>7</v>
      </c>
      <c r="B20" s="10">
        <f t="shared" si="1"/>
        <v>52.275862068965516</v>
      </c>
      <c r="C20" s="11">
        <f>(B20*45)/B11</f>
        <v>39.206896551724142</v>
      </c>
      <c r="D20">
        <v>0</v>
      </c>
      <c r="E20">
        <v>0</v>
      </c>
      <c r="F20" s="7">
        <f>C20+D20+E20</f>
        <v>39.206896551724142</v>
      </c>
      <c r="G20" s="12">
        <f>((F20-F23)*50)/(F24-F23)+50</f>
        <v>99.254287844891877</v>
      </c>
    </row>
    <row r="21" spans="1:7" x14ac:dyDescent="0.25">
      <c r="A21" s="7">
        <v>8</v>
      </c>
      <c r="B21" s="10">
        <f t="shared" si="1"/>
        <v>48.097701149425284</v>
      </c>
      <c r="C21" s="11">
        <f>(B21*45)/B11</f>
        <v>36.073275862068961</v>
      </c>
      <c r="D21">
        <v>0</v>
      </c>
      <c r="E21">
        <v>0</v>
      </c>
      <c r="F21" s="7">
        <f>C21+D21+E21</f>
        <v>36.073275862068961</v>
      </c>
      <c r="G21" s="12">
        <f>((F21-F23)*50)/(F24-F23)+50</f>
        <v>90.218742232165042</v>
      </c>
    </row>
    <row r="22" spans="1:7" x14ac:dyDescent="0.25">
      <c r="A22" s="7">
        <v>9</v>
      </c>
      <c r="B22" s="10">
        <f>SUM(B10:G10)</f>
        <v>51.632183908045974</v>
      </c>
      <c r="C22" s="11">
        <f>(B22*45)/B11</f>
        <v>38.724137931034484</v>
      </c>
      <c r="D22">
        <v>0</v>
      </c>
      <c r="E22">
        <v>0</v>
      </c>
      <c r="F22" s="7">
        <f>C22+D22+E22</f>
        <v>38.724137931034484</v>
      </c>
      <c r="G22" s="12">
        <f>((F22-F23)*50)/(F24-F23)+50</f>
        <v>97.862291822023366</v>
      </c>
    </row>
    <row r="23" spans="1:7" x14ac:dyDescent="0.25">
      <c r="E23" s="9" t="s">
        <v>7</v>
      </c>
      <c r="F23" s="9">
        <f>MIN(F14:F22)</f>
        <v>22.125</v>
      </c>
    </row>
    <row r="24" spans="1:7" x14ac:dyDescent="0.25">
      <c r="E24" s="9" t="s">
        <v>8</v>
      </c>
      <c r="F24" s="9">
        <f>MAX(F14:F22)</f>
        <v>39.46551724137931</v>
      </c>
    </row>
  </sheetData>
  <mergeCells count="1">
    <mergeCell ref="A12:C1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6</cp:revision>
  <dcterms:created xsi:type="dcterms:W3CDTF">2019-03-03T16:48:58Z</dcterms:created>
  <dcterms:modified xsi:type="dcterms:W3CDTF">2019-09-15T10:13:59Z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