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Winnipeg\"/>
    </mc:Choice>
  </mc:AlternateContent>
  <xr:revisionPtr revIDLastSave="0" documentId="13_ncr:1_{B8509430-B99C-463B-B3A6-7383DC7EC567}" xr6:coauthVersionLast="47" xr6:coauthVersionMax="47" xr10:uidLastSave="{00000000-0000-0000-0000-000000000000}"/>
  <bookViews>
    <workbookView xWindow="-110" yWindow="-110" windowWidth="19420" windowHeight="10300" xr2:uid="{67889B56-5370-4BD3-A0F5-E2B9096E1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9" i="1"/>
  <c r="D7" i="1"/>
  <c r="D6" i="1"/>
  <c r="D11" i="1"/>
  <c r="D10" i="1"/>
  <c r="D13" i="1"/>
  <c r="D14" i="1"/>
  <c r="D12" i="1"/>
  <c r="D16" i="1"/>
  <c r="D3" i="1"/>
  <c r="G2" i="1"/>
  <c r="P2" i="1"/>
  <c r="P4" i="1"/>
  <c r="P5" i="1"/>
  <c r="P9" i="1"/>
  <c r="P8" i="1"/>
  <c r="P7" i="1"/>
  <c r="P6" i="1"/>
  <c r="P11" i="1"/>
  <c r="P10" i="1"/>
  <c r="P13" i="1"/>
  <c r="P14" i="1"/>
  <c r="P12" i="1"/>
  <c r="P15" i="1"/>
  <c r="P16" i="1"/>
  <c r="P3" i="1"/>
  <c r="G4" i="1"/>
  <c r="G5" i="1"/>
  <c r="G9" i="1"/>
  <c r="G8" i="1"/>
  <c r="G7" i="1"/>
  <c r="G6" i="1"/>
  <c r="G11" i="1"/>
  <c r="G10" i="1"/>
  <c r="G13" i="1"/>
  <c r="G14" i="1"/>
  <c r="G12" i="1"/>
  <c r="G15" i="1"/>
  <c r="G16" i="1"/>
  <c r="G3" i="1"/>
</calcChain>
</file>

<file path=xl/sharedStrings.xml><?xml version="1.0" encoding="utf-8"?>
<sst xmlns="http://schemas.openxmlformats.org/spreadsheetml/2006/main" count="142" uniqueCount="80">
  <si>
    <t>YEAR</t>
  </si>
  <si>
    <t>ISSUED DATE</t>
  </si>
  <si>
    <t>COMPLETED DATE</t>
  </si>
  <si>
    <t>no. of days taken</t>
  </si>
  <si>
    <t>PERMIT ID</t>
  </si>
  <si>
    <t>STATUS</t>
  </si>
  <si>
    <t>ADDRESS</t>
  </si>
  <si>
    <t>no</t>
  </si>
  <si>
    <t>name</t>
  </si>
  <si>
    <t>type</t>
  </si>
  <si>
    <t>COORDINATES</t>
  </si>
  <si>
    <t>DESCRIPTION (work type and sub type)</t>
  </si>
  <si>
    <t>work type</t>
  </si>
  <si>
    <t>sub type</t>
  </si>
  <si>
    <t>19-181571 HO</t>
  </si>
  <si>
    <t>19-110603 HO</t>
  </si>
  <si>
    <t>18-152336 HO</t>
  </si>
  <si>
    <t>18-115279 HO</t>
  </si>
  <si>
    <t>18-122264 HO</t>
  </si>
  <si>
    <t>17-140564 HO</t>
  </si>
  <si>
    <t>18-122314 HO</t>
  </si>
  <si>
    <t>17-141199 HO</t>
  </si>
  <si>
    <t>17-129285 HO</t>
  </si>
  <si>
    <t>15-156436 HO</t>
  </si>
  <si>
    <t>15-164539 HO</t>
  </si>
  <si>
    <t>15-175735 HO</t>
  </si>
  <si>
    <t>14-150344 HO</t>
  </si>
  <si>
    <t>14-150769 HO</t>
  </si>
  <si>
    <t>Closed</t>
  </si>
  <si>
    <t>Issued</t>
  </si>
  <si>
    <t>sub no</t>
  </si>
  <si>
    <t>dir</t>
  </si>
  <si>
    <t>A</t>
  </si>
  <si>
    <t>Crawford</t>
  </si>
  <si>
    <t>AVE</t>
  </si>
  <si>
    <t>Kildonan</t>
  </si>
  <si>
    <t>DR</t>
  </si>
  <si>
    <t>Elm</t>
  </si>
  <si>
    <t>ST</t>
  </si>
  <si>
    <t>Rosedale</t>
  </si>
  <si>
    <t>Hebert</t>
  </si>
  <si>
    <t>Lindsay</t>
  </si>
  <si>
    <t>Claremont</t>
  </si>
  <si>
    <t>Keats</t>
  </si>
  <si>
    <t>WAY</t>
  </si>
  <si>
    <t>Thurso</t>
  </si>
  <si>
    <t>Dubuc</t>
  </si>
  <si>
    <t>Montrose</t>
  </si>
  <si>
    <t>Springside</t>
  </si>
  <si>
    <t>Avalon</t>
  </si>
  <si>
    <t>RD</t>
  </si>
  <si>
    <t>Construct New</t>
  </si>
  <si>
    <t>Change of Use</t>
  </si>
  <si>
    <t>SFD</t>
  </si>
  <si>
    <t>(49.87354694252231, -97.12243163231831)</t>
  </si>
  <si>
    <t>(49.93016027926158, -97.1087595287323)</t>
  </si>
  <si>
    <t>(49.86035691273656, -97.18033470196438)</t>
  </si>
  <si>
    <t>(49.86055815748921, -97.13206109869158)</t>
  </si>
  <si>
    <t>(49.89736461935175, -97.12719074744906)</t>
  </si>
  <si>
    <t>(49.87145743743199, -97.19378369638817)</t>
  </si>
  <si>
    <t>(49.875808593500594, -97.12642084565768)</t>
  </si>
  <si>
    <t>(49.8769296586185, -97.30804245127871)</t>
  </si>
  <si>
    <t>(49.86316951999742, -97.17207610734107)</t>
  </si>
  <si>
    <t>(49.87744078303255, -97.10510788819458)</t>
  </si>
  <si>
    <t>(49.86011256718988, -97.17896231322446)</t>
  </si>
  <si>
    <t>(49.85484901467933, -97.11522244620728)</t>
  </si>
  <si>
    <t>(49.87743406277705, -97.10521122657265)</t>
  </si>
  <si>
    <t>(49.823631860938725, -97.13288551417091)</t>
  </si>
  <si>
    <t>24-149958 AS</t>
  </si>
  <si>
    <t>Detached Garage</t>
  </si>
  <si>
    <t>Inez</t>
  </si>
  <si>
    <t>CROSS</t>
  </si>
  <si>
    <t>(49.79899649573033, -97.18030695139166)</t>
  </si>
  <si>
    <t>parameters:</t>
  </si>
  <si>
    <t>permit group - residential</t>
  </si>
  <si>
    <t>dwelling units created - more than 1</t>
  </si>
  <si>
    <t>data correct as of 13 June</t>
  </si>
  <si>
    <t>should explicitly state YES DETACHED to "includes secondary suite"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</si>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</sst>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1CCD-A407-45FD-8561-47A6DCF41393}">
  <dimension ref="A1:T22"/>
  <sheetViews>
    <sheetView tabSelected="1" topLeftCell="G1" workbookViewId="0">
      <pane ySplit="1" topLeftCell="A2" activePane="bottomLeft" state="frozen"/>
      <selection activeCell="B1" sqref="B1"/>
      <selection pane="bottomLeft" activeCell="P7" sqref="P7"/>
    </sheetView>
  </sheetViews>
  <sheetFormatPr defaultRowHeight="14.5" x14ac:dyDescent="0.35"/>
  <cols>
    <col min="2" max="2" width="11.7265625" style="2" bestFit="1" customWidth="1"/>
    <col min="3" max="3" width="15.7265625" style="2" bestFit="1" customWidth="1"/>
    <col min="4" max="4" width="14.90625" bestFit="1" customWidth="1"/>
    <col min="5" max="5" width="12.453125" bestFit="1" customWidth="1"/>
    <col min="7" max="7" width="17.90625" bestFit="1" customWidth="1"/>
    <col min="13" max="13" width="38.36328125" bestFit="1" customWidth="1"/>
    <col min="14" max="14" width="11.81640625" bestFit="1" customWidth="1"/>
    <col min="15" max="15" width="12.453125" bestFit="1" customWidth="1"/>
    <col min="16" max="16" width="33.453125" bestFit="1" customWidth="1"/>
    <col min="17" max="17" width="12.90625" bestFit="1" customWidth="1"/>
    <col min="18" max="18" width="7.90625" bestFit="1" customWidth="1"/>
  </cols>
  <sheetData>
    <row r="1" spans="1:20" x14ac:dyDescent="0.35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8</v>
      </c>
      <c r="K1" s="1" t="s">
        <v>9</v>
      </c>
      <c r="L1" s="1" t="s">
        <v>31</v>
      </c>
      <c r="M1" s="1" t="s">
        <v>10</v>
      </c>
      <c r="N1" s="1" t="s">
        <v>78</v>
      </c>
      <c r="O1" s="1" t="s">
        <v>79</v>
      </c>
      <c r="P1" s="1" t="s">
        <v>11</v>
      </c>
      <c r="Q1" s="1" t="s">
        <v>12</v>
      </c>
      <c r="R1" s="1" t="s">
        <v>13</v>
      </c>
      <c r="S1" s="1"/>
      <c r="T1" s="1"/>
    </row>
    <row r="2" spans="1:20" x14ac:dyDescent="0.35">
      <c r="A2">
        <v>2024</v>
      </c>
      <c r="B2" s="2">
        <v>45421</v>
      </c>
      <c r="E2" t="s">
        <v>68</v>
      </c>
      <c r="F2" t="s">
        <v>29</v>
      </c>
      <c r="G2" t="str">
        <f t="shared" ref="G2:G16" si="0">H2&amp;I2&amp;" "&amp;J2&amp;" "&amp;K2&amp;" "&amp;L2</f>
        <v xml:space="preserve">256 Inez CROSS </v>
      </c>
      <c r="H2">
        <v>256</v>
      </c>
      <c r="J2" t="s">
        <v>70</v>
      </c>
      <c r="K2" t="s">
        <v>71</v>
      </c>
      <c r="M2" t="s">
        <v>72</v>
      </c>
      <c r="N2">
        <v>49.7989964957303</v>
      </c>
      <c r="O2">
        <v>-97.1803069513916</v>
      </c>
      <c r="P2" t="str">
        <f t="shared" ref="P2:P16" si="1">Q2&amp;" "&amp;R2</f>
        <v>Construct New Detached Garage</v>
      </c>
      <c r="Q2" t="s">
        <v>51</v>
      </c>
      <c r="R2" t="s">
        <v>69</v>
      </c>
    </row>
    <row r="3" spans="1:20" x14ac:dyDescent="0.35">
      <c r="A3">
        <v>2019</v>
      </c>
      <c r="B3" s="2">
        <v>43739</v>
      </c>
      <c r="C3" s="2">
        <v>43913</v>
      </c>
      <c r="D3">
        <f>_xlfn.DAYS(C3,B3)</f>
        <v>174</v>
      </c>
      <c r="E3" t="s">
        <v>14</v>
      </c>
      <c r="F3" t="s">
        <v>28</v>
      </c>
      <c r="G3" t="str">
        <f t="shared" si="0"/>
        <v xml:space="preserve">71A Crawford AVE </v>
      </c>
      <c r="H3">
        <v>71</v>
      </c>
      <c r="I3" t="s">
        <v>32</v>
      </c>
      <c r="J3" t="s">
        <v>33</v>
      </c>
      <c r="K3" t="s">
        <v>34</v>
      </c>
      <c r="M3" t="s">
        <v>54</v>
      </c>
      <c r="N3">
        <v>49.873546942522303</v>
      </c>
      <c r="O3">
        <v>-97.122431632318296</v>
      </c>
      <c r="P3" t="str">
        <f t="shared" si="1"/>
        <v>Construct New SFD</v>
      </c>
      <c r="Q3" t="s">
        <v>51</v>
      </c>
      <c r="R3" t="s">
        <v>53</v>
      </c>
    </row>
    <row r="4" spans="1:20" x14ac:dyDescent="0.35">
      <c r="A4">
        <v>2019</v>
      </c>
      <c r="B4" s="2">
        <v>43601</v>
      </c>
      <c r="C4" s="2">
        <v>44453</v>
      </c>
      <c r="D4">
        <f>_xlfn.DAYS(C4,B4)</f>
        <v>852</v>
      </c>
      <c r="E4" t="s">
        <v>15</v>
      </c>
      <c r="F4" t="s">
        <v>28</v>
      </c>
      <c r="G4" t="str">
        <f t="shared" si="0"/>
        <v xml:space="preserve">742A Kildonan DR </v>
      </c>
      <c r="H4">
        <v>742</v>
      </c>
      <c r="I4" t="s">
        <v>32</v>
      </c>
      <c r="J4" t="s">
        <v>35</v>
      </c>
      <c r="K4" t="s">
        <v>36</v>
      </c>
      <c r="M4" t="s">
        <v>55</v>
      </c>
      <c r="N4">
        <v>49.9301602792615</v>
      </c>
      <c r="O4">
        <v>-97.108759528732307</v>
      </c>
      <c r="P4" t="str">
        <f t="shared" si="1"/>
        <v>Change of Use SFD</v>
      </c>
      <c r="Q4" t="s">
        <v>52</v>
      </c>
      <c r="R4" t="s">
        <v>53</v>
      </c>
    </row>
    <row r="5" spans="1:20" x14ac:dyDescent="0.35">
      <c r="A5">
        <v>2018</v>
      </c>
      <c r="B5" s="2">
        <v>43361</v>
      </c>
      <c r="C5" s="2">
        <v>43774</v>
      </c>
      <c r="D5">
        <f>_xlfn.DAYS(C5,B5)</f>
        <v>413</v>
      </c>
      <c r="E5" t="s">
        <v>16</v>
      </c>
      <c r="F5" t="s">
        <v>28</v>
      </c>
      <c r="G5" t="str">
        <f t="shared" si="0"/>
        <v xml:space="preserve">638A Elm ST </v>
      </c>
      <c r="H5">
        <v>638</v>
      </c>
      <c r="I5" t="s">
        <v>32</v>
      </c>
      <c r="J5" t="s">
        <v>37</v>
      </c>
      <c r="K5" t="s">
        <v>38</v>
      </c>
      <c r="M5" t="s">
        <v>56</v>
      </c>
      <c r="N5">
        <v>49.860356912736499</v>
      </c>
      <c r="O5">
        <v>-97.180334701964298</v>
      </c>
      <c r="P5" t="str">
        <f t="shared" si="1"/>
        <v>Construct New SFD</v>
      </c>
      <c r="Q5" t="s">
        <v>51</v>
      </c>
      <c r="R5" t="s">
        <v>53</v>
      </c>
    </row>
    <row r="6" spans="1:20" x14ac:dyDescent="0.35">
      <c r="A6">
        <v>2018</v>
      </c>
      <c r="B6" s="2">
        <v>43319</v>
      </c>
      <c r="C6" s="2">
        <v>43431</v>
      </c>
      <c r="D6">
        <f>_xlfn.DAYS(C6,B6)</f>
        <v>112</v>
      </c>
      <c r="E6" t="s">
        <v>20</v>
      </c>
      <c r="F6" t="s">
        <v>28</v>
      </c>
      <c r="G6" t="str">
        <f t="shared" si="0"/>
        <v xml:space="preserve">133A Claremont AVE </v>
      </c>
      <c r="H6">
        <v>133</v>
      </c>
      <c r="I6" t="s">
        <v>32</v>
      </c>
      <c r="J6" t="s">
        <v>42</v>
      </c>
      <c r="K6" t="s">
        <v>34</v>
      </c>
      <c r="M6" t="s">
        <v>60</v>
      </c>
      <c r="N6">
        <v>49.875808593500501</v>
      </c>
      <c r="O6">
        <v>-97.126420845657606</v>
      </c>
      <c r="P6" t="str">
        <f t="shared" si="1"/>
        <v>Change of Use SFD</v>
      </c>
      <c r="Q6" t="s">
        <v>52</v>
      </c>
      <c r="R6" t="s">
        <v>53</v>
      </c>
    </row>
    <row r="7" spans="1:20" x14ac:dyDescent="0.35">
      <c r="A7">
        <v>2018</v>
      </c>
      <c r="B7" s="2">
        <v>43286</v>
      </c>
      <c r="C7" s="2">
        <v>43861</v>
      </c>
      <c r="D7">
        <f>_xlfn.DAYS(C7,B7)</f>
        <v>575</v>
      </c>
      <c r="E7" t="s">
        <v>19</v>
      </c>
      <c r="F7" t="s">
        <v>28</v>
      </c>
      <c r="G7" t="str">
        <f t="shared" si="0"/>
        <v xml:space="preserve">253A Lindsay ST </v>
      </c>
      <c r="H7">
        <v>253</v>
      </c>
      <c r="I7" t="s">
        <v>32</v>
      </c>
      <c r="J7" t="s">
        <v>41</v>
      </c>
      <c r="K7" t="s">
        <v>38</v>
      </c>
      <c r="M7" t="s">
        <v>59</v>
      </c>
      <c r="N7">
        <v>49.8714574374319</v>
      </c>
      <c r="O7">
        <v>-97.193783696388095</v>
      </c>
      <c r="P7" t="str">
        <f t="shared" si="1"/>
        <v>Change of Use SFD</v>
      </c>
      <c r="Q7" t="s">
        <v>52</v>
      </c>
      <c r="R7" t="s">
        <v>53</v>
      </c>
    </row>
    <row r="8" spans="1:20" x14ac:dyDescent="0.35">
      <c r="A8">
        <v>2018</v>
      </c>
      <c r="B8" s="2">
        <v>43263</v>
      </c>
      <c r="E8" t="s">
        <v>18</v>
      </c>
      <c r="F8" t="s">
        <v>29</v>
      </c>
      <c r="G8" t="str">
        <f t="shared" si="0"/>
        <v xml:space="preserve">152A Hebert ST </v>
      </c>
      <c r="H8">
        <v>152</v>
      </c>
      <c r="I8" t="s">
        <v>32</v>
      </c>
      <c r="J8" t="s">
        <v>40</v>
      </c>
      <c r="K8" t="s">
        <v>38</v>
      </c>
      <c r="M8" t="s">
        <v>58</v>
      </c>
      <c r="N8">
        <v>49.897364619351698</v>
      </c>
      <c r="O8">
        <v>-97.127190747449006</v>
      </c>
      <c r="P8" t="str">
        <f t="shared" si="1"/>
        <v>Change of Use SFD</v>
      </c>
      <c r="Q8" t="s">
        <v>52</v>
      </c>
      <c r="R8" t="s">
        <v>53</v>
      </c>
    </row>
    <row r="9" spans="1:20" x14ac:dyDescent="0.35">
      <c r="A9">
        <v>2018</v>
      </c>
      <c r="B9" s="2">
        <v>43249</v>
      </c>
      <c r="C9" s="2">
        <v>43468</v>
      </c>
      <c r="D9">
        <f t="shared" ref="D9:D14" si="2">_xlfn.DAYS(C9,B9)</f>
        <v>219</v>
      </c>
      <c r="E9" t="s">
        <v>17</v>
      </c>
      <c r="F9" t="s">
        <v>28</v>
      </c>
      <c r="G9" t="str">
        <f t="shared" si="0"/>
        <v xml:space="preserve">299A Rosedale AVE </v>
      </c>
      <c r="H9">
        <v>299</v>
      </c>
      <c r="I9" t="s">
        <v>32</v>
      </c>
      <c r="J9" t="s">
        <v>39</v>
      </c>
      <c r="K9" t="s">
        <v>34</v>
      </c>
      <c r="M9" t="s">
        <v>57</v>
      </c>
      <c r="N9">
        <v>49.860558157489201</v>
      </c>
      <c r="O9">
        <v>-97.132061098691494</v>
      </c>
      <c r="P9" t="str">
        <f t="shared" si="1"/>
        <v>Construct New SFD</v>
      </c>
      <c r="Q9" t="s">
        <v>51</v>
      </c>
      <c r="R9" t="s">
        <v>53</v>
      </c>
    </row>
    <row r="10" spans="1:20" x14ac:dyDescent="0.35">
      <c r="A10">
        <v>2017</v>
      </c>
      <c r="B10" s="2">
        <v>43020</v>
      </c>
      <c r="C10" s="2">
        <v>43462</v>
      </c>
      <c r="D10">
        <f t="shared" si="2"/>
        <v>442</v>
      </c>
      <c r="E10" t="s">
        <v>22</v>
      </c>
      <c r="F10" t="s">
        <v>28</v>
      </c>
      <c r="G10" t="str">
        <f t="shared" si="0"/>
        <v xml:space="preserve">242A Thurso ST </v>
      </c>
      <c r="H10">
        <v>242</v>
      </c>
      <c r="I10" t="s">
        <v>32</v>
      </c>
      <c r="J10" t="s">
        <v>45</v>
      </c>
      <c r="K10" t="s">
        <v>38</v>
      </c>
      <c r="M10" t="s">
        <v>62</v>
      </c>
      <c r="N10">
        <v>49.863169519997399</v>
      </c>
      <c r="O10">
        <v>-97.172076107340999</v>
      </c>
      <c r="P10" t="str">
        <f t="shared" si="1"/>
        <v>Construct New SFD</v>
      </c>
      <c r="Q10" t="s">
        <v>51</v>
      </c>
      <c r="R10" t="s">
        <v>53</v>
      </c>
    </row>
    <row r="11" spans="1:20" x14ac:dyDescent="0.35">
      <c r="A11">
        <v>2017</v>
      </c>
      <c r="B11" s="2">
        <v>42990</v>
      </c>
      <c r="C11" s="2">
        <v>43122</v>
      </c>
      <c r="D11">
        <f t="shared" si="2"/>
        <v>132</v>
      </c>
      <c r="E11" t="s">
        <v>21</v>
      </c>
      <c r="F11" t="s">
        <v>28</v>
      </c>
      <c r="G11" t="str">
        <f t="shared" si="0"/>
        <v xml:space="preserve">87A Keats WAY </v>
      </c>
      <c r="H11">
        <v>87</v>
      </c>
      <c r="I11" t="s">
        <v>32</v>
      </c>
      <c r="J11" t="s">
        <v>43</v>
      </c>
      <c r="K11" t="s">
        <v>44</v>
      </c>
      <c r="M11" t="s">
        <v>61</v>
      </c>
      <c r="N11">
        <v>49.876929658618501</v>
      </c>
      <c r="O11">
        <v>-97.308042451278695</v>
      </c>
      <c r="P11" t="str">
        <f t="shared" si="1"/>
        <v>Construct New SFD</v>
      </c>
      <c r="Q11" t="s">
        <v>51</v>
      </c>
      <c r="R11" t="s">
        <v>53</v>
      </c>
    </row>
    <row r="12" spans="1:20" x14ac:dyDescent="0.35">
      <c r="A12">
        <v>2016</v>
      </c>
      <c r="B12" s="2">
        <v>42487</v>
      </c>
      <c r="C12" s="2">
        <v>42776</v>
      </c>
      <c r="D12">
        <f t="shared" si="2"/>
        <v>289</v>
      </c>
      <c r="E12" t="s">
        <v>25</v>
      </c>
      <c r="F12" t="s">
        <v>28</v>
      </c>
      <c r="G12" t="str">
        <f t="shared" si="0"/>
        <v xml:space="preserve">56A Springside DR </v>
      </c>
      <c r="H12">
        <v>56</v>
      </c>
      <c r="I12" t="s">
        <v>32</v>
      </c>
      <c r="J12" t="s">
        <v>48</v>
      </c>
      <c r="K12" t="s">
        <v>36</v>
      </c>
      <c r="M12" t="s">
        <v>65</v>
      </c>
      <c r="N12">
        <v>49.854849014679303</v>
      </c>
      <c r="O12">
        <v>-97.115222446207198</v>
      </c>
      <c r="P12" t="str">
        <f t="shared" si="1"/>
        <v>Construct New SFD</v>
      </c>
      <c r="Q12" t="s">
        <v>51</v>
      </c>
      <c r="R12" t="s">
        <v>53</v>
      </c>
    </row>
    <row r="13" spans="1:20" x14ac:dyDescent="0.35">
      <c r="A13">
        <v>2016</v>
      </c>
      <c r="B13" s="2">
        <v>42458</v>
      </c>
      <c r="C13" s="2">
        <v>43273</v>
      </c>
      <c r="D13">
        <f t="shared" si="2"/>
        <v>815</v>
      </c>
      <c r="E13" t="s">
        <v>23</v>
      </c>
      <c r="F13" t="s">
        <v>28</v>
      </c>
      <c r="G13" t="str">
        <f t="shared" si="0"/>
        <v xml:space="preserve">456A Dubuc ST </v>
      </c>
      <c r="H13">
        <v>456</v>
      </c>
      <c r="I13" t="s">
        <v>32</v>
      </c>
      <c r="J13" t="s">
        <v>46</v>
      </c>
      <c r="K13" t="s">
        <v>38</v>
      </c>
      <c r="M13" t="s">
        <v>63</v>
      </c>
      <c r="N13">
        <v>49.877440783032498</v>
      </c>
      <c r="O13">
        <v>-97.105107888194496</v>
      </c>
      <c r="P13" t="str">
        <f t="shared" si="1"/>
        <v>Construct New SFD</v>
      </c>
      <c r="Q13" t="s">
        <v>51</v>
      </c>
      <c r="R13" t="s">
        <v>53</v>
      </c>
    </row>
    <row r="14" spans="1:20" x14ac:dyDescent="0.35">
      <c r="A14">
        <v>2016</v>
      </c>
      <c r="B14" s="2">
        <v>42451</v>
      </c>
      <c r="C14" s="2">
        <v>42626</v>
      </c>
      <c r="D14">
        <f t="shared" si="2"/>
        <v>175</v>
      </c>
      <c r="E14" t="s">
        <v>24</v>
      </c>
      <c r="F14" t="s">
        <v>28</v>
      </c>
      <c r="G14" t="str">
        <f t="shared" si="0"/>
        <v xml:space="preserve">590A Montrose ST </v>
      </c>
      <c r="H14">
        <v>590</v>
      </c>
      <c r="I14" t="s">
        <v>32</v>
      </c>
      <c r="J14" t="s">
        <v>47</v>
      </c>
      <c r="K14" t="s">
        <v>38</v>
      </c>
      <c r="M14" t="s">
        <v>64</v>
      </c>
      <c r="N14">
        <v>49.860112567189802</v>
      </c>
      <c r="O14">
        <v>-97.178962313224403</v>
      </c>
      <c r="P14" t="str">
        <f t="shared" si="1"/>
        <v>Construct New SFD</v>
      </c>
      <c r="Q14" t="s">
        <v>51</v>
      </c>
      <c r="R14" t="s">
        <v>53</v>
      </c>
    </row>
    <row r="15" spans="1:20" x14ac:dyDescent="0.35">
      <c r="A15">
        <v>2015</v>
      </c>
      <c r="B15" s="2">
        <v>42174</v>
      </c>
      <c r="E15" t="s">
        <v>26</v>
      </c>
      <c r="F15" t="s">
        <v>29</v>
      </c>
      <c r="G15" t="str">
        <f t="shared" si="0"/>
        <v xml:space="preserve">454A Dubuc ST </v>
      </c>
      <c r="H15">
        <v>454</v>
      </c>
      <c r="I15" t="s">
        <v>32</v>
      </c>
      <c r="J15" t="s">
        <v>46</v>
      </c>
      <c r="K15" t="s">
        <v>38</v>
      </c>
      <c r="M15" t="s">
        <v>66</v>
      </c>
      <c r="N15">
        <v>49.877434062776999</v>
      </c>
      <c r="O15">
        <v>-97.105211226572607</v>
      </c>
      <c r="P15" t="str">
        <f t="shared" si="1"/>
        <v>Construct New SFD</v>
      </c>
      <c r="Q15" t="s">
        <v>51</v>
      </c>
      <c r="R15" t="s">
        <v>53</v>
      </c>
    </row>
    <row r="16" spans="1:20" x14ac:dyDescent="0.35">
      <c r="A16">
        <v>2015</v>
      </c>
      <c r="B16" s="2">
        <v>42011</v>
      </c>
      <c r="C16" s="2">
        <v>42310</v>
      </c>
      <c r="D16">
        <f>_xlfn.DAYS(C16,B16)</f>
        <v>299</v>
      </c>
      <c r="E16" t="s">
        <v>27</v>
      </c>
      <c r="F16" t="s">
        <v>28</v>
      </c>
      <c r="G16" t="str">
        <f t="shared" si="0"/>
        <v xml:space="preserve">361A Avalon RD </v>
      </c>
      <c r="H16">
        <v>361</v>
      </c>
      <c r="I16" t="s">
        <v>32</v>
      </c>
      <c r="J16" t="s">
        <v>49</v>
      </c>
      <c r="K16" t="s">
        <v>50</v>
      </c>
      <c r="M16" t="s">
        <v>67</v>
      </c>
      <c r="N16">
        <v>49.823631860938697</v>
      </c>
      <c r="O16">
        <v>-97.132885514170894</v>
      </c>
      <c r="P16" t="str">
        <f t="shared" si="1"/>
        <v>Construct New SFD</v>
      </c>
      <c r="Q16" t="s">
        <v>51</v>
      </c>
      <c r="R16" t="s">
        <v>53</v>
      </c>
    </row>
    <row r="18" spans="5:5" x14ac:dyDescent="0.35">
      <c r="E18" t="s">
        <v>73</v>
      </c>
    </row>
    <row r="19" spans="5:5" x14ac:dyDescent="0.35">
      <c r="E19" t="s">
        <v>74</v>
      </c>
    </row>
    <row r="20" spans="5:5" x14ac:dyDescent="0.35">
      <c r="E20" t="s">
        <v>75</v>
      </c>
    </row>
    <row r="21" spans="5:5" x14ac:dyDescent="0.35">
      <c r="E21" t="s">
        <v>77</v>
      </c>
    </row>
    <row r="22" spans="5:5" x14ac:dyDescent="0.35">
      <c r="E22" t="s">
        <v>76</v>
      </c>
    </row>
  </sheetData>
  <sortState xmlns:xlrd2="http://schemas.microsoft.com/office/spreadsheetml/2017/richdata2" ref="A2:R21">
    <sortCondition descending="1" ref="B1:B21"/>
  </sortState>
  <conditionalFormatting sqref="G1:G1048576">
    <cfRule type="duplicateValues" dxfId="1" priority="1"/>
  </conditionalFormatting>
  <conditionalFormatting sqref="G1:L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2024-06-17T19:04:27Z</dcterms:created>
  <dcterms:modified xsi:type="dcterms:W3CDTF">2024-06-18T18:41:02Z</dcterms:modified>
</cp:coreProperties>
</file>