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Winnipeg ArcGIS\"/>
    </mc:Choice>
  </mc:AlternateContent>
  <xr:revisionPtr revIDLastSave="0" documentId="13_ncr:1_{2CBAC3CD-160B-4B1B-B804-82E6CB71AF61}" xr6:coauthVersionLast="47" xr6:coauthVersionMax="47" xr10:uidLastSave="{00000000-0000-0000-0000-000000000000}"/>
  <bookViews>
    <workbookView xWindow="1360" yWindow="1380" windowWidth="17840" windowHeight="8700" xr2:uid="{50F8FE2C-BC28-4947-A270-CDF2723A9057}"/>
  </bookViews>
  <sheets>
    <sheet name="Sheet1" sheetId="1" r:id="rId1"/>
  </sheets>
  <definedNames>
    <definedName name="_xlnm._FilterDatabase" localSheetId="0" hidden="1">Sheet1!$A$1:$P$26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2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<sst xmlns="http://schemas.openxmlformats.org/spreadsheetml/2006/main" count="166" uniqueCount="101">
  <si>
    <t>PERMIT ID</t>
  </si>
  <si>
    <t>DATE OF ISSUE</t>
  </si>
  <si>
    <t>DATE OF COMPLETION</t>
  </si>
  <si>
    <t>no. of days taken</t>
  </si>
  <si>
    <t>STATUS (Completed - 1, Issued - 0)</t>
  </si>
  <si>
    <t>street no</t>
  </si>
  <si>
    <t>street name</t>
  </si>
  <si>
    <t>street type</t>
  </si>
  <si>
    <t>street dir</t>
  </si>
  <si>
    <t>ADDRESS</t>
  </si>
  <si>
    <t>coordinates</t>
  </si>
  <si>
    <t>LATITUDE</t>
  </si>
  <si>
    <t>LONGITUDE</t>
  </si>
  <si>
    <t>work type</t>
  </si>
  <si>
    <t>sub type</t>
  </si>
  <si>
    <t>DESCRIPTION</t>
  </si>
  <si>
    <t>14-150344 HO</t>
  </si>
  <si>
    <t>14-150769 HO</t>
  </si>
  <si>
    <t>15-156436 HO</t>
  </si>
  <si>
    <t>15-164539 HO</t>
  </si>
  <si>
    <t>15-175735 HO</t>
  </si>
  <si>
    <t>17-129285 HO</t>
  </si>
  <si>
    <t>17-140564 HO</t>
  </si>
  <si>
    <t>17-141199 HO</t>
  </si>
  <si>
    <t>18-115279 HO</t>
  </si>
  <si>
    <t>18-122264 HO</t>
  </si>
  <si>
    <t>18-122314 HO</t>
  </si>
  <si>
    <t>18-140807 HO</t>
  </si>
  <si>
    <t>18-152336 HO</t>
  </si>
  <si>
    <t>19-110603 HO</t>
  </si>
  <si>
    <t>19-181571 HO</t>
  </si>
  <si>
    <t>Dubuc</t>
  </si>
  <si>
    <t>ST</t>
  </si>
  <si>
    <t>(49.87743406277705, -97.10521122657265)</t>
  </si>
  <si>
    <t>Avalon</t>
  </si>
  <si>
    <t>RD</t>
  </si>
  <si>
    <t>(49.823631860938725, -97.13288551417091)</t>
  </si>
  <si>
    <t>(49.87744078303255, -97.10510788819458)</t>
  </si>
  <si>
    <t>Montrose</t>
  </si>
  <si>
    <t>(49.86011256718988, -97.17896231322446)</t>
  </si>
  <si>
    <t>Springside</t>
  </si>
  <si>
    <t>DR</t>
  </si>
  <si>
    <t>(49.85484901467933, -97.11522244620728)</t>
  </si>
  <si>
    <t>Thurso</t>
  </si>
  <si>
    <t>(49.86316951999742, -97.17207610734107)</t>
  </si>
  <si>
    <t>Lindsay</t>
  </si>
  <si>
    <t>(49.87145743743199, -97.19378369638817)</t>
  </si>
  <si>
    <t>Keats</t>
  </si>
  <si>
    <t>WAY</t>
  </si>
  <si>
    <t>(49.8769296586185, -97.30804245127871)</t>
  </si>
  <si>
    <t>Rosedale</t>
  </si>
  <si>
    <t>AVE</t>
  </si>
  <si>
    <t>(49.86055815748921, -97.13206109869158)</t>
  </si>
  <si>
    <t>Hebert</t>
  </si>
  <si>
    <t>(49.89736461935175, -97.12719074744906)</t>
  </si>
  <si>
    <t>Claremont</t>
  </si>
  <si>
    <t>(49.875808593500594, -97.12642084565768)</t>
  </si>
  <si>
    <t>Eugenie</t>
  </si>
  <si>
    <t>(49.87999972531105, -97.12161460476855)</t>
  </si>
  <si>
    <t>Elm</t>
  </si>
  <si>
    <t>(49.86035691273656, -97.18033470196438)</t>
  </si>
  <si>
    <t>Kildonan</t>
  </si>
  <si>
    <t>(49.93016027926158, -97.1087595287323)</t>
  </si>
  <si>
    <t>Crawford</t>
  </si>
  <si>
    <t>(49.87354694252231, -97.12243163231831)</t>
  </si>
  <si>
    <t>Construct New</t>
  </si>
  <si>
    <t>Change of Use</t>
  </si>
  <si>
    <t>SFD</t>
  </si>
  <si>
    <t>SFD &amp; Att. Gar.</t>
  </si>
  <si>
    <t>20-165581 AS</t>
  </si>
  <si>
    <t>Detached Garage</t>
  </si>
  <si>
    <t>Repair/Alter</t>
  </si>
  <si>
    <t>Grosvenor</t>
  </si>
  <si>
    <t>(49.87006340017762, -97.1634781654488)</t>
  </si>
  <si>
    <t>20-221502 AS</t>
  </si>
  <si>
    <t>21-169714 AS</t>
  </si>
  <si>
    <t>21-231353 AS</t>
  </si>
  <si>
    <t>22-118660 AS</t>
  </si>
  <si>
    <t>22-127654 AS</t>
  </si>
  <si>
    <t>22-224498 AS</t>
  </si>
  <si>
    <t>23-168905 AS</t>
  </si>
  <si>
    <t>24-140384 AS</t>
  </si>
  <si>
    <t>24-122581 AS</t>
  </si>
  <si>
    <t>Somerset</t>
  </si>
  <si>
    <t>Lyon</t>
  </si>
  <si>
    <t>Elmhurst</t>
  </si>
  <si>
    <t>Jessie</t>
  </si>
  <si>
    <t>Renfrew</t>
  </si>
  <si>
    <t>Ritchot</t>
  </si>
  <si>
    <t>Danbury</t>
  </si>
  <si>
    <t>BAY</t>
  </si>
  <si>
    <t>Deer Lodge</t>
  </si>
  <si>
    <t>PL</t>
  </si>
  <si>
    <t>(49.84717451262658, -97.1516229581312)</t>
  </si>
  <si>
    <t>(49.84398259021375, -97.1410870648614)</t>
  </si>
  <si>
    <t>(49.86601311027874, -97.25630920390716)</t>
  </si>
  <si>
    <t>(49.873223539359394, -97.14392124746739)</t>
  </si>
  <si>
    <t>(49.8704483138272, -97.19552883012587)</t>
  </si>
  <si>
    <t>(49.89009384946935, -97.11571401378275)</t>
  </si>
  <si>
    <t>(49.88806646385064, -97.29796018303803)</t>
  </si>
  <si>
    <t>(49.87620481525353, -97.2269649376449)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</si>
</sst>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4D32-9157-48B5-8561-E10CDA1CE0B5}">
  <dimension ref="A1:P26"/>
  <sheetViews>
    <sheetView tabSelected="1" zoomScale="75" zoomScaleNormal="75" workbookViewId="0">
      <pane ySplit="1" topLeftCell="A2" activePane="bottomLeft" state="frozen"/>
      <selection activeCell="F1" sqref="F1"/>
      <selection pane="bottomLeft" activeCell="E2" sqref="E2"/>
    </sheetView>
  </sheetViews>
  <sheetFormatPr defaultRowHeight="14.5" x14ac:dyDescent="0.35"/>
  <cols>
    <col min="1" max="1" width="12.90625" bestFit="1" customWidth="1"/>
    <col min="2" max="2" width="16.81640625" style="3" bestFit="1" customWidth="1"/>
    <col min="3" max="3" width="23.36328125" style="3" bestFit="1" customWidth="1"/>
    <col min="4" max="4" width="18.54296875" bestFit="1" customWidth="1"/>
    <col min="5" max="5" width="34" bestFit="1" customWidth="1"/>
    <col min="6" max="6" width="11.7265625" bestFit="1" customWidth="1"/>
    <col min="7" max="7" width="14.36328125" bestFit="1" customWidth="1"/>
    <col min="8" max="8" width="13.26953125" bestFit="1" customWidth="1"/>
    <col min="9" max="9" width="11.81640625" bestFit="1" customWidth="1"/>
    <col min="10" max="10" width="17.54296875" bestFit="1" customWidth="1"/>
    <col min="11" max="11" width="41.54296875" bestFit="1" customWidth="1"/>
    <col min="12" max="12" width="13.08984375" bestFit="1" customWidth="1"/>
    <col min="13" max="13" width="14.36328125" bestFit="1" customWidth="1"/>
    <col min="14" max="14" width="15.36328125" bestFit="1" customWidth="1"/>
    <col min="15" max="15" width="13.453125" bestFit="1" customWidth="1"/>
    <col min="16" max="16" width="28.453125" bestFit="1" customWidth="1"/>
  </cols>
  <sheetData>
    <row r="1" spans="1:16" s="1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13</v>
      </c>
      <c r="P1" s="1" t="s">
        <v>15</v>
      </c>
    </row>
    <row r="2" spans="1:16" x14ac:dyDescent="0.35">
      <c r="A2" t="s">
        <v>69</v>
      </c>
      <c r="B2" s="3">
        <v>44222</v>
      </c>
      <c r="C2" s="3">
        <v>44741</v>
      </c>
      <c r="D2">
        <f>_xlfn.DAYS(C2,B2)</f>
        <v>519</v>
      </c>
      <c r="E2">
        <v>1</v>
      </c>
      <c r="F2">
        <v>934</v>
      </c>
      <c r="G2" t="s">
        <v>72</v>
      </c>
      <c r="H2" t="s">
        <v>51</v>
      </c>
      <c r="J2" t="str">
        <f>F2&amp;" "&amp;G2&amp;" "&amp;H2&amp;" "&amp;I2</f>
        <v xml:space="preserve">934 Grosvenor AVE </v>
      </c>
      <c r="K2" t="s">
        <v>73</v>
      </c>
      <c r="L2">
        <v>49.8700634001776</v>
      </c>
      <c r="M2">
        <v>-97.163478165448794</v>
      </c>
      <c r="N2" t="s">
        <v>70</v>
      </c>
      <c r="O2" t="s">
        <v>71</v>
      </c>
      <c r="P2" t="str">
        <f>N2&amp;" "&amp;O2</f>
        <v>Detached Garage Repair/Alter</v>
      </c>
    </row>
    <row r="3" spans="1:16" x14ac:dyDescent="0.35">
      <c r="A3" t="s">
        <v>16</v>
      </c>
      <c r="B3" s="3">
        <v>42174</v>
      </c>
      <c r="E3">
        <v>0</v>
      </c>
      <c r="F3">
        <v>454</v>
      </c>
      <c r="G3" t="s">
        <v>31</v>
      </c>
      <c r="H3" t="s">
        <v>32</v>
      </c>
      <c r="J3" t="str">
        <f t="shared" ref="J3:J26" si="0">F3&amp;" "&amp;G3&amp;" "&amp;H3&amp;" "&amp;I3</f>
        <v xml:space="preserve">454 Dubuc ST </v>
      </c>
      <c r="K3" t="s">
        <v>33</v>
      </c>
      <c r="L3">
        <v>49.877434062776999</v>
      </c>
      <c r="M3">
        <v>-97.105211226572607</v>
      </c>
      <c r="N3" t="s">
        <v>67</v>
      </c>
      <c r="O3" t="s">
        <v>65</v>
      </c>
      <c r="P3" t="str">
        <f t="shared" ref="P3:P26" si="1">N3&amp;" "&amp;O3</f>
        <v>SFD Construct New</v>
      </c>
    </row>
    <row r="4" spans="1:16" x14ac:dyDescent="0.35">
      <c r="A4" t="s">
        <v>17</v>
      </c>
      <c r="B4" s="3">
        <v>42011</v>
      </c>
      <c r="C4" s="3">
        <v>42310</v>
      </c>
      <c r="D4">
        <f t="shared" ref="D4:D11" si="2">_xlfn.DAYS(C4,B4)</f>
        <v>299</v>
      </c>
      <c r="E4">
        <v>1</v>
      </c>
      <c r="F4">
        <v>361</v>
      </c>
      <c r="G4" t="s">
        <v>34</v>
      </c>
      <c r="H4" t="s">
        <v>35</v>
      </c>
      <c r="J4" t="str">
        <f t="shared" si="0"/>
        <v xml:space="preserve">361 Avalon RD </v>
      </c>
      <c r="K4" t="s">
        <v>36</v>
      </c>
      <c r="L4">
        <v>49.823631860938697</v>
      </c>
      <c r="M4">
        <v>-97.132885514170894</v>
      </c>
      <c r="N4" t="s">
        <v>67</v>
      </c>
      <c r="O4" t="s">
        <v>65</v>
      </c>
      <c r="P4" t="str">
        <f t="shared" si="1"/>
        <v>SFD Construct New</v>
      </c>
    </row>
    <row r="5" spans="1:16" x14ac:dyDescent="0.35">
      <c r="A5" t="s">
        <v>18</v>
      </c>
      <c r="B5" s="3">
        <v>42458</v>
      </c>
      <c r="C5" s="3">
        <v>43273</v>
      </c>
      <c r="D5">
        <f t="shared" si="2"/>
        <v>815</v>
      </c>
      <c r="E5">
        <v>1</v>
      </c>
      <c r="F5">
        <v>456</v>
      </c>
      <c r="G5" t="s">
        <v>31</v>
      </c>
      <c r="H5" t="s">
        <v>32</v>
      </c>
      <c r="J5" t="str">
        <f t="shared" si="0"/>
        <v xml:space="preserve">456 Dubuc ST </v>
      </c>
      <c r="K5" t="s">
        <v>37</v>
      </c>
      <c r="L5">
        <v>49.877440783032498</v>
      </c>
      <c r="M5">
        <v>-97.105107888194496</v>
      </c>
      <c r="N5" t="s">
        <v>67</v>
      </c>
      <c r="O5" t="s">
        <v>65</v>
      </c>
      <c r="P5" t="str">
        <f t="shared" si="1"/>
        <v>SFD Construct New</v>
      </c>
    </row>
    <row r="6" spans="1:16" x14ac:dyDescent="0.35">
      <c r="A6" t="s">
        <v>19</v>
      </c>
      <c r="B6" s="3">
        <v>42451</v>
      </c>
      <c r="C6" s="3">
        <v>42626</v>
      </c>
      <c r="D6">
        <f t="shared" si="2"/>
        <v>175</v>
      </c>
      <c r="E6">
        <v>1</v>
      </c>
      <c r="F6">
        <v>590</v>
      </c>
      <c r="G6" t="s">
        <v>38</v>
      </c>
      <c r="H6" t="s">
        <v>32</v>
      </c>
      <c r="J6" t="str">
        <f t="shared" si="0"/>
        <v xml:space="preserve">590 Montrose ST </v>
      </c>
      <c r="K6" t="s">
        <v>39</v>
      </c>
      <c r="L6">
        <v>49.860112567189802</v>
      </c>
      <c r="M6">
        <v>-97.178962313224403</v>
      </c>
      <c r="N6" t="s">
        <v>67</v>
      </c>
      <c r="O6" t="s">
        <v>65</v>
      </c>
      <c r="P6" t="str">
        <f t="shared" si="1"/>
        <v>SFD Construct New</v>
      </c>
    </row>
    <row r="7" spans="1:16" x14ac:dyDescent="0.35">
      <c r="A7" t="s">
        <v>20</v>
      </c>
      <c r="B7" s="3">
        <v>42487</v>
      </c>
      <c r="C7" s="3">
        <v>42776</v>
      </c>
      <c r="D7">
        <f t="shared" si="2"/>
        <v>289</v>
      </c>
      <c r="E7">
        <v>1</v>
      </c>
      <c r="F7">
        <v>56</v>
      </c>
      <c r="G7" t="s">
        <v>40</v>
      </c>
      <c r="H7" t="s">
        <v>41</v>
      </c>
      <c r="J7" t="str">
        <f t="shared" si="0"/>
        <v xml:space="preserve">56 Springside DR </v>
      </c>
      <c r="K7" t="s">
        <v>42</v>
      </c>
      <c r="L7">
        <v>49.854849014679303</v>
      </c>
      <c r="M7">
        <v>-97.115222446207198</v>
      </c>
      <c r="N7" t="s">
        <v>67</v>
      </c>
      <c r="O7" t="s">
        <v>65</v>
      </c>
      <c r="P7" t="str">
        <f t="shared" si="1"/>
        <v>SFD Construct New</v>
      </c>
    </row>
    <row r="8" spans="1:16" x14ac:dyDescent="0.35">
      <c r="A8" t="s">
        <v>21</v>
      </c>
      <c r="B8" s="3">
        <v>43020</v>
      </c>
      <c r="C8" s="3">
        <v>43462</v>
      </c>
      <c r="D8">
        <f t="shared" si="2"/>
        <v>442</v>
      </c>
      <c r="E8">
        <v>1</v>
      </c>
      <c r="F8">
        <v>242</v>
      </c>
      <c r="G8" t="s">
        <v>43</v>
      </c>
      <c r="H8" t="s">
        <v>32</v>
      </c>
      <c r="J8" t="str">
        <f t="shared" si="0"/>
        <v xml:space="preserve">242 Thurso ST </v>
      </c>
      <c r="K8" t="s">
        <v>44</v>
      </c>
      <c r="L8">
        <v>49.863169519997399</v>
      </c>
      <c r="M8">
        <v>-97.172076107340999</v>
      </c>
      <c r="N8" t="s">
        <v>67</v>
      </c>
      <c r="O8" t="s">
        <v>65</v>
      </c>
      <c r="P8" t="str">
        <f t="shared" si="1"/>
        <v>SFD Construct New</v>
      </c>
    </row>
    <row r="9" spans="1:16" x14ac:dyDescent="0.35">
      <c r="A9" t="s">
        <v>22</v>
      </c>
      <c r="B9" s="3">
        <v>43286</v>
      </c>
      <c r="C9" s="3">
        <v>43861</v>
      </c>
      <c r="D9">
        <f t="shared" si="2"/>
        <v>575</v>
      </c>
      <c r="E9">
        <v>1</v>
      </c>
      <c r="F9">
        <v>253</v>
      </c>
      <c r="G9" t="s">
        <v>45</v>
      </c>
      <c r="H9" t="s">
        <v>32</v>
      </c>
      <c r="J9" t="str">
        <f t="shared" si="0"/>
        <v xml:space="preserve">253 Lindsay ST </v>
      </c>
      <c r="K9" t="s">
        <v>46</v>
      </c>
      <c r="L9">
        <v>49.8714574374319</v>
      </c>
      <c r="M9">
        <v>-97.193783696388095</v>
      </c>
      <c r="N9" t="s">
        <v>67</v>
      </c>
      <c r="O9" t="s">
        <v>66</v>
      </c>
      <c r="P9" t="str">
        <f t="shared" si="1"/>
        <v>SFD Change of Use</v>
      </c>
    </row>
    <row r="10" spans="1:16" x14ac:dyDescent="0.35">
      <c r="A10" t="s">
        <v>23</v>
      </c>
      <c r="B10" s="3">
        <v>42990</v>
      </c>
      <c r="C10" s="3">
        <v>43122</v>
      </c>
      <c r="D10">
        <f t="shared" si="2"/>
        <v>132</v>
      </c>
      <c r="E10">
        <v>1</v>
      </c>
      <c r="F10">
        <v>87</v>
      </c>
      <c r="G10" t="s">
        <v>47</v>
      </c>
      <c r="H10" t="s">
        <v>48</v>
      </c>
      <c r="J10" t="str">
        <f t="shared" si="0"/>
        <v xml:space="preserve">87 Keats WAY </v>
      </c>
      <c r="K10" t="s">
        <v>49</v>
      </c>
      <c r="L10">
        <v>49.876929658618501</v>
      </c>
      <c r="M10">
        <v>-97.308042451278695</v>
      </c>
      <c r="N10" t="s">
        <v>67</v>
      </c>
      <c r="O10" t="s">
        <v>65</v>
      </c>
      <c r="P10" t="str">
        <f t="shared" si="1"/>
        <v>SFD Construct New</v>
      </c>
    </row>
    <row r="11" spans="1:16" x14ac:dyDescent="0.35">
      <c r="A11" t="s">
        <v>24</v>
      </c>
      <c r="B11" s="3">
        <v>43249</v>
      </c>
      <c r="C11" s="3">
        <v>43468</v>
      </c>
      <c r="D11">
        <f t="shared" si="2"/>
        <v>219</v>
      </c>
      <c r="E11">
        <v>1</v>
      </c>
      <c r="F11">
        <v>299</v>
      </c>
      <c r="G11" t="s">
        <v>50</v>
      </c>
      <c r="H11" t="s">
        <v>51</v>
      </c>
      <c r="J11" t="str">
        <f t="shared" si="0"/>
        <v xml:space="preserve">299 Rosedale AVE </v>
      </c>
      <c r="K11" t="s">
        <v>52</v>
      </c>
      <c r="L11">
        <v>49.860558157489201</v>
      </c>
      <c r="M11">
        <v>-97.132061098691494</v>
      </c>
      <c r="N11" t="s">
        <v>67</v>
      </c>
      <c r="O11" t="s">
        <v>65</v>
      </c>
      <c r="P11" t="str">
        <f t="shared" si="1"/>
        <v>SFD Construct New</v>
      </c>
    </row>
    <row r="12" spans="1:16" x14ac:dyDescent="0.35">
      <c r="A12" t="s">
        <v>25</v>
      </c>
      <c r="B12" s="3">
        <v>43263</v>
      </c>
      <c r="E12">
        <v>0</v>
      </c>
      <c r="F12">
        <v>152</v>
      </c>
      <c r="G12" t="s">
        <v>53</v>
      </c>
      <c r="H12" t="s">
        <v>32</v>
      </c>
      <c r="J12" t="str">
        <f t="shared" si="0"/>
        <v xml:space="preserve">152 Hebert ST </v>
      </c>
      <c r="K12" t="s">
        <v>54</v>
      </c>
      <c r="L12">
        <v>49.897364619351698</v>
      </c>
      <c r="M12">
        <v>-97.127190747449006</v>
      </c>
      <c r="N12" t="s">
        <v>67</v>
      </c>
      <c r="O12" t="s">
        <v>66</v>
      </c>
      <c r="P12" t="str">
        <f t="shared" si="1"/>
        <v>SFD Change of Use</v>
      </c>
    </row>
    <row r="13" spans="1:16" x14ac:dyDescent="0.35">
      <c r="A13" t="s">
        <v>26</v>
      </c>
      <c r="B13" s="3">
        <v>43319</v>
      </c>
      <c r="C13" s="3">
        <v>43431</v>
      </c>
      <c r="D13">
        <f t="shared" ref="D13:D18" si="3">_xlfn.DAYS(C13,B13)</f>
        <v>112</v>
      </c>
      <c r="E13">
        <v>1</v>
      </c>
      <c r="F13">
        <v>133</v>
      </c>
      <c r="G13" t="s">
        <v>55</v>
      </c>
      <c r="H13" t="s">
        <v>51</v>
      </c>
      <c r="J13" t="str">
        <f t="shared" si="0"/>
        <v xml:space="preserve">133 Claremont AVE </v>
      </c>
      <c r="K13" t="s">
        <v>56</v>
      </c>
      <c r="L13">
        <v>49.875808593500501</v>
      </c>
      <c r="M13">
        <v>-97.126420845657606</v>
      </c>
      <c r="N13" t="s">
        <v>67</v>
      </c>
      <c r="O13" t="s">
        <v>66</v>
      </c>
      <c r="P13" t="str">
        <f t="shared" si="1"/>
        <v>SFD Change of Use</v>
      </c>
    </row>
    <row r="14" spans="1:16" x14ac:dyDescent="0.35">
      <c r="A14" t="s">
        <v>27</v>
      </c>
      <c r="B14" s="3">
        <v>43321</v>
      </c>
      <c r="C14" s="3">
        <v>44874</v>
      </c>
      <c r="D14">
        <f t="shared" si="3"/>
        <v>1553</v>
      </c>
      <c r="E14">
        <v>1</v>
      </c>
      <c r="F14">
        <v>153</v>
      </c>
      <c r="G14" t="s">
        <v>57</v>
      </c>
      <c r="H14" t="s">
        <v>32</v>
      </c>
      <c r="J14" t="str">
        <f t="shared" si="0"/>
        <v xml:space="preserve">153 Eugenie ST </v>
      </c>
      <c r="K14" t="s">
        <v>58</v>
      </c>
      <c r="L14">
        <v>49.879999725311002</v>
      </c>
      <c r="M14">
        <v>-97.121614604768496</v>
      </c>
      <c r="N14" t="s">
        <v>68</v>
      </c>
      <c r="O14" t="s">
        <v>66</v>
      </c>
      <c r="P14" t="str">
        <f t="shared" si="1"/>
        <v>SFD &amp; Att. Gar. Change of Use</v>
      </c>
    </row>
    <row r="15" spans="1:16" x14ac:dyDescent="0.35">
      <c r="A15" t="s">
        <v>28</v>
      </c>
      <c r="B15" s="3">
        <v>43361</v>
      </c>
      <c r="C15" s="3">
        <v>43774</v>
      </c>
      <c r="D15">
        <f t="shared" si="3"/>
        <v>413</v>
      </c>
      <c r="E15">
        <v>1</v>
      </c>
      <c r="F15">
        <v>638</v>
      </c>
      <c r="G15" t="s">
        <v>59</v>
      </c>
      <c r="H15" t="s">
        <v>32</v>
      </c>
      <c r="J15" t="str">
        <f t="shared" si="0"/>
        <v xml:space="preserve">638 Elm ST </v>
      </c>
      <c r="K15" t="s">
        <v>60</v>
      </c>
      <c r="L15">
        <v>49.860356912736499</v>
      </c>
      <c r="M15">
        <v>-97.180334701964298</v>
      </c>
      <c r="N15" t="s">
        <v>67</v>
      </c>
      <c r="O15" t="s">
        <v>65</v>
      </c>
      <c r="P15" t="str">
        <f t="shared" si="1"/>
        <v>SFD Construct New</v>
      </c>
    </row>
    <row r="16" spans="1:16" x14ac:dyDescent="0.35">
      <c r="A16" t="s">
        <v>29</v>
      </c>
      <c r="B16" s="3">
        <v>43601</v>
      </c>
      <c r="C16" s="3">
        <v>44453</v>
      </c>
      <c r="D16">
        <f t="shared" si="3"/>
        <v>852</v>
      </c>
      <c r="E16">
        <v>1</v>
      </c>
      <c r="F16">
        <v>742</v>
      </c>
      <c r="G16" t="s">
        <v>61</v>
      </c>
      <c r="H16" t="s">
        <v>41</v>
      </c>
      <c r="J16" t="str">
        <f t="shared" si="0"/>
        <v xml:space="preserve">742 Kildonan DR </v>
      </c>
      <c r="K16" t="s">
        <v>62</v>
      </c>
      <c r="L16">
        <v>49.9301602792615</v>
      </c>
      <c r="M16">
        <v>-97.108759528732307</v>
      </c>
      <c r="N16" t="s">
        <v>67</v>
      </c>
      <c r="O16" t="s">
        <v>66</v>
      </c>
      <c r="P16" t="str">
        <f t="shared" si="1"/>
        <v>SFD Change of Use</v>
      </c>
    </row>
    <row r="17" spans="1:16" x14ac:dyDescent="0.35">
      <c r="A17" t="s">
        <v>30</v>
      </c>
      <c r="B17" s="3">
        <v>43739</v>
      </c>
      <c r="C17" s="3">
        <v>43913</v>
      </c>
      <c r="D17">
        <f t="shared" si="3"/>
        <v>174</v>
      </c>
      <c r="E17">
        <v>1</v>
      </c>
      <c r="F17">
        <v>71</v>
      </c>
      <c r="G17" t="s">
        <v>63</v>
      </c>
      <c r="H17" t="s">
        <v>51</v>
      </c>
      <c r="J17" t="str">
        <f t="shared" si="0"/>
        <v xml:space="preserve">71 Crawford AVE </v>
      </c>
      <c r="K17" t="s">
        <v>64</v>
      </c>
      <c r="L17">
        <v>49.873546942522303</v>
      </c>
      <c r="M17">
        <v>-97.122431632318296</v>
      </c>
      <c r="N17" t="s">
        <v>67</v>
      </c>
      <c r="O17" t="s">
        <v>65</v>
      </c>
      <c r="P17" t="str">
        <f t="shared" si="1"/>
        <v>SFD Construct New</v>
      </c>
    </row>
    <row r="18" spans="1:16" x14ac:dyDescent="0.35">
      <c r="A18" t="s">
        <v>74</v>
      </c>
      <c r="B18" s="3">
        <v>44202</v>
      </c>
      <c r="C18" s="3">
        <v>44599</v>
      </c>
      <c r="D18">
        <f t="shared" si="3"/>
        <v>397</v>
      </c>
      <c r="E18">
        <v>1</v>
      </c>
      <c r="F18">
        <v>933</v>
      </c>
      <c r="G18" t="s">
        <v>83</v>
      </c>
      <c r="H18" t="s">
        <v>51</v>
      </c>
      <c r="J18" t="str">
        <f t="shared" si="0"/>
        <v xml:space="preserve">933 Somerset AVE </v>
      </c>
      <c r="K18" t="s">
        <v>93</v>
      </c>
      <c r="L18">
        <v>49.847174512626502</v>
      </c>
      <c r="M18">
        <v>-97.151622958131199</v>
      </c>
      <c r="N18" t="s">
        <v>70</v>
      </c>
      <c r="O18" t="s">
        <v>65</v>
      </c>
      <c r="P18" t="str">
        <f t="shared" si="1"/>
        <v>Detached Garage Construct New</v>
      </c>
    </row>
    <row r="19" spans="1:16" x14ac:dyDescent="0.35">
      <c r="A19" t="s">
        <v>75</v>
      </c>
      <c r="B19" s="3">
        <v>44575</v>
      </c>
      <c r="E19">
        <v>0</v>
      </c>
      <c r="F19">
        <v>832</v>
      </c>
      <c r="G19" t="s">
        <v>84</v>
      </c>
      <c r="H19" t="s">
        <v>32</v>
      </c>
      <c r="J19" t="str">
        <f t="shared" si="0"/>
        <v xml:space="preserve">832 Lyon ST </v>
      </c>
      <c r="K19" t="s">
        <v>94</v>
      </c>
      <c r="L19">
        <v>49.843982590213699</v>
      </c>
      <c r="M19">
        <v>-97.141087064861395</v>
      </c>
      <c r="N19" t="s">
        <v>70</v>
      </c>
      <c r="O19" t="s">
        <v>65</v>
      </c>
      <c r="P19" t="str">
        <f t="shared" si="1"/>
        <v>Detached Garage Construct New</v>
      </c>
    </row>
    <row r="20" spans="1:16" x14ac:dyDescent="0.35">
      <c r="A20" t="s">
        <v>76</v>
      </c>
      <c r="B20" s="3">
        <v>44579</v>
      </c>
      <c r="E20">
        <v>0</v>
      </c>
      <c r="F20">
        <v>268</v>
      </c>
      <c r="G20" t="s">
        <v>85</v>
      </c>
      <c r="H20" t="s">
        <v>35</v>
      </c>
      <c r="J20" t="str">
        <f t="shared" si="0"/>
        <v xml:space="preserve">268 Elmhurst RD </v>
      </c>
      <c r="K20" t="s">
        <v>95</v>
      </c>
      <c r="L20">
        <v>49.866013110278701</v>
      </c>
      <c r="M20">
        <v>-97.256309203907094</v>
      </c>
      <c r="N20" t="s">
        <v>70</v>
      </c>
      <c r="O20" t="s">
        <v>65</v>
      </c>
      <c r="P20" t="str">
        <f t="shared" si="1"/>
        <v>Detached Garage Construct New</v>
      </c>
    </row>
    <row r="21" spans="1:16" x14ac:dyDescent="0.35">
      <c r="A21" t="s">
        <v>77</v>
      </c>
      <c r="B21" s="3">
        <v>44910</v>
      </c>
      <c r="E21">
        <v>0</v>
      </c>
      <c r="F21">
        <v>511</v>
      </c>
      <c r="G21" t="s">
        <v>86</v>
      </c>
      <c r="H21" t="s">
        <v>51</v>
      </c>
      <c r="J21" t="str">
        <f t="shared" si="0"/>
        <v xml:space="preserve">511 Jessie AVE </v>
      </c>
      <c r="K21" t="s">
        <v>96</v>
      </c>
      <c r="L21">
        <v>49.873223539359302</v>
      </c>
      <c r="M21">
        <v>-97.143921247467304</v>
      </c>
      <c r="N21" t="s">
        <v>70</v>
      </c>
      <c r="O21" t="s">
        <v>65</v>
      </c>
      <c r="P21" t="str">
        <f t="shared" si="1"/>
        <v>Detached Garage Construct New</v>
      </c>
    </row>
    <row r="22" spans="1:16" x14ac:dyDescent="0.35">
      <c r="A22" t="s">
        <v>78</v>
      </c>
      <c r="B22" s="3">
        <v>44678</v>
      </c>
      <c r="C22" s="3">
        <v>45028</v>
      </c>
      <c r="D22">
        <f>_xlfn.DAYS(C22,B22)</f>
        <v>350</v>
      </c>
      <c r="E22">
        <v>1</v>
      </c>
      <c r="F22">
        <v>222</v>
      </c>
      <c r="G22" t="s">
        <v>87</v>
      </c>
      <c r="H22" t="s">
        <v>32</v>
      </c>
      <c r="J22" t="str">
        <f t="shared" si="0"/>
        <v xml:space="preserve">222 Renfrew ST </v>
      </c>
      <c r="K22" t="s">
        <v>97</v>
      </c>
      <c r="L22">
        <v>49.870448313827197</v>
      </c>
      <c r="M22">
        <v>-97.195528830125795</v>
      </c>
      <c r="N22" t="s">
        <v>70</v>
      </c>
      <c r="O22" t="s">
        <v>65</v>
      </c>
      <c r="P22" t="str">
        <f t="shared" si="1"/>
        <v>Detached Garage Construct New</v>
      </c>
    </row>
    <row r="23" spans="1:16" x14ac:dyDescent="0.35">
      <c r="A23" t="s">
        <v>79</v>
      </c>
      <c r="B23" s="3">
        <v>44909</v>
      </c>
      <c r="E23">
        <v>0</v>
      </c>
      <c r="F23">
        <v>548</v>
      </c>
      <c r="G23" t="s">
        <v>88</v>
      </c>
      <c r="H23" t="s">
        <v>32</v>
      </c>
      <c r="J23" t="str">
        <f t="shared" si="0"/>
        <v xml:space="preserve">548 Ritchot ST </v>
      </c>
      <c r="K23" t="s">
        <v>98</v>
      </c>
      <c r="L23">
        <v>49.890093849469302</v>
      </c>
      <c r="M23">
        <v>-97.115714013782707</v>
      </c>
      <c r="N23" t="s">
        <v>70</v>
      </c>
      <c r="O23" t="s">
        <v>65</v>
      </c>
      <c r="P23" t="str">
        <f t="shared" si="1"/>
        <v>Detached Garage Construct New</v>
      </c>
    </row>
    <row r="24" spans="1:16" x14ac:dyDescent="0.35">
      <c r="A24" t="s">
        <v>80</v>
      </c>
      <c r="B24" s="3">
        <v>45121</v>
      </c>
      <c r="C24" s="3">
        <v>45426</v>
      </c>
      <c r="D24">
        <f>_xlfn.DAYS(C24,B24)</f>
        <v>305</v>
      </c>
      <c r="E24">
        <v>1</v>
      </c>
      <c r="F24">
        <v>162</v>
      </c>
      <c r="G24" t="s">
        <v>89</v>
      </c>
      <c r="H24" t="s">
        <v>90</v>
      </c>
      <c r="J24" t="str">
        <f t="shared" si="0"/>
        <v xml:space="preserve">162 Danbury BAY </v>
      </c>
      <c r="K24" t="s">
        <v>99</v>
      </c>
      <c r="L24">
        <v>49.888066463850599</v>
      </c>
      <c r="M24">
        <v>-97.297960183038001</v>
      </c>
      <c r="N24" t="s">
        <v>70</v>
      </c>
      <c r="O24" t="s">
        <v>65</v>
      </c>
      <c r="P24" t="str">
        <f t="shared" si="1"/>
        <v>Detached Garage Construct New</v>
      </c>
    </row>
    <row r="25" spans="1:16" x14ac:dyDescent="0.35">
      <c r="A25" t="s">
        <v>81</v>
      </c>
      <c r="B25" s="3">
        <v>45393</v>
      </c>
      <c r="E25">
        <v>0</v>
      </c>
      <c r="F25">
        <v>29</v>
      </c>
      <c r="G25" t="s">
        <v>91</v>
      </c>
      <c r="H25" t="s">
        <v>92</v>
      </c>
      <c r="J25" t="str">
        <f t="shared" si="0"/>
        <v xml:space="preserve">29 Deer Lodge PL </v>
      </c>
      <c r="K25" t="s">
        <v>100</v>
      </c>
      <c r="L25">
        <v>49.876204815253502</v>
      </c>
      <c r="M25">
        <v>-97.226964937644894</v>
      </c>
      <c r="N25" t="s">
        <v>70</v>
      </c>
      <c r="O25" t="s">
        <v>65</v>
      </c>
      <c r="P25" t="str">
        <f t="shared" si="1"/>
        <v>Detached Garage Construct New</v>
      </c>
    </row>
    <row r="26" spans="1:16" x14ac:dyDescent="0.35">
      <c r="A26" t="s">
        <v>82</v>
      </c>
      <c r="B26" s="3">
        <v>45421</v>
      </c>
      <c r="E26">
        <v>0</v>
      </c>
      <c r="F26">
        <v>29</v>
      </c>
      <c r="G26" t="s">
        <v>91</v>
      </c>
      <c r="H26" t="s">
        <v>92</v>
      </c>
      <c r="J26" t="str">
        <f t="shared" si="0"/>
        <v xml:space="preserve">29 Deer Lodge PL </v>
      </c>
      <c r="K26" t="s">
        <v>100</v>
      </c>
      <c r="L26">
        <v>49.876204815253502</v>
      </c>
      <c r="M26">
        <v>-97.226964937644894</v>
      </c>
      <c r="N26" t="s">
        <v>70</v>
      </c>
      <c r="O26" t="s">
        <v>65</v>
      </c>
      <c r="P26" t="str">
        <f t="shared" si="1"/>
        <v>Detached Garage Construct New</v>
      </c>
    </row>
  </sheetData>
  <autoFilter ref="A1:P26" xr:uid="{CDAA4D32-9157-48B5-8561-E10CDA1CE0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2024-06-25T13:11:31Z</dcterms:created>
  <dcterms:modified xsi:type="dcterms:W3CDTF">2024-06-26T02:01:30Z</dcterms:modified>
</cp:coreProperties>
</file>