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O54" i="2"/>
  <c r="Q54" i="2" s="1"/>
  <c r="N54" i="2"/>
  <c r="M54" i="2"/>
  <c r="L54" i="2"/>
  <c r="J54" i="2"/>
  <c r="K54" i="2" s="1"/>
  <c r="I54" i="2"/>
  <c r="G54" i="2"/>
  <c r="H54" i="2" s="1"/>
  <c r="F54" i="2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O35" i="2"/>
  <c r="Q35" i="2" s="1"/>
  <c r="N35" i="2"/>
  <c r="M35" i="2"/>
  <c r="L35" i="2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O16" i="2"/>
  <c r="Q16" i="2" s="1"/>
  <c r="N16" i="2"/>
  <c r="M16" i="2"/>
  <c r="L16" i="2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<sst xmlns="http://schemas.openxmlformats.org/spreadsheetml/2006/main" count="153" uniqueCount="42">
  <si>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</si>
  <si>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AIR ASIA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</si>
  <si>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</si>
  <si>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</si>
  <si>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</si>
  <si>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</si>
  <si>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</si>
  <si>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</si>
  <si>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</si>
  <si>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</si>
  <si>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</si>
  <si>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</si>
  <si>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</si>
  <si>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</si>
  <si>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</si>
  <si>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</si>
  <si>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</si>
  <si>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</si>
  <si>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</si>
  <si>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</si>
  <si>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</si>
  <si>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</si>
  <si>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</si>
  <si>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</si>
  <si>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</si>
  <si>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</si>
  <si>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</si>
  <si>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</si>
  <si>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</si>
  <si>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</si>
  <si>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</si>
  <si>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</si>
  <si>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</si>
  <si>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</si>
  <si>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</si>
  <si>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AIR ASIA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</si>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</sst>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transitionEntry="1" codeName="Sheet12"/>
  <dimension ref="A1:Q494"/>
  <sheetViews>
    <sheetView showGridLines="0" tabSelected="1" view="pageBreakPreview" topLeftCell="A5" zoomScale="115" zoomScaleNormal="85" zoomScaleSheetLayoutView="115" workbookViewId="0">
      <selection activeCell="J9" sqref="J9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67">
        <v>2022</v>
      </c>
      <c r="B1" s="167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 t="s">
        <v>1</v>
      </c>
      <c r="P1" s="169"/>
      <c r="Q1" s="169"/>
    </row>
    <row r="2" spans="1:17" ht="33" customHeight="1" x14ac:dyDescent="0.3">
      <c r="A2" s="170" t="s">
        <v>2</v>
      </c>
      <c r="B2" s="165" t="s">
        <v>3</v>
      </c>
      <c r="C2" s="165"/>
      <c r="D2" s="165"/>
      <c r="E2" s="166" t="s">
        <v>4</v>
      </c>
      <c r="F2" s="166" t="s">
        <v>5</v>
      </c>
      <c r="G2" s="166" t="s">
        <v>6</v>
      </c>
      <c r="H2" s="166" t="s">
        <v>7</v>
      </c>
      <c r="I2" s="165" t="s">
        <v>8</v>
      </c>
      <c r="J2" s="165"/>
      <c r="K2" s="165"/>
      <c r="L2" s="165" t="s">
        <v>9</v>
      </c>
      <c r="M2" s="165"/>
      <c r="N2" s="165"/>
      <c r="O2" s="165"/>
      <c r="P2" s="166" t="s">
        <v>10</v>
      </c>
      <c r="Q2" s="166" t="s">
        <v>11</v>
      </c>
    </row>
    <row r="3" spans="1:17" ht="155.25" customHeight="1" x14ac:dyDescent="0.3">
      <c r="A3" s="171"/>
      <c r="B3" s="2" t="s">
        <v>12</v>
      </c>
      <c r="C3" s="2" t="s">
        <v>13</v>
      </c>
      <c r="D3" s="2" t="s">
        <v>14</v>
      </c>
      <c r="E3" s="166"/>
      <c r="F3" s="166"/>
      <c r="G3" s="166"/>
      <c r="H3" s="166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66"/>
      <c r="Q3" s="166"/>
    </row>
    <row r="4" spans="1:17" ht="23.1" customHeight="1" x14ac:dyDescent="0.3">
      <c r="A4" s="4" t="s">
        <v>22</v>
      </c>
      <c r="B4" s="5">
        <v>2851</v>
      </c>
      <c r="C4" s="5">
        <v>5296.5833333333321</v>
      </c>
      <c r="D4" s="6">
        <v>2851.2979999999998</v>
      </c>
      <c r="E4" s="7">
        <v>295094</v>
      </c>
      <c r="F4" s="5">
        <v>313575.25499999995</v>
      </c>
      <c r="G4" s="5">
        <v>518466.89400000015</v>
      </c>
      <c r="H4" s="8">
        <f>IFERROR(F4/G4*100," ")</f>
        <v>60.481249358228041</v>
      </c>
      <c r="I4" s="9">
        <v>2071.9701999999997</v>
      </c>
      <c r="J4" s="10">
        <v>214.00720000000004</v>
      </c>
      <c r="K4" s="8">
        <f>IF(AND(ISBLANK(I4),ISBLANK(J4))=TRUE,"",I4+J4)</f>
        <v>2285.9773999999998</v>
      </c>
      <c r="L4" s="9">
        <v>16785.019292999987</v>
      </c>
      <c r="M4" s="10">
        <v>4770.6314446999986</v>
      </c>
      <c r="N4" s="10">
        <v>416.51412540000007</v>
      </c>
      <c r="O4" s="8">
        <f>IF(AND(ISBLANK(L4),ISBLANK(M4),ISBLANK(N4))=TRUE,"",L4+M4+N4)</f>
        <v>21972.164863099988</v>
      </c>
      <c r="P4" s="10">
        <v>57025.959999999992</v>
      </c>
      <c r="Q4" s="8">
        <f>IFERROR(O4/P4*100," ")</f>
        <v>38.530109555542758</v>
      </c>
    </row>
    <row r="5" spans="1:17" ht="23.1" customHeight="1" x14ac:dyDescent="0.3">
      <c r="A5" s="11" t="s">
        <v>23</v>
      </c>
      <c r="B5" s="12">
        <v>3030</v>
      </c>
      <c r="C5" s="12">
        <v>5768.5666666666712</v>
      </c>
      <c r="D5" s="11">
        <v>3119.2470000000017</v>
      </c>
      <c r="E5" s="13">
        <v>445563</v>
      </c>
      <c r="F5" s="12">
        <v>471344.23</v>
      </c>
      <c r="G5" s="12">
        <v>566535.82799999975</v>
      </c>
      <c r="H5" s="14">
        <f t="shared" ref="H5:H16" si="0">IFERROR(F5/G5*100," ")</f>
        <v>83.197603170827207</v>
      </c>
      <c r="I5" s="15">
        <v>2389.5908000000004</v>
      </c>
      <c r="J5" s="16">
        <v>210.9555</v>
      </c>
      <c r="K5" s="14">
        <f t="shared" ref="K5:K16" si="1">IF(AND(ISBLANK(I5),ISBLANK(J5))=TRUE,"",I5+J5)</f>
        <v>2600.5463000000004</v>
      </c>
      <c r="L5" s="15">
        <v>35350.817250000007</v>
      </c>
      <c r="M5" s="16">
        <v>5975.5074970000005</v>
      </c>
      <c r="N5" s="16">
        <v>438.42664859999996</v>
      </c>
      <c r="O5" s="14">
        <f t="shared" ref="O5:O16" si="2">IF(AND(ISBLANK(L5),ISBLANK(M5),ISBLANK(N5))=TRUE,"",L5+M5+N5)</f>
        <v>41764.751395600004</v>
      </c>
      <c r="P5" s="16">
        <v>62384.94</v>
      </c>
      <c r="Q5" s="14">
        <f t="shared" ref="Q5:Q16" si="3">IFERROR(O5/P5*100," ")</f>
        <v>66.946848703549293</v>
      </c>
    </row>
    <row r="6" spans="1:17" ht="23.1" customHeight="1" x14ac:dyDescent="0.3">
      <c r="A6" s="17" t="s">
        <v>24</v>
      </c>
      <c r="B6" s="18">
        <v>4863</v>
      </c>
      <c r="C6" s="18">
        <v>9305.2499999999982</v>
      </c>
      <c r="D6" s="17">
        <v>5047.2639999999983</v>
      </c>
      <c r="E6" s="19">
        <v>698450</v>
      </c>
      <c r="F6" s="18">
        <v>743853.24799999967</v>
      </c>
      <c r="G6" s="18">
        <v>915358.99799999967</v>
      </c>
      <c r="H6" s="20">
        <f t="shared" si="0"/>
        <v>81.263553384548686</v>
      </c>
      <c r="I6" s="21">
        <v>3344.4881000000005</v>
      </c>
      <c r="J6" s="22">
        <v>292.36450000000008</v>
      </c>
      <c r="K6" s="20">
        <f t="shared" si="1"/>
        <v>3636.8526000000006</v>
      </c>
      <c r="L6" s="21">
        <v>55788.993600000016</v>
      </c>
      <c r="M6" s="22">
        <v>7753.5652948000015</v>
      </c>
      <c r="N6" s="22">
        <v>565.5498283999998</v>
      </c>
      <c r="O6" s="20">
        <f t="shared" si="2"/>
        <v>64108.108723200014</v>
      </c>
      <c r="P6" s="22">
        <v>100945.27999999998</v>
      </c>
      <c r="Q6" s="20">
        <f t="shared" si="3"/>
        <v>63.507782358125141</v>
      </c>
    </row>
    <row r="7" spans="1:17" ht="23.1" customHeight="1" x14ac:dyDescent="0.3">
      <c r="A7" s="11" t="s">
        <v>25</v>
      </c>
      <c r="B7" s="12">
        <v>4290</v>
      </c>
      <c r="C7" s="12">
        <v>8069.95</v>
      </c>
      <c r="D7" s="11">
        <v>4363.5749999999989</v>
      </c>
      <c r="E7" s="13">
        <v>591907</v>
      </c>
      <c r="F7" s="12">
        <v>630660.73199999973</v>
      </c>
      <c r="G7" s="12">
        <v>791899.57800000056</v>
      </c>
      <c r="H7" s="14">
        <f t="shared" si="0"/>
        <v>79.638978163465978</v>
      </c>
      <c r="I7" s="15">
        <v>2857.0749999999994</v>
      </c>
      <c r="J7" s="16">
        <v>287.67089999999996</v>
      </c>
      <c r="K7" s="14">
        <f t="shared" si="1"/>
        <v>3144.7458999999994</v>
      </c>
      <c r="L7" s="15">
        <v>47299.55490000001</v>
      </c>
      <c r="M7" s="16">
        <v>7035.615210199996</v>
      </c>
      <c r="N7" s="16">
        <v>601.7995932</v>
      </c>
      <c r="O7" s="14">
        <f t="shared" si="2"/>
        <v>54936.969703400006</v>
      </c>
      <c r="P7" s="16">
        <v>87271.500000000015</v>
      </c>
      <c r="Q7" s="14">
        <f t="shared" si="3"/>
        <v>62.949496345771529</v>
      </c>
    </row>
    <row r="8" spans="1:17" s="23" customFormat="1" ht="30" customHeight="1" x14ac:dyDescent="0.25">
      <c r="A8" s="17" t="s">
        <v>26</v>
      </c>
      <c r="B8" s="18">
        <v>4949</v>
      </c>
      <c r="C8" s="18">
        <v>9372.2499999999964</v>
      </c>
      <c r="D8" s="17">
        <v>5078.6819999999998</v>
      </c>
      <c r="E8" s="19">
        <v>686362</v>
      </c>
      <c r="F8" s="18">
        <v>731036.83700000041</v>
      </c>
      <c r="G8" s="18">
        <v>920890.23599999957</v>
      </c>
      <c r="H8" s="20">
        <f t="shared" si="0"/>
        <v>79.38371028618451</v>
      </c>
      <c r="I8" s="21">
        <v>3184.4486000000006</v>
      </c>
      <c r="J8" s="22">
        <v>304.79329999999993</v>
      </c>
      <c r="K8" s="20">
        <f t="shared" si="1"/>
        <v>3489.2419000000004</v>
      </c>
      <c r="L8" s="21">
        <v>54827.762774999981</v>
      </c>
      <c r="M8" s="22">
        <v>7821.0432687999992</v>
      </c>
      <c r="N8" s="22">
        <v>648.30254379999963</v>
      </c>
      <c r="O8" s="20">
        <f t="shared" si="2"/>
        <v>63297.108587599978</v>
      </c>
      <c r="P8" s="22">
        <v>101573.63999999991</v>
      </c>
      <c r="Q8" s="20">
        <f t="shared" si="3"/>
        <v>62.316471662923604</v>
      </c>
    </row>
    <row r="9" spans="1:17" ht="23.1" customHeight="1" x14ac:dyDescent="0.3">
      <c r="A9" s="11" t="s">
        <v>27</v>
      </c>
      <c r="B9" s="12">
        <v>4486</v>
      </c>
      <c r="C9" s="12">
        <v>8544.1333333333278</v>
      </c>
      <c r="D9" s="11">
        <v>4620.4719999999998</v>
      </c>
      <c r="E9" s="13">
        <v>589510</v>
      </c>
      <c r="F9" s="12">
        <v>635489.16899999941</v>
      </c>
      <c r="G9" s="12">
        <v>838217.20200000005</v>
      </c>
      <c r="H9" s="14">
        <f t="shared" si="0"/>
        <v>75.814379314062251</v>
      </c>
      <c r="I9" s="15">
        <v>2966.910499999999</v>
      </c>
      <c r="J9" s="16">
        <v>262.63260000000002</v>
      </c>
      <c r="K9" s="14">
        <f t="shared" si="1"/>
        <v>3229.543099999999</v>
      </c>
      <c r="L9" s="15">
        <v>47661.687675000016</v>
      </c>
      <c r="M9" s="16">
        <v>7326.7540990000007</v>
      </c>
      <c r="N9" s="16">
        <v>564.19793750000008</v>
      </c>
      <c r="O9" s="14">
        <f t="shared" si="2"/>
        <v>55552.639711500015</v>
      </c>
      <c r="P9" s="16">
        <v>92409.440000000017</v>
      </c>
      <c r="Q9" s="14">
        <f t="shared" si="3"/>
        <v>60.115762752701464</v>
      </c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 t="str">
        <f t="shared" si="0"/>
        <v xml:space="preserve"> </v>
      </c>
      <c r="I10" s="21"/>
      <c r="J10" s="22"/>
      <c r="K10" s="20" t="str">
        <f t="shared" si="1"/>
        <v/>
      </c>
      <c r="L10" s="21"/>
      <c r="M10" s="22"/>
      <c r="N10" s="22"/>
      <c r="O10" s="20" t="str">
        <f t="shared" si="2"/>
        <v/>
      </c>
      <c r="P10" s="22"/>
      <c r="Q10" s="20" t="str">
        <f t="shared" si="3"/>
        <v xml:space="preserve"> </v>
      </c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 t="str">
        <f t="shared" si="0"/>
        <v xml:space="preserve"> </v>
      </c>
      <c r="I11" s="15"/>
      <c r="J11" s="16"/>
      <c r="K11" s="14" t="str">
        <f t="shared" si="1"/>
        <v/>
      </c>
      <c r="L11" s="15"/>
      <c r="M11" s="16"/>
      <c r="N11" s="16"/>
      <c r="O11" s="14" t="str">
        <f t="shared" si="2"/>
        <v/>
      </c>
      <c r="P11" s="16"/>
      <c r="Q11" s="14" t="str">
        <f t="shared" si="3"/>
        <v xml:space="preserve"> </v>
      </c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 t="str">
        <f t="shared" si="0"/>
        <v xml:space="preserve"> </v>
      </c>
      <c r="I12" s="21"/>
      <c r="J12" s="22"/>
      <c r="K12" s="20" t="str">
        <f t="shared" si="1"/>
        <v/>
      </c>
      <c r="L12" s="21"/>
      <c r="M12" s="22"/>
      <c r="N12" s="22"/>
      <c r="O12" s="20" t="str">
        <f t="shared" si="2"/>
        <v/>
      </c>
      <c r="P12" s="22"/>
      <c r="Q12" s="20" t="str">
        <f t="shared" si="3"/>
        <v xml:space="preserve"> </v>
      </c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 t="str">
        <f t="shared" si="0"/>
        <v xml:space="preserve"> </v>
      </c>
      <c r="I13" s="15"/>
      <c r="J13" s="16"/>
      <c r="K13" s="14" t="str">
        <f t="shared" si="1"/>
        <v/>
      </c>
      <c r="L13" s="15"/>
      <c r="M13" s="16"/>
      <c r="N13" s="16"/>
      <c r="O13" s="14" t="str">
        <f t="shared" si="2"/>
        <v/>
      </c>
      <c r="P13" s="16"/>
      <c r="Q13" s="14" t="str">
        <f t="shared" si="3"/>
        <v xml:space="preserve"> </v>
      </c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 t="str">
        <f t="shared" si="0"/>
        <v xml:space="preserve"> </v>
      </c>
      <c r="I14" s="21"/>
      <c r="J14" s="22"/>
      <c r="K14" s="20" t="str">
        <f t="shared" si="1"/>
        <v/>
      </c>
      <c r="L14" s="21"/>
      <c r="M14" s="22"/>
      <c r="N14" s="22"/>
      <c r="O14" s="20" t="str">
        <f t="shared" si="2"/>
        <v/>
      </c>
      <c r="P14" s="22"/>
      <c r="Q14" s="20" t="str">
        <f t="shared" si="3"/>
        <v xml:space="preserve"> </v>
      </c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 t="str">
        <f t="shared" si="0"/>
        <v xml:space="preserve"> </v>
      </c>
      <c r="I15" s="29"/>
      <c r="J15" s="30"/>
      <c r="K15" s="28" t="str">
        <f t="shared" si="1"/>
        <v/>
      </c>
      <c r="L15" s="29"/>
      <c r="M15" s="30"/>
      <c r="N15" s="30"/>
      <c r="O15" s="28" t="str">
        <f t="shared" si="2"/>
        <v/>
      </c>
      <c r="P15" s="16"/>
      <c r="Q15" s="14" t="str">
        <f t="shared" si="3"/>
        <v xml:space="preserve"> </v>
      </c>
    </row>
    <row r="16" spans="1:17" ht="23.1" customHeight="1" x14ac:dyDescent="0.3">
      <c r="A16" s="31" t="s">
        <v>34</v>
      </c>
      <c r="B16" s="32">
        <f t="shared" ref="B16:G16" si="4">SUM(B4:B15)</f>
        <v>24469</v>
      </c>
      <c r="C16" s="32">
        <f t="shared" si="4"/>
        <v>46356.733333333323</v>
      </c>
      <c r="D16" s="32">
        <f t="shared" si="4"/>
        <v>25080.538</v>
      </c>
      <c r="E16" s="32">
        <f t="shared" si="4"/>
        <v>3306886</v>
      </c>
      <c r="F16" s="32">
        <f t="shared" si="4"/>
        <v>3525959.470999999</v>
      </c>
      <c r="G16" s="32">
        <f t="shared" si="4"/>
        <v>4551368.7359999996</v>
      </c>
      <c r="H16" s="33">
        <f t="shared" si="0"/>
        <v>77.470310043453253</v>
      </c>
      <c r="I16" s="33">
        <f>SUM(I4:I15)</f>
        <v>16814.483199999999</v>
      </c>
      <c r="J16" s="33">
        <f>SUM(J4:J15)</f>
        <v>1572.424</v>
      </c>
      <c r="K16" s="33">
        <f t="shared" si="1"/>
        <v>18386.907199999998</v>
      </c>
      <c r="L16" s="33">
        <f>SUM(L4:L15)</f>
        <v>257713.83549300002</v>
      </c>
      <c r="M16" s="33">
        <f>SUM(M4:M15)</f>
        <v>40683.116814499997</v>
      </c>
      <c r="N16" s="33">
        <f>SUM(N4:N15)</f>
        <v>3234.7906768999992</v>
      </c>
      <c r="O16" s="33">
        <f t="shared" si="2"/>
        <v>301631.74298440001</v>
      </c>
      <c r="P16" s="34">
        <f>SUM(P4:P15)</f>
        <v>501610.75999999989</v>
      </c>
      <c r="Q16" s="34">
        <f t="shared" si="3"/>
        <v>60.132630126275622</v>
      </c>
    </row>
    <row r="17" spans="1:17" ht="20.100000000000001" customHeight="1" x14ac:dyDescent="0.3">
      <c r="A17" s="146" t="s">
        <v>35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s="35" customFormat="1" x14ac:dyDescent="0.25">
      <c r="A18" s="148" t="s">
        <v>36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1:17" s="35" customFormat="1" x14ac:dyDescent="0.25">
      <c r="A19" s="148" t="s">
        <v>37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</row>
    <row r="20" spans="1:17" ht="51.75" customHeight="1" x14ac:dyDescent="0.3">
      <c r="A20" s="161">
        <v>2022</v>
      </c>
      <c r="B20" s="161"/>
      <c r="C20" s="162" t="s">
        <v>38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 t="s">
        <v>1</v>
      </c>
      <c r="P20" s="163"/>
      <c r="Q20" s="164"/>
    </row>
    <row r="21" spans="1:17" ht="33" customHeight="1" x14ac:dyDescent="0.3">
      <c r="A21" s="158" t="s">
        <v>2</v>
      </c>
      <c r="B21" s="158" t="s">
        <v>3</v>
      </c>
      <c r="C21" s="158"/>
      <c r="D21" s="158"/>
      <c r="E21" s="159" t="s">
        <v>4</v>
      </c>
      <c r="F21" s="159" t="s">
        <v>5</v>
      </c>
      <c r="G21" s="159" t="s">
        <v>6</v>
      </c>
      <c r="H21" s="159" t="s">
        <v>7</v>
      </c>
      <c r="I21" s="158" t="s">
        <v>8</v>
      </c>
      <c r="J21" s="158"/>
      <c r="K21" s="158"/>
      <c r="L21" s="158" t="s">
        <v>9</v>
      </c>
      <c r="M21" s="158"/>
      <c r="N21" s="158"/>
      <c r="O21" s="158"/>
      <c r="P21" s="159" t="s">
        <v>10</v>
      </c>
      <c r="Q21" s="159" t="s">
        <v>11</v>
      </c>
    </row>
    <row r="22" spans="1:17" ht="150.75" customHeight="1" x14ac:dyDescent="0.3">
      <c r="A22" s="158"/>
      <c r="B22" s="36" t="s">
        <v>12</v>
      </c>
      <c r="C22" s="36" t="s">
        <v>13</v>
      </c>
      <c r="D22" s="36" t="s">
        <v>14</v>
      </c>
      <c r="E22" s="159"/>
      <c r="F22" s="159"/>
      <c r="G22" s="159"/>
      <c r="H22" s="159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0"/>
      <c r="Q22" s="160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/>
      <c r="C25" s="39"/>
      <c r="D25" s="54"/>
      <c r="E25" s="53"/>
      <c r="F25" s="39"/>
      <c r="G25" s="39"/>
      <c r="H25" s="43" t="str">
        <f t="shared" si="5"/>
        <v xml:space="preserve"> </v>
      </c>
      <c r="I25" s="55"/>
      <c r="J25" s="55"/>
      <c r="K25" s="55" t="str">
        <f t="shared" si="6"/>
        <v/>
      </c>
      <c r="L25" s="56"/>
      <c r="M25" s="55"/>
      <c r="N25" s="55"/>
      <c r="O25" s="43" t="str">
        <f t="shared" si="7"/>
        <v/>
      </c>
      <c r="P25" s="56"/>
      <c r="Q25" s="43" t="str">
        <f t="shared" si="8"/>
        <v xml:space="preserve"> </v>
      </c>
    </row>
    <row r="26" spans="1:17" ht="23.1" customHeight="1" x14ac:dyDescent="0.3">
      <c r="A26" s="47" t="s">
        <v>25</v>
      </c>
      <c r="B26" s="48"/>
      <c r="C26" s="47"/>
      <c r="D26" s="49"/>
      <c r="E26" s="48"/>
      <c r="F26" s="47"/>
      <c r="G26" s="47"/>
      <c r="H26" s="50" t="str">
        <f t="shared" si="5"/>
        <v xml:space="preserve"> </v>
      </c>
      <c r="I26" s="51"/>
      <c r="J26" s="51"/>
      <c r="K26" s="51" t="str">
        <f t="shared" si="6"/>
        <v/>
      </c>
      <c r="L26" s="52"/>
      <c r="M26" s="51"/>
      <c r="N26" s="51"/>
      <c r="O26" s="50" t="str">
        <f t="shared" si="7"/>
        <v/>
      </c>
      <c r="P26" s="52"/>
      <c r="Q26" s="50" t="str">
        <f t="shared" si="8"/>
        <v xml:space="preserve"> </v>
      </c>
    </row>
    <row r="27" spans="1:17" s="23" customFormat="1" ht="30" customHeight="1" x14ac:dyDescent="0.25">
      <c r="A27" s="39" t="s">
        <v>26</v>
      </c>
      <c r="B27" s="53"/>
      <c r="C27" s="39"/>
      <c r="D27" s="54"/>
      <c r="E27" s="53"/>
      <c r="F27" s="39"/>
      <c r="G27" s="39"/>
      <c r="H27" s="43" t="str">
        <f t="shared" si="5"/>
        <v xml:space="preserve"> </v>
      </c>
      <c r="I27" s="55"/>
      <c r="J27" s="55"/>
      <c r="K27" s="55" t="str">
        <f t="shared" si="6"/>
        <v/>
      </c>
      <c r="L27" s="56"/>
      <c r="M27" s="55"/>
      <c r="N27" s="55"/>
      <c r="O27" s="43" t="str">
        <f t="shared" si="7"/>
        <v/>
      </c>
      <c r="P27" s="56"/>
      <c r="Q27" s="43" t="str">
        <f t="shared" si="8"/>
        <v xml:space="preserve"> </v>
      </c>
    </row>
    <row r="28" spans="1:17" ht="23.1" customHeight="1" x14ac:dyDescent="0.3">
      <c r="A28" s="47" t="s">
        <v>27</v>
      </c>
      <c r="B28" s="48"/>
      <c r="C28" s="47"/>
      <c r="D28" s="49"/>
      <c r="E28" s="48"/>
      <c r="F28" s="47"/>
      <c r="G28" s="47"/>
      <c r="H28" s="50" t="str">
        <f t="shared" si="5"/>
        <v xml:space="preserve"> </v>
      </c>
      <c r="I28" s="51"/>
      <c r="J28" s="51"/>
      <c r="K28" s="51" t="str">
        <f t="shared" si="6"/>
        <v/>
      </c>
      <c r="L28" s="52"/>
      <c r="M28" s="51"/>
      <c r="N28" s="51"/>
      <c r="O28" s="50" t="str">
        <f t="shared" si="7"/>
        <v/>
      </c>
      <c r="P28" s="52"/>
      <c r="Q28" s="50" t="str">
        <f t="shared" si="8"/>
        <v xml:space="preserve"> 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0</v>
      </c>
      <c r="C35" s="64">
        <f t="shared" si="9"/>
        <v>0</v>
      </c>
      <c r="D35" s="64">
        <f t="shared" si="9"/>
        <v>0</v>
      </c>
      <c r="E35" s="64">
        <f t="shared" si="9"/>
        <v>0</v>
      </c>
      <c r="F35" s="64">
        <f t="shared" si="9"/>
        <v>0</v>
      </c>
      <c r="G35" s="64">
        <f t="shared" si="9"/>
        <v>0</v>
      </c>
      <c r="H35" s="65" t="str">
        <f t="shared" si="5"/>
        <v xml:space="preserve"> </v>
      </c>
      <c r="I35" s="66">
        <f>SUM(I23:I34)</f>
        <v>0</v>
      </c>
      <c r="J35" s="66">
        <f>SUM(J23:J34)</f>
        <v>0</v>
      </c>
      <c r="K35" s="66">
        <f t="shared" si="6"/>
        <v>0</v>
      </c>
      <c r="L35" s="66">
        <f>SUM(L23:L34)</f>
        <v>0</v>
      </c>
      <c r="M35" s="66">
        <f>SUM(M23:M34)</f>
        <v>0</v>
      </c>
      <c r="N35" s="66">
        <f>SUM(N23:N34)</f>
        <v>0</v>
      </c>
      <c r="O35" s="66">
        <f t="shared" si="7"/>
        <v>0</v>
      </c>
      <c r="P35" s="66">
        <f>SUM(P23:P34)</f>
        <v>0</v>
      </c>
      <c r="Q35" s="66" t="str">
        <f t="shared" si="8"/>
        <v xml:space="preserve"> </v>
      </c>
    </row>
    <row r="36" spans="1:17" x14ac:dyDescent="0.3">
      <c r="A36" s="146" t="s">
        <v>35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3">
      <c r="A37" s="148" t="s">
        <v>36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 spans="1:17" x14ac:dyDescent="0.3">
      <c r="A38" s="148" t="s">
        <v>37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 spans="1:17" ht="40.5" customHeight="1" x14ac:dyDescent="0.3">
      <c r="A39" s="155">
        <v>2022</v>
      </c>
      <c r="B39" s="155"/>
      <c r="C39" s="156" t="s">
        <v>39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 t="s">
        <v>1</v>
      </c>
      <c r="P39" s="157"/>
      <c r="Q39" s="157"/>
    </row>
    <row r="40" spans="1:17" ht="28.9" customHeight="1" x14ac:dyDescent="0.3">
      <c r="A40" s="152" t="s">
        <v>2</v>
      </c>
      <c r="B40" s="152" t="s">
        <v>3</v>
      </c>
      <c r="C40" s="152"/>
      <c r="D40" s="152"/>
      <c r="E40" s="153" t="s">
        <v>4</v>
      </c>
      <c r="F40" s="153" t="s">
        <v>5</v>
      </c>
      <c r="G40" s="153" t="s">
        <v>6</v>
      </c>
      <c r="H40" s="153" t="s">
        <v>7</v>
      </c>
      <c r="I40" s="152" t="s">
        <v>8</v>
      </c>
      <c r="J40" s="152"/>
      <c r="K40" s="152"/>
      <c r="L40" s="152" t="s">
        <v>9</v>
      </c>
      <c r="M40" s="152"/>
      <c r="N40" s="152"/>
      <c r="O40" s="152"/>
      <c r="P40" s="153" t="s">
        <v>10</v>
      </c>
      <c r="Q40" s="153" t="s">
        <v>11</v>
      </c>
    </row>
    <row r="41" spans="1:17" ht="178.5" customHeight="1" x14ac:dyDescent="0.3">
      <c r="A41" s="152"/>
      <c r="B41" s="67" t="s">
        <v>12</v>
      </c>
      <c r="C41" s="67" t="s">
        <v>13</v>
      </c>
      <c r="D41" s="67" t="s">
        <v>14</v>
      </c>
      <c r="E41" s="154"/>
      <c r="F41" s="154"/>
      <c r="G41" s="154"/>
      <c r="H41" s="154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4"/>
      <c r="Q41" s="154"/>
    </row>
    <row r="42" spans="1:17" ht="25.5" customHeight="1" x14ac:dyDescent="0.3">
      <c r="A42" s="69" t="s">
        <v>22</v>
      </c>
      <c r="B42" s="70">
        <v>36</v>
      </c>
      <c r="C42" s="71">
        <v>68.383333333333326</v>
      </c>
      <c r="D42" s="72">
        <v>31.146000000000001</v>
      </c>
      <c r="E42" s="70">
        <v>5273</v>
      </c>
      <c r="F42" s="71">
        <v>4421.326</v>
      </c>
      <c r="G42" s="71">
        <v>5723.9279999999999</v>
      </c>
      <c r="H42" s="73">
        <f t="shared" ref="H42:H54" si="10">IFERROR(F42/G42*100," ")</f>
        <v>77.242865388942704</v>
      </c>
      <c r="I42" s="74"/>
      <c r="J42" s="75"/>
      <c r="K42" s="73" t="str">
        <f>IF(AND(ISBLANK(I42),ISBLANK(J42))=TRUE,"",I42+J42)</f>
        <v/>
      </c>
      <c r="L42" s="74">
        <v>472.22296699999998</v>
      </c>
      <c r="M42" s="75"/>
      <c r="N42" s="75"/>
      <c r="O42" s="73">
        <f>IF(AND(ISBLANK(L42),ISBLANK(M42),ISBLANK(N42))=TRUE,"",L42+M42+N42)</f>
        <v>472.22296699999998</v>
      </c>
      <c r="P42" s="74">
        <v>622.92000000000007</v>
      </c>
      <c r="Q42" s="73">
        <f>IFERROR(O42/P42*100," ")</f>
        <v>75.807963622937123</v>
      </c>
    </row>
    <row r="43" spans="1:17" ht="25.5" customHeight="1" x14ac:dyDescent="0.3">
      <c r="A43" s="76" t="s">
        <v>23</v>
      </c>
      <c r="B43" s="77">
        <v>50</v>
      </c>
      <c r="C43" s="78">
        <v>80.066666666666677</v>
      </c>
      <c r="D43" s="79">
        <v>39.268000000000001</v>
      </c>
      <c r="E43" s="77">
        <v>6535</v>
      </c>
      <c r="F43" s="78">
        <v>5461.2930000000006</v>
      </c>
      <c r="G43" s="78">
        <v>7162.8119999999999</v>
      </c>
      <c r="H43" s="80">
        <f t="shared" si="10"/>
        <v>76.245097595748717</v>
      </c>
      <c r="I43" s="81"/>
      <c r="J43" s="82"/>
      <c r="K43" s="80" t="str">
        <f t="shared" ref="K43:K54" si="11">IF(AND(ISBLANK(I43),ISBLANK(J43))=TRUE,"",I43+J43)</f>
        <v/>
      </c>
      <c r="L43" s="81">
        <v>409.59697499999999</v>
      </c>
      <c r="M43" s="82"/>
      <c r="N43" s="82"/>
      <c r="O43" s="80">
        <f t="shared" ref="O43:O54" si="12">IF(AND(ISBLANK(L43),ISBLANK(M43),ISBLANK(N43))=TRUE,"",L43+M43+N43)</f>
        <v>409.59697499999999</v>
      </c>
      <c r="P43" s="81">
        <v>785.36</v>
      </c>
      <c r="Q43" s="80">
        <f t="shared" ref="Q43:Q54" si="13">IFERROR(O43/P43*100," ")</f>
        <v>52.154040822043392</v>
      </c>
    </row>
    <row r="44" spans="1:17" ht="25.5" customHeight="1" x14ac:dyDescent="0.3">
      <c r="A44" s="69" t="s">
        <v>24</v>
      </c>
      <c r="B44" s="83">
        <v>63</v>
      </c>
      <c r="C44" s="84">
        <v>121.86666666666667</v>
      </c>
      <c r="D44" s="85">
        <v>67.213999999999999</v>
      </c>
      <c r="E44" s="83">
        <v>9634</v>
      </c>
      <c r="F44" s="84">
        <v>10569.847999999998</v>
      </c>
      <c r="G44" s="84">
        <v>12229.812</v>
      </c>
      <c r="H44" s="86">
        <f t="shared" si="10"/>
        <v>86.426905008842311</v>
      </c>
      <c r="I44" s="87"/>
      <c r="J44" s="88"/>
      <c r="K44" s="86" t="str">
        <f t="shared" si="11"/>
        <v/>
      </c>
      <c r="L44" s="87">
        <v>792.73860000000002</v>
      </c>
      <c r="M44" s="88"/>
      <c r="N44" s="88"/>
      <c r="O44" s="86">
        <f t="shared" si="12"/>
        <v>792.73860000000002</v>
      </c>
      <c r="P44" s="87">
        <v>1344.28</v>
      </c>
      <c r="Q44" s="86">
        <f t="shared" si="13"/>
        <v>58.971241110482943</v>
      </c>
    </row>
    <row r="45" spans="1:17" ht="25.5" customHeight="1" x14ac:dyDescent="0.3">
      <c r="A45" s="76" t="s">
        <v>25</v>
      </c>
      <c r="B45" s="77">
        <v>61</v>
      </c>
      <c r="C45" s="89">
        <v>119.81666666666668</v>
      </c>
      <c r="D45" s="79">
        <v>61.264000000000003</v>
      </c>
      <c r="E45" s="77">
        <v>9905</v>
      </c>
      <c r="F45" s="78">
        <v>9771.0629999999965</v>
      </c>
      <c r="G45" s="78">
        <v>11150.759999999998</v>
      </c>
      <c r="H45" s="80">
        <f t="shared" si="10"/>
        <v>87.626879244105311</v>
      </c>
      <c r="I45" s="81"/>
      <c r="J45" s="82"/>
      <c r="K45" s="80" t="str">
        <f t="shared" si="11"/>
        <v/>
      </c>
      <c r="L45" s="81">
        <v>883.89509399999997</v>
      </c>
      <c r="M45" s="82"/>
      <c r="N45" s="82"/>
      <c r="O45" s="80">
        <f t="shared" si="12"/>
        <v>883.89509399999997</v>
      </c>
      <c r="P45" s="81">
        <v>1225.2800000000002</v>
      </c>
      <c r="Q45" s="80">
        <f t="shared" si="13"/>
        <v>72.138212816662289</v>
      </c>
    </row>
    <row r="46" spans="1:17" ht="25.5" customHeight="1" x14ac:dyDescent="0.3">
      <c r="A46" s="69" t="s">
        <v>26</v>
      </c>
      <c r="B46" s="83">
        <v>31</v>
      </c>
      <c r="C46" s="90">
        <v>51.666666666666664</v>
      </c>
      <c r="D46" s="85">
        <v>29.283000000000001</v>
      </c>
      <c r="E46" s="83">
        <v>4778</v>
      </c>
      <c r="F46" s="84">
        <v>4377.1359999999995</v>
      </c>
      <c r="G46" s="84">
        <v>5342.2979999999998</v>
      </c>
      <c r="H46" s="86">
        <f t="shared" si="10"/>
        <v>81.933579893895853</v>
      </c>
      <c r="I46" s="87"/>
      <c r="J46" s="88"/>
      <c r="K46" s="86" t="str">
        <f t="shared" si="11"/>
        <v/>
      </c>
      <c r="L46" s="87">
        <v>372.98992499999997</v>
      </c>
      <c r="M46" s="88"/>
      <c r="N46" s="88"/>
      <c r="O46" s="86">
        <f t="shared" si="12"/>
        <v>372.98992499999997</v>
      </c>
      <c r="P46" s="87">
        <v>585.66000000000008</v>
      </c>
      <c r="Q46" s="86">
        <f t="shared" si="13"/>
        <v>63.687109415018938</v>
      </c>
    </row>
    <row r="47" spans="1:17" ht="25.5" customHeight="1" x14ac:dyDescent="0.3">
      <c r="A47" s="76" t="s">
        <v>27</v>
      </c>
      <c r="B47" s="91">
        <v>5</v>
      </c>
      <c r="C47" s="92">
        <v>8.25</v>
      </c>
      <c r="D47" s="79">
        <v>4.4329999999999998</v>
      </c>
      <c r="E47" s="91">
        <v>277</v>
      </c>
      <c r="F47" s="92">
        <v>363.66499999999996</v>
      </c>
      <c r="G47" s="92">
        <v>810.81599999999992</v>
      </c>
      <c r="H47" s="80">
        <f t="shared" si="10"/>
        <v>44.851729615597122</v>
      </c>
      <c r="I47" s="93"/>
      <c r="J47" s="94"/>
      <c r="K47" s="80" t="str">
        <f t="shared" si="11"/>
        <v/>
      </c>
      <c r="L47" s="93">
        <v>27.274875000000002</v>
      </c>
      <c r="M47" s="94"/>
      <c r="N47" s="94"/>
      <c r="O47" s="80">
        <f t="shared" si="12"/>
        <v>27.274875000000002</v>
      </c>
      <c r="P47" s="93">
        <v>88.66</v>
      </c>
      <c r="Q47" s="80">
        <f t="shared" si="13"/>
        <v>30.763450259418008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246</v>
      </c>
      <c r="C54" s="116">
        <f t="shared" si="14"/>
        <v>450.05</v>
      </c>
      <c r="D54" s="116">
        <f t="shared" si="14"/>
        <v>232.608</v>
      </c>
      <c r="E54" s="116">
        <f t="shared" si="14"/>
        <v>36402</v>
      </c>
      <c r="F54" s="116">
        <f t="shared" si="14"/>
        <v>34964.330999999991</v>
      </c>
      <c r="G54" s="116">
        <f t="shared" si="14"/>
        <v>42420.425999999999</v>
      </c>
      <c r="H54" s="117">
        <f t="shared" si="10"/>
        <v>82.423337757145561</v>
      </c>
      <c r="I54" s="117">
        <f>SUM(I42:I53)</f>
        <v>0</v>
      </c>
      <c r="J54" s="117">
        <f>SUM(J42:J53)</f>
        <v>0</v>
      </c>
      <c r="K54" s="117">
        <f t="shared" si="11"/>
        <v>0</v>
      </c>
      <c r="L54" s="117">
        <f>SUM(L42:L53)</f>
        <v>2958.7184360000001</v>
      </c>
      <c r="M54" s="117">
        <f>SUM(M42:M53)</f>
        <v>0</v>
      </c>
      <c r="N54" s="117">
        <f>SUM(N42:N53)</f>
        <v>0</v>
      </c>
      <c r="O54" s="117">
        <f t="shared" si="12"/>
        <v>2958.7184360000001</v>
      </c>
      <c r="P54" s="118">
        <f>SUM(P42:P53)</f>
        <v>4652.1600000000008</v>
      </c>
      <c r="Q54" s="117">
        <f t="shared" si="13"/>
        <v>63.598810788966844</v>
      </c>
    </row>
    <row r="55" spans="1:17" ht="22.5" customHeight="1" x14ac:dyDescent="0.3">
      <c r="A55" s="146" t="s">
        <v>35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1:17" ht="22.5" customHeight="1" x14ac:dyDescent="0.3">
      <c r="A56" s="148" t="s">
        <v>36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 ht="22.5" customHeight="1" x14ac:dyDescent="0.3">
      <c r="A57" s="148" t="s">
        <v>37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47.25" customHeight="1" x14ac:dyDescent="0.3">
      <c r="A58" s="149">
        <v>2022</v>
      </c>
      <c r="B58" s="149"/>
      <c r="C58" s="150" t="s">
        <v>40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1" t="s">
        <v>1</v>
      </c>
      <c r="P58" s="151"/>
      <c r="Q58" s="151"/>
    </row>
    <row r="59" spans="1:17" ht="28.9" customHeight="1" x14ac:dyDescent="0.3">
      <c r="A59" s="143" t="s">
        <v>2</v>
      </c>
      <c r="B59" s="143" t="s">
        <v>3</v>
      </c>
      <c r="C59" s="143"/>
      <c r="D59" s="143"/>
      <c r="E59" s="144" t="s">
        <v>4</v>
      </c>
      <c r="F59" s="144" t="s">
        <v>5</v>
      </c>
      <c r="G59" s="144" t="s">
        <v>6</v>
      </c>
      <c r="H59" s="144" t="s">
        <v>7</v>
      </c>
      <c r="I59" s="143" t="s">
        <v>8</v>
      </c>
      <c r="J59" s="143"/>
      <c r="K59" s="143"/>
      <c r="L59" s="143" t="s">
        <v>9</v>
      </c>
      <c r="M59" s="143"/>
      <c r="N59" s="143"/>
      <c r="O59" s="143"/>
      <c r="P59" s="144" t="s">
        <v>10</v>
      </c>
      <c r="Q59" s="144" t="s">
        <v>11</v>
      </c>
    </row>
    <row r="60" spans="1:17" ht="164.25" customHeight="1" x14ac:dyDescent="0.3">
      <c r="A60" s="143"/>
      <c r="B60" s="119" t="s">
        <v>12</v>
      </c>
      <c r="C60" s="119" t="s">
        <v>13</v>
      </c>
      <c r="D60" s="119" t="s">
        <v>14</v>
      </c>
      <c r="E60" s="145"/>
      <c r="F60" s="145"/>
      <c r="G60" s="145"/>
      <c r="H60" s="145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5"/>
      <c r="Q60" s="145"/>
    </row>
    <row r="61" spans="1:17" ht="24.75" customHeight="1" x14ac:dyDescent="0.3">
      <c r="A61" s="121" t="s">
        <v>22</v>
      </c>
      <c r="B61" s="122"/>
      <c r="C61" s="123"/>
      <c r="D61" s="124"/>
      <c r="E61" s="122"/>
      <c r="F61" s="123"/>
      <c r="G61" s="123"/>
      <c r="H61" s="125" t="str">
        <f t="shared" ref="H61:H73" si="15">IFERROR(F61/G61*100," ")</f>
        <v xml:space="preserve"> </v>
      </c>
      <c r="I61" s="126"/>
      <c r="J61" s="127"/>
      <c r="K61" s="127" t="str">
        <f>IF(AND(ISBLANK(I61),ISBLANK(J61))=TRUE,"",I61+J61)</f>
        <v/>
      </c>
      <c r="L61" s="126"/>
      <c r="M61" s="127"/>
      <c r="N61" s="127"/>
      <c r="O61" s="128" t="str">
        <f>IF(AND(ISBLANK(L61),ISBLANK(M61),ISBLANK(N61))=TRUE,"",L61+M61+N61)</f>
        <v/>
      </c>
      <c r="P61" s="127"/>
      <c r="Q61" s="125" t="str">
        <f>IFERROR(O61/P61*100," ")</f>
        <v xml:space="preserve"> </v>
      </c>
    </row>
    <row r="62" spans="1:17" ht="24.75" customHeight="1" x14ac:dyDescent="0.3">
      <c r="A62" s="76" t="s">
        <v>23</v>
      </c>
      <c r="B62" s="91">
        <v>2</v>
      </c>
      <c r="C62" s="92">
        <v>9</v>
      </c>
      <c r="D62" s="103">
        <v>5.56</v>
      </c>
      <c r="E62" s="91"/>
      <c r="F62" s="92"/>
      <c r="G62" s="92">
        <v>1000.8</v>
      </c>
      <c r="H62" s="129">
        <f t="shared" si="15"/>
        <v>0</v>
      </c>
      <c r="I62" s="93">
        <v>13.807</v>
      </c>
      <c r="J62" s="94"/>
      <c r="K62" s="94">
        <f t="shared" ref="K62:K73" si="16">IF(AND(ISBLANK(I62),ISBLANK(J62))=TRUE,"",I62+J62)</f>
        <v>13.807</v>
      </c>
      <c r="L62" s="93"/>
      <c r="M62" s="94">
        <v>38</v>
      </c>
      <c r="N62" s="94"/>
      <c r="O62" s="80">
        <f t="shared" ref="O62:O73" si="17">IF(AND(ISBLANK(L62),ISBLANK(M62),ISBLANK(N62))=TRUE,"",L62+M62+N62)</f>
        <v>38</v>
      </c>
      <c r="P62" s="94">
        <v>111.2</v>
      </c>
      <c r="Q62" s="129">
        <f t="shared" ref="Q62:Q73" si="18">IFERROR(O62/P62*100," ")</f>
        <v>34.172661870503596</v>
      </c>
    </row>
    <row r="63" spans="1:17" ht="24.75" customHeight="1" x14ac:dyDescent="0.3">
      <c r="A63" s="121" t="s">
        <v>24</v>
      </c>
      <c r="B63" s="130">
        <v>9</v>
      </c>
      <c r="C63" s="131">
        <v>46.15</v>
      </c>
      <c r="D63" s="132">
        <v>37.149000000000001</v>
      </c>
      <c r="E63" s="130">
        <v>500</v>
      </c>
      <c r="F63" s="131">
        <v>2106.69</v>
      </c>
      <c r="G63" s="131">
        <v>6909.7140000000009</v>
      </c>
      <c r="H63" s="133">
        <f t="shared" si="15"/>
        <v>30.488816179656634</v>
      </c>
      <c r="I63" s="134"/>
      <c r="J63" s="135"/>
      <c r="K63" s="135" t="str">
        <f t="shared" si="16"/>
        <v/>
      </c>
      <c r="L63" s="134">
        <v>158.00175000000002</v>
      </c>
      <c r="M63" s="135"/>
      <c r="N63" s="135"/>
      <c r="O63" s="136">
        <f t="shared" si="17"/>
        <v>158.00175000000002</v>
      </c>
      <c r="P63" s="135">
        <v>743</v>
      </c>
      <c r="Q63" s="133">
        <f t="shared" si="18"/>
        <v>21.265376850605655</v>
      </c>
    </row>
    <row r="64" spans="1:17" ht="24.75" customHeight="1" x14ac:dyDescent="0.3">
      <c r="A64" s="76" t="s">
        <v>25</v>
      </c>
      <c r="B64" s="91"/>
      <c r="C64" s="92"/>
      <c r="D64" s="103"/>
      <c r="E64" s="91"/>
      <c r="F64" s="92"/>
      <c r="G64" s="92"/>
      <c r="H64" s="129" t="str">
        <f t="shared" si="15"/>
        <v xml:space="preserve"> </v>
      </c>
      <c r="I64" s="93"/>
      <c r="J64" s="94"/>
      <c r="K64" s="94" t="str">
        <f t="shared" si="16"/>
        <v/>
      </c>
      <c r="L64" s="93"/>
      <c r="M64" s="94"/>
      <c r="N64" s="94"/>
      <c r="O64" s="80" t="str">
        <f t="shared" si="17"/>
        <v/>
      </c>
      <c r="P64" s="94"/>
      <c r="Q64" s="129" t="str">
        <f t="shared" si="18"/>
        <v xml:space="preserve"> </v>
      </c>
    </row>
    <row r="65" spans="1:17" ht="24.75" customHeight="1" x14ac:dyDescent="0.3">
      <c r="A65" s="121" t="s">
        <v>26</v>
      </c>
      <c r="B65" s="130"/>
      <c r="C65" s="131"/>
      <c r="D65" s="132"/>
      <c r="E65" s="130"/>
      <c r="F65" s="131"/>
      <c r="G65" s="131"/>
      <c r="H65" s="133" t="str">
        <f t="shared" si="15"/>
        <v xml:space="preserve"> </v>
      </c>
      <c r="I65" s="134"/>
      <c r="J65" s="135"/>
      <c r="K65" s="135" t="str">
        <f t="shared" si="16"/>
        <v/>
      </c>
      <c r="L65" s="134"/>
      <c r="M65" s="135"/>
      <c r="N65" s="135"/>
      <c r="O65" s="136" t="str">
        <f t="shared" si="17"/>
        <v/>
      </c>
      <c r="P65" s="135"/>
      <c r="Q65" s="133" t="str">
        <f t="shared" si="18"/>
        <v xml:space="preserve"> </v>
      </c>
    </row>
    <row r="66" spans="1:17" ht="24.75" customHeight="1" x14ac:dyDescent="0.3">
      <c r="A66" s="76" t="s">
        <v>27</v>
      </c>
      <c r="B66" s="91"/>
      <c r="C66" s="92"/>
      <c r="D66" s="103"/>
      <c r="E66" s="91"/>
      <c r="F66" s="92"/>
      <c r="G66" s="92"/>
      <c r="H66" s="129" t="str">
        <f t="shared" si="15"/>
        <v xml:space="preserve"> </v>
      </c>
      <c r="I66" s="93"/>
      <c r="J66" s="94"/>
      <c r="K66" s="94" t="str">
        <f t="shared" si="16"/>
        <v/>
      </c>
      <c r="L66" s="93"/>
      <c r="M66" s="94"/>
      <c r="N66" s="94"/>
      <c r="O66" s="80" t="str">
        <f t="shared" si="17"/>
        <v/>
      </c>
      <c r="P66" s="94"/>
      <c r="Q66" s="129" t="str">
        <f t="shared" si="18"/>
        <v xml:space="preserve"> 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11</v>
      </c>
      <c r="C73" s="138">
        <f t="shared" si="19"/>
        <v>55.15</v>
      </c>
      <c r="D73" s="138">
        <f t="shared" si="19"/>
        <v>42.709000000000003</v>
      </c>
      <c r="E73" s="138">
        <f t="shared" si="19"/>
        <v>500</v>
      </c>
      <c r="F73" s="138">
        <f t="shared" si="19"/>
        <v>2106.69</v>
      </c>
      <c r="G73" s="138">
        <f t="shared" si="19"/>
        <v>7910.514000000001</v>
      </c>
      <c r="H73" s="139">
        <f t="shared" si="15"/>
        <v>26.631518508152563</v>
      </c>
      <c r="I73" s="140">
        <f>SUM(I61:I72)</f>
        <v>13.807</v>
      </c>
      <c r="J73" s="140">
        <f>SUM(J61:J72)</f>
        <v>0</v>
      </c>
      <c r="K73" s="140">
        <f t="shared" si="16"/>
        <v>13.807</v>
      </c>
      <c r="L73" s="140">
        <f>SUM(L61:L72)</f>
        <v>158.00175000000002</v>
      </c>
      <c r="M73" s="140">
        <f>SUM(M61:M72)</f>
        <v>38</v>
      </c>
      <c r="N73" s="140">
        <f>SUM(N61:N72)</f>
        <v>0</v>
      </c>
      <c r="O73" s="140">
        <f t="shared" si="17"/>
        <v>196.00175000000002</v>
      </c>
      <c r="P73" s="140">
        <f>SUM(P61:P72)</f>
        <v>854.2</v>
      </c>
      <c r="Q73" s="139">
        <f t="shared" si="18"/>
        <v>22.945650901428237</v>
      </c>
    </row>
    <row r="74" spans="1:17" x14ac:dyDescent="0.3">
      <c r="A74" s="146" t="s">
        <v>35</v>
      </c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</row>
    <row r="75" spans="1:17" x14ac:dyDescent="0.3">
      <c r="A75" s="148" t="s">
        <v>36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 spans="1:17" x14ac:dyDescent="0.3">
      <c r="A76" s="148" t="s">
        <v>37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2022-07-18T10:19:15Z</dcterms:created>
  <dcterms:modified xsi:type="dcterms:W3CDTF">2022-07-22T06:05:16Z</dcterms:modified>
</cp:coreProperties>
</file>