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3970" windowHeight="9360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P54" i="2"/>
  <c r="N54" i="2"/>
  <c r="M54" i="2"/>
  <c r="L54" i="2"/>
  <c r="O54" i="2" s="1"/>
  <c r="Q54" i="2" s="1"/>
  <c r="J54" i="2"/>
  <c r="K54" i="2" s="1"/>
  <c r="I54" i="2"/>
  <c r="G54" i="2"/>
  <c r="F54" i="2"/>
  <c r="H54" i="2" s="1"/>
  <c r="E54" i="2"/>
  <c r="D54" i="2"/>
  <c r="C54" i="2"/>
  <c r="B54" i="2"/>
  <c r="Q53" i="2"/>
  <c r="O53" i="2"/>
  <c r="K53" i="2"/>
  <c r="H53" i="2"/>
  <c r="O52" i="2"/>
  <c r="Q52" i="2" s="1"/>
  <c r="K52" i="2"/>
  <c r="H52" i="2"/>
  <c r="Q51" i="2"/>
  <c r="O51" i="2"/>
  <c r="K51" i="2"/>
  <c r="H51" i="2"/>
  <c r="O50" i="2"/>
  <c r="Q50" i="2" s="1"/>
  <c r="K50" i="2"/>
  <c r="H50" i="2"/>
  <c r="Q49" i="2"/>
  <c r="O49" i="2"/>
  <c r="K49" i="2"/>
  <c r="H49" i="2"/>
  <c r="O48" i="2"/>
  <c r="Q48" i="2" s="1"/>
  <c r="K48" i="2"/>
  <c r="H48" i="2"/>
  <c r="Q47" i="2"/>
  <c r="O47" i="2"/>
  <c r="K47" i="2"/>
  <c r="H47" i="2"/>
  <c r="O46" i="2"/>
  <c r="Q46" i="2" s="1"/>
  <c r="K46" i="2"/>
  <c r="H46" i="2"/>
  <c r="Q45" i="2"/>
  <c r="O45" i="2"/>
  <c r="K45" i="2"/>
  <c r="H45" i="2"/>
  <c r="O44" i="2"/>
  <c r="Q44" i="2" s="1"/>
  <c r="K44" i="2"/>
  <c r="H44" i="2"/>
  <c r="Q43" i="2"/>
  <c r="O43" i="2"/>
  <c r="K43" i="2"/>
  <c r="H43" i="2"/>
  <c r="O42" i="2"/>
  <c r="Q42" i="2" s="1"/>
  <c r="K42" i="2"/>
  <c r="H42" i="2"/>
  <c r="P35" i="2"/>
  <c r="N35" i="2"/>
  <c r="M35" i="2"/>
  <c r="L35" i="2"/>
  <c r="O35" i="2" s="1"/>
  <c r="Q35" i="2" s="1"/>
  <c r="J35" i="2"/>
  <c r="K35" i="2" s="1"/>
  <c r="I35" i="2"/>
  <c r="G35" i="2"/>
  <c r="F35" i="2"/>
  <c r="H35" i="2" s="1"/>
  <c r="E35" i="2"/>
  <c r="D35" i="2"/>
  <c r="C35" i="2"/>
  <c r="B35" i="2"/>
  <c r="Q34" i="2"/>
  <c r="O34" i="2"/>
  <c r="K34" i="2"/>
  <c r="H34" i="2"/>
  <c r="O33" i="2"/>
  <c r="Q33" i="2" s="1"/>
  <c r="K33" i="2"/>
  <c r="H33" i="2"/>
  <c r="Q32" i="2"/>
  <c r="O32" i="2"/>
  <c r="K32" i="2"/>
  <c r="H32" i="2"/>
  <c r="O31" i="2"/>
  <c r="Q31" i="2" s="1"/>
  <c r="K31" i="2"/>
  <c r="H31" i="2"/>
  <c r="Q30" i="2"/>
  <c r="O30" i="2"/>
  <c r="K30" i="2"/>
  <c r="H30" i="2"/>
  <c r="O29" i="2"/>
  <c r="Q29" i="2" s="1"/>
  <c r="K29" i="2"/>
  <c r="H29" i="2"/>
  <c r="Q28" i="2"/>
  <c r="O28" i="2"/>
  <c r="K28" i="2"/>
  <c r="H28" i="2"/>
  <c r="O27" i="2"/>
  <c r="Q27" i="2" s="1"/>
  <c r="K27" i="2"/>
  <c r="H27" i="2"/>
  <c r="Q26" i="2"/>
  <c r="O26" i="2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N16" i="2"/>
  <c r="M16" i="2"/>
  <c r="L16" i="2"/>
  <c r="O16" i="2" s="1"/>
  <c r="Q16" i="2" s="1"/>
  <c r="J16" i="2"/>
  <c r="K16" i="2" s="1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  <c r="K73" i="2" l="1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<sst xmlns="http://schemas.openxmlformats.org/spreadsheetml/2006/main" count="153" uniqueCount="42">
  <si>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</si>
  <si>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AIR INDIA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</si>
  <si>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</si>
  <si>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</si>
  <si>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</si>
  <si>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</si>
  <si>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</si>
  <si>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</si>
  <si>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</si>
  <si>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</si>
  <si>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</si>
  <si>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</si>
  <si>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</si>
  <si>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</si>
  <si>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</si>
  <si>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</si>
  <si>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</si>
  <si>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</si>
  <si>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</si>
  <si>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</si>
  <si>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</si>
  <si>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</si>
  <si>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</si>
  <si>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</si>
  <si>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</si>
  <si>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</si>
  <si>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</si>
  <si>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</si>
  <si>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</si>
  <si>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</si>
  <si>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</si>
  <si>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</si>
  <si>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</si>
  <si>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</si>
  <si>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</si>
  <si>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AIR INDIA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</si>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</sst>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5" fillId="3" borderId="0" xfId="1" applyFont="1" applyFill="1"/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 applyAlignment="1">
      <alignment vertical="center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  <xf numFmtId="0" fontId="11" fillId="3" borderId="3" xfId="1" applyFont="1" applyFill="1" applyBorder="1" applyAlignment="1">
      <alignment horizontal="left" vertical="center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4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June%202022/SOFTWARE1_v4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Data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9" transitionEvaluation="1" transitionEntry="1" codeName="Sheet12"/>
  <dimension ref="A1:Q494"/>
  <sheetViews>
    <sheetView showGridLines="0" tabSelected="1" view="pageBreakPreview" topLeftCell="A49" zoomScaleNormal="85" zoomScaleSheetLayoutView="100" workbookViewId="0">
      <selection activeCell="D65" sqref="D65"/>
    </sheetView>
  </sheetViews>
  <sheetFormatPr defaultColWidth="9.7109375" defaultRowHeight="18.75" x14ac:dyDescent="0.3"/>
  <cols>
    <col min="1" max="1" width="10.42578125" style="1" customWidth="1"/>
    <col min="2" max="2" width="9.7109375" style="1" bestFit="1" customWidth="1"/>
    <col min="3" max="3" width="10.28515625" style="1" customWidth="1"/>
    <col min="4" max="4" width="10.85546875" style="1" customWidth="1"/>
    <col min="5" max="5" width="12.7109375" style="1" customWidth="1"/>
    <col min="6" max="6" width="12.42578125" style="1" customWidth="1"/>
    <col min="7" max="7" width="12.140625" style="1" customWidth="1"/>
    <col min="8" max="8" width="6.7109375" style="1" customWidth="1"/>
    <col min="9" max="9" width="11.28515625" style="1" bestFit="1" customWidth="1"/>
    <col min="10" max="10" width="9.42578125" style="1" bestFit="1" customWidth="1"/>
    <col min="11" max="11" width="11.28515625" style="1" bestFit="1" customWidth="1"/>
    <col min="12" max="12" width="12.85546875" style="1" bestFit="1" customWidth="1"/>
    <col min="13" max="13" width="11.28515625" style="1" bestFit="1" customWidth="1"/>
    <col min="14" max="14" width="9.140625" style="1" customWidth="1"/>
    <col min="15" max="15" width="12.85546875" style="1" bestFit="1" customWidth="1"/>
    <col min="16" max="16" width="12.7109375" style="1" customWidth="1"/>
    <col min="17" max="17" width="6.7109375" style="1" customWidth="1"/>
    <col min="18" max="16384" width="9.7109375" style="1"/>
  </cols>
  <sheetData>
    <row r="1" spans="1:17" ht="46.5" customHeight="1" x14ac:dyDescent="0.3">
      <c r="A1" s="144">
        <v>2022</v>
      </c>
      <c r="B1" s="144"/>
      <c r="C1" s="145" t="s">
        <v>0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6" t="s">
        <v>1</v>
      </c>
      <c r="P1" s="146"/>
      <c r="Q1" s="146"/>
    </row>
    <row r="2" spans="1:17" ht="33" customHeight="1" x14ac:dyDescent="0.3">
      <c r="A2" s="147" t="s">
        <v>2</v>
      </c>
      <c r="B2" s="149" t="s">
        <v>3</v>
      </c>
      <c r="C2" s="149"/>
      <c r="D2" s="149"/>
      <c r="E2" s="150" t="s">
        <v>4</v>
      </c>
      <c r="F2" s="150" t="s">
        <v>5</v>
      </c>
      <c r="G2" s="150" t="s">
        <v>6</v>
      </c>
      <c r="H2" s="150" t="s">
        <v>7</v>
      </c>
      <c r="I2" s="149" t="s">
        <v>8</v>
      </c>
      <c r="J2" s="149"/>
      <c r="K2" s="149"/>
      <c r="L2" s="149" t="s">
        <v>9</v>
      </c>
      <c r="M2" s="149"/>
      <c r="N2" s="149"/>
      <c r="O2" s="149"/>
      <c r="P2" s="150" t="s">
        <v>10</v>
      </c>
      <c r="Q2" s="150" t="s">
        <v>11</v>
      </c>
    </row>
    <row r="3" spans="1:17" ht="155.25" customHeight="1" x14ac:dyDescent="0.3">
      <c r="A3" s="148"/>
      <c r="B3" s="2" t="s">
        <v>12</v>
      </c>
      <c r="C3" s="2" t="s">
        <v>13</v>
      </c>
      <c r="D3" s="2" t="s">
        <v>14</v>
      </c>
      <c r="E3" s="150"/>
      <c r="F3" s="150"/>
      <c r="G3" s="150"/>
      <c r="H3" s="150"/>
      <c r="I3" s="2" t="s">
        <v>15</v>
      </c>
      <c r="J3" s="3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150"/>
      <c r="Q3" s="150"/>
    </row>
    <row r="4" spans="1:17" ht="23.1" customHeight="1" x14ac:dyDescent="0.3">
      <c r="A4" s="4" t="s">
        <v>22</v>
      </c>
      <c r="B4" s="5">
        <v>7187</v>
      </c>
      <c r="C4" s="5">
        <v>13566.233333333341</v>
      </c>
      <c r="D4" s="6">
        <v>8503.8060000000005</v>
      </c>
      <c r="E4" s="7">
        <v>655809</v>
      </c>
      <c r="F4" s="5">
        <v>703328.18099999998</v>
      </c>
      <c r="G4" s="5">
        <v>1188655.3459999999</v>
      </c>
      <c r="H4" s="8">
        <f>IFERROR(F4/G4*100," ")</f>
        <v>59.170068377415099</v>
      </c>
      <c r="I4" s="9">
        <v>6286.143</v>
      </c>
      <c r="J4" s="10">
        <v>2.1405838220142708</v>
      </c>
      <c r="K4" s="8">
        <f>IF(AND(ISBLANK(I4),ISBLANK(J4))=TRUE,"",I4+J4)</f>
        <v>6288.2835838220144</v>
      </c>
      <c r="L4" s="9">
        <v>64240.722339999964</v>
      </c>
      <c r="M4" s="10">
        <v>7963.3066594999918</v>
      </c>
      <c r="N4" s="10">
        <v>0.21753920746383365</v>
      </c>
      <c r="O4" s="8">
        <f>IF(AND(ISBLANK(L4),ISBLANK(M4),ISBLANK(N4))=TRUE,"",L4+M4+N4)</f>
        <v>72204.246538707419</v>
      </c>
      <c r="P4" s="10">
        <v>127966.94009999988</v>
      </c>
      <c r="Q4" s="8">
        <f>IFERROR(O4/P4*100," ")</f>
        <v>56.424140861915859</v>
      </c>
    </row>
    <row r="5" spans="1:17" ht="23.1" customHeight="1" x14ac:dyDescent="0.3">
      <c r="A5" s="11" t="s">
        <v>23</v>
      </c>
      <c r="B5" s="12">
        <v>6512</v>
      </c>
      <c r="C5" s="12">
        <v>12425.300000000008</v>
      </c>
      <c r="D5" s="11">
        <v>7710.0590000000002</v>
      </c>
      <c r="E5" s="13">
        <v>855249</v>
      </c>
      <c r="F5" s="12">
        <v>903923.03200000001</v>
      </c>
      <c r="G5" s="12">
        <v>1096856.8400000001</v>
      </c>
      <c r="H5" s="14">
        <f t="shared" ref="H5:H16" si="0">IFERROR(F5/G5*100," ")</f>
        <v>82.410301785600382</v>
      </c>
      <c r="I5" s="15">
        <v>6547.2803999999987</v>
      </c>
      <c r="J5" s="16">
        <v>2.0905013144243396</v>
      </c>
      <c r="K5" s="14">
        <f t="shared" ref="K5:K16" si="1">IF(AND(ISBLANK(I5),ISBLANK(J5))=TRUE,"",I5+J5)</f>
        <v>6549.3709013144235</v>
      </c>
      <c r="L5" s="15">
        <v>82661.821136000057</v>
      </c>
      <c r="M5" s="16">
        <v>8253.134121999994</v>
      </c>
      <c r="N5" s="16">
        <v>0.21199066028835031</v>
      </c>
      <c r="O5" s="14">
        <f t="shared" ref="O5:O16" si="2">IF(AND(ISBLANK(L5),ISBLANK(M5),ISBLANK(N5))=TRUE,"",L5+M5+N5)</f>
        <v>90915.167248660335</v>
      </c>
      <c r="P5" s="16">
        <v>118348.59390399975</v>
      </c>
      <c r="Q5" s="14">
        <f t="shared" ref="Q5:Q16" si="3">IFERROR(O5/P5*100," ")</f>
        <v>76.819811921388393</v>
      </c>
    </row>
    <row r="6" spans="1:17" ht="23.1" customHeight="1" x14ac:dyDescent="0.3">
      <c r="A6" s="17" t="s">
        <v>24</v>
      </c>
      <c r="B6" s="18">
        <v>7172</v>
      </c>
      <c r="C6" s="18">
        <v>13607.599999999989</v>
      </c>
      <c r="D6" s="17">
        <v>8202.7540000000008</v>
      </c>
      <c r="E6" s="19">
        <v>936381</v>
      </c>
      <c r="F6" s="18">
        <v>986415.70200000005</v>
      </c>
      <c r="G6" s="18">
        <v>1179524.8600000001</v>
      </c>
      <c r="H6" s="20">
        <f t="shared" si="0"/>
        <v>83.628224843010088</v>
      </c>
      <c r="I6" s="21">
        <v>6459.1007999999983</v>
      </c>
      <c r="J6" s="22">
        <v>0.94753134877774159</v>
      </c>
      <c r="K6" s="20">
        <f t="shared" si="1"/>
        <v>6460.0483313487757</v>
      </c>
      <c r="L6" s="21">
        <v>90234.025725000058</v>
      </c>
      <c r="M6" s="22">
        <v>8042.4273346999944</v>
      </c>
      <c r="N6" s="22">
        <v>0.10910995575340415</v>
      </c>
      <c r="O6" s="20">
        <f t="shared" si="2"/>
        <v>98276.562169655808</v>
      </c>
      <c r="P6" s="22">
        <v>126992.18943999999</v>
      </c>
      <c r="Q6" s="20">
        <f t="shared" si="3"/>
        <v>77.387879209759234</v>
      </c>
    </row>
    <row r="7" spans="1:17" ht="23.1" customHeight="1" x14ac:dyDescent="0.3">
      <c r="A7" s="11" t="s">
        <v>25</v>
      </c>
      <c r="B7" s="12">
        <v>6716</v>
      </c>
      <c r="C7" s="12">
        <v>12944.68199999999</v>
      </c>
      <c r="D7" s="11">
        <v>7647.9070000000002</v>
      </c>
      <c r="E7" s="13">
        <v>826023</v>
      </c>
      <c r="F7" s="12">
        <v>877610.75199999998</v>
      </c>
      <c r="G7" s="12">
        <v>1103321.6939999999</v>
      </c>
      <c r="H7" s="14">
        <f t="shared" si="0"/>
        <v>79.542599114343176</v>
      </c>
      <c r="I7" s="15">
        <v>4546.1389999999983</v>
      </c>
      <c r="J7" s="16">
        <v>2.3321138008266509</v>
      </c>
      <c r="K7" s="14">
        <f t="shared" si="1"/>
        <v>4548.4711138008252</v>
      </c>
      <c r="L7" s="15">
        <v>80270.891000000003</v>
      </c>
      <c r="M7" s="16">
        <v>5470.5649999999996</v>
      </c>
      <c r="N7" s="16">
        <v>0.19784914504288509</v>
      </c>
      <c r="O7" s="14">
        <f t="shared" si="2"/>
        <v>85741.653849145048</v>
      </c>
      <c r="P7" s="16">
        <v>116198.13499999999</v>
      </c>
      <c r="Q7" s="14">
        <f t="shared" si="3"/>
        <v>73.78918245903435</v>
      </c>
    </row>
    <row r="8" spans="1:17" s="23" customFormat="1" ht="30" customHeight="1" x14ac:dyDescent="0.25">
      <c r="A8" s="17" t="s">
        <v>26</v>
      </c>
      <c r="B8" s="18">
        <v>6667</v>
      </c>
      <c r="C8" s="18">
        <v>13037.602999999996</v>
      </c>
      <c r="D8" s="17">
        <v>7705.6790000000001</v>
      </c>
      <c r="E8" s="19">
        <v>822814</v>
      </c>
      <c r="F8" s="18">
        <v>883040.33</v>
      </c>
      <c r="G8" s="18">
        <v>1097018.3859999999</v>
      </c>
      <c r="H8" s="20">
        <f t="shared" si="0"/>
        <v>80.494578875727257</v>
      </c>
      <c r="I8" s="21">
        <v>4869.5910000000003</v>
      </c>
      <c r="J8" s="22"/>
      <c r="K8" s="20">
        <f t="shared" si="1"/>
        <v>4869.5910000000003</v>
      </c>
      <c r="L8" s="21">
        <v>80726.755000000005</v>
      </c>
      <c r="M8" s="22">
        <v>5942.4589999999998</v>
      </c>
      <c r="N8" s="22"/>
      <c r="O8" s="20">
        <f t="shared" si="2"/>
        <v>86669.214000000007</v>
      </c>
      <c r="P8" s="22">
        <v>114267.217</v>
      </c>
      <c r="Q8" s="20">
        <f t="shared" si="3"/>
        <v>75.847838317441472</v>
      </c>
    </row>
    <row r="9" spans="1:17" ht="23.1" customHeight="1" x14ac:dyDescent="0.3">
      <c r="A9" s="11" t="s">
        <v>27</v>
      </c>
      <c r="B9" s="12">
        <v>6824</v>
      </c>
      <c r="C9" s="12">
        <v>13487.566666666675</v>
      </c>
      <c r="D9" s="11">
        <v>7954.482</v>
      </c>
      <c r="E9" s="13">
        <v>783479</v>
      </c>
      <c r="F9" s="12">
        <v>860627.28899999999</v>
      </c>
      <c r="G9" s="12">
        <v>1141206.67</v>
      </c>
      <c r="H9" s="14">
        <f t="shared" si="0"/>
        <v>75.413797660330886</v>
      </c>
      <c r="I9" s="15">
        <v>5240.4439000000048</v>
      </c>
      <c r="J9" s="16"/>
      <c r="K9" s="14">
        <f t="shared" si="1"/>
        <v>5240.4439000000048</v>
      </c>
      <c r="L9" s="15">
        <v>78602.408796999924</v>
      </c>
      <c r="M9" s="16">
        <v>6289.0836873000026</v>
      </c>
      <c r="N9" s="16"/>
      <c r="O9" s="14">
        <f t="shared" si="2"/>
        <v>84891.492484299932</v>
      </c>
      <c r="P9" s="16">
        <v>118949.8640799999</v>
      </c>
      <c r="Q9" s="14">
        <f t="shared" si="3"/>
        <v>71.367456483351717</v>
      </c>
    </row>
    <row r="10" spans="1:17" ht="23.1" customHeight="1" x14ac:dyDescent="0.3">
      <c r="A10" s="17" t="s">
        <v>28</v>
      </c>
      <c r="B10" s="18"/>
      <c r="C10" s="18"/>
      <c r="D10" s="17"/>
      <c r="E10" s="19"/>
      <c r="F10" s="18"/>
      <c r="G10" s="18"/>
      <c r="H10" s="20" t="str">
        <f t="shared" si="0"/>
        <v xml:space="preserve"> </v>
      </c>
      <c r="I10" s="21"/>
      <c r="J10" s="22"/>
      <c r="K10" s="20" t="str">
        <f t="shared" si="1"/>
        <v/>
      </c>
      <c r="L10" s="21"/>
      <c r="M10" s="22"/>
      <c r="N10" s="22"/>
      <c r="O10" s="20" t="str">
        <f t="shared" si="2"/>
        <v/>
      </c>
      <c r="P10" s="22"/>
      <c r="Q10" s="20" t="str">
        <f t="shared" si="3"/>
        <v xml:space="preserve"> </v>
      </c>
    </row>
    <row r="11" spans="1:17" ht="23.1" customHeight="1" x14ac:dyDescent="0.3">
      <c r="A11" s="11" t="s">
        <v>29</v>
      </c>
      <c r="B11" s="12"/>
      <c r="C11" s="12"/>
      <c r="D11" s="11"/>
      <c r="E11" s="13"/>
      <c r="F11" s="12"/>
      <c r="G11" s="12"/>
      <c r="H11" s="14" t="str">
        <f t="shared" si="0"/>
        <v xml:space="preserve"> </v>
      </c>
      <c r="I11" s="15"/>
      <c r="J11" s="16"/>
      <c r="K11" s="14" t="str">
        <f t="shared" si="1"/>
        <v/>
      </c>
      <c r="L11" s="15"/>
      <c r="M11" s="16"/>
      <c r="N11" s="16"/>
      <c r="O11" s="14" t="str">
        <f t="shared" si="2"/>
        <v/>
      </c>
      <c r="P11" s="16"/>
      <c r="Q11" s="14" t="str">
        <f t="shared" si="3"/>
        <v xml:space="preserve"> </v>
      </c>
    </row>
    <row r="12" spans="1:17" ht="23.1" customHeight="1" x14ac:dyDescent="0.3">
      <c r="A12" s="17" t="s">
        <v>30</v>
      </c>
      <c r="B12" s="18"/>
      <c r="C12" s="18"/>
      <c r="D12" s="17"/>
      <c r="E12" s="19"/>
      <c r="F12" s="18"/>
      <c r="G12" s="18"/>
      <c r="H12" s="20" t="str">
        <f t="shared" si="0"/>
        <v xml:space="preserve"> </v>
      </c>
      <c r="I12" s="21"/>
      <c r="J12" s="22"/>
      <c r="K12" s="20" t="str">
        <f t="shared" si="1"/>
        <v/>
      </c>
      <c r="L12" s="21"/>
      <c r="M12" s="22"/>
      <c r="N12" s="22"/>
      <c r="O12" s="20" t="str">
        <f t="shared" si="2"/>
        <v/>
      </c>
      <c r="P12" s="22"/>
      <c r="Q12" s="20" t="str">
        <f t="shared" si="3"/>
        <v xml:space="preserve"> </v>
      </c>
    </row>
    <row r="13" spans="1:17" ht="23.1" customHeight="1" x14ac:dyDescent="0.3">
      <c r="A13" s="11" t="s">
        <v>31</v>
      </c>
      <c r="B13" s="12"/>
      <c r="C13" s="12"/>
      <c r="D13" s="11"/>
      <c r="E13" s="13"/>
      <c r="F13" s="12"/>
      <c r="G13" s="12"/>
      <c r="H13" s="14" t="str">
        <f t="shared" si="0"/>
        <v xml:space="preserve"> </v>
      </c>
      <c r="I13" s="15"/>
      <c r="J13" s="16"/>
      <c r="K13" s="14" t="str">
        <f t="shared" si="1"/>
        <v/>
      </c>
      <c r="L13" s="15"/>
      <c r="M13" s="16"/>
      <c r="N13" s="16"/>
      <c r="O13" s="14" t="str">
        <f t="shared" si="2"/>
        <v/>
      </c>
      <c r="P13" s="16"/>
      <c r="Q13" s="14" t="str">
        <f t="shared" si="3"/>
        <v xml:space="preserve"> </v>
      </c>
    </row>
    <row r="14" spans="1:17" ht="23.1" customHeight="1" x14ac:dyDescent="0.3">
      <c r="A14" s="17" t="s">
        <v>32</v>
      </c>
      <c r="B14" s="18"/>
      <c r="C14" s="18"/>
      <c r="D14" s="17"/>
      <c r="E14" s="19"/>
      <c r="F14" s="18"/>
      <c r="G14" s="18"/>
      <c r="H14" s="20" t="str">
        <f t="shared" si="0"/>
        <v xml:space="preserve"> </v>
      </c>
      <c r="I14" s="21"/>
      <c r="J14" s="22"/>
      <c r="K14" s="20" t="str">
        <f t="shared" si="1"/>
        <v/>
      </c>
      <c r="L14" s="21"/>
      <c r="M14" s="22"/>
      <c r="N14" s="22"/>
      <c r="O14" s="20" t="str">
        <f t="shared" si="2"/>
        <v/>
      </c>
      <c r="P14" s="22"/>
      <c r="Q14" s="20" t="str">
        <f t="shared" si="3"/>
        <v xml:space="preserve"> </v>
      </c>
    </row>
    <row r="15" spans="1:17" ht="23.1" customHeight="1" x14ac:dyDescent="0.3">
      <c r="A15" s="24" t="s">
        <v>33</v>
      </c>
      <c r="B15" s="25"/>
      <c r="C15" s="25"/>
      <c r="D15" s="26"/>
      <c r="E15" s="27"/>
      <c r="F15" s="25"/>
      <c r="G15" s="25"/>
      <c r="H15" s="28" t="str">
        <f t="shared" si="0"/>
        <v xml:space="preserve"> </v>
      </c>
      <c r="I15" s="29"/>
      <c r="J15" s="30"/>
      <c r="K15" s="28" t="str">
        <f t="shared" si="1"/>
        <v/>
      </c>
      <c r="L15" s="29"/>
      <c r="M15" s="30"/>
      <c r="N15" s="30"/>
      <c r="O15" s="28" t="str">
        <f t="shared" si="2"/>
        <v/>
      </c>
      <c r="P15" s="16"/>
      <c r="Q15" s="14" t="str">
        <f t="shared" si="3"/>
        <v xml:space="preserve"> </v>
      </c>
    </row>
    <row r="16" spans="1:17" ht="23.1" customHeight="1" x14ac:dyDescent="0.3">
      <c r="A16" s="31" t="s">
        <v>34</v>
      </c>
      <c r="B16" s="32">
        <f t="shared" ref="B16:G16" si="4">SUM(B4:B15)</f>
        <v>41078</v>
      </c>
      <c r="C16" s="32">
        <f t="shared" si="4"/>
        <v>79068.985000000015</v>
      </c>
      <c r="D16" s="32">
        <f t="shared" si="4"/>
        <v>47724.687000000005</v>
      </c>
      <c r="E16" s="32">
        <f t="shared" si="4"/>
        <v>4879755</v>
      </c>
      <c r="F16" s="32">
        <f t="shared" si="4"/>
        <v>5214945.2859999994</v>
      </c>
      <c r="G16" s="32">
        <f t="shared" si="4"/>
        <v>6806583.7960000001</v>
      </c>
      <c r="H16" s="33">
        <f t="shared" si="0"/>
        <v>76.616191650569959</v>
      </c>
      <c r="I16" s="33">
        <f>SUM(I4:I15)</f>
        <v>33948.698100000001</v>
      </c>
      <c r="J16" s="33">
        <f>SUM(J4:J15)</f>
        <v>7.5107302860430023</v>
      </c>
      <c r="K16" s="33">
        <f t="shared" si="1"/>
        <v>33956.208830286043</v>
      </c>
      <c r="L16" s="33">
        <f>SUM(L4:L15)</f>
        <v>476736.62399800005</v>
      </c>
      <c r="M16" s="33">
        <f>SUM(M4:M15)</f>
        <v>41960.975803499983</v>
      </c>
      <c r="N16" s="33">
        <f>SUM(N4:N15)</f>
        <v>0.73648896854847312</v>
      </c>
      <c r="O16" s="33">
        <f t="shared" si="2"/>
        <v>518698.33629046858</v>
      </c>
      <c r="P16" s="34">
        <f>SUM(P4:P15)</f>
        <v>722722.93952399946</v>
      </c>
      <c r="Q16" s="34">
        <f t="shared" si="3"/>
        <v>71.770011428182173</v>
      </c>
    </row>
    <row r="17" spans="1:17" ht="20.100000000000001" customHeight="1" x14ac:dyDescent="0.3">
      <c r="A17" s="151" t="s">
        <v>35</v>
      </c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</row>
    <row r="18" spans="1:17" s="35" customFormat="1" x14ac:dyDescent="0.25">
      <c r="A18" s="143" t="s">
        <v>36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</row>
    <row r="19" spans="1:17" s="35" customFormat="1" x14ac:dyDescent="0.25">
      <c r="A19" s="143" t="s">
        <v>37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</row>
    <row r="20" spans="1:17" ht="51.75" customHeight="1" x14ac:dyDescent="0.3">
      <c r="A20" s="153">
        <v>2022</v>
      </c>
      <c r="B20" s="153"/>
      <c r="C20" s="154" t="s">
        <v>38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5" t="s">
        <v>1</v>
      </c>
      <c r="P20" s="155"/>
      <c r="Q20" s="156"/>
    </row>
    <row r="21" spans="1:17" ht="33" customHeight="1" x14ac:dyDescent="0.3">
      <c r="A21" s="157" t="s">
        <v>2</v>
      </c>
      <c r="B21" s="157" t="s">
        <v>3</v>
      </c>
      <c r="C21" s="157"/>
      <c r="D21" s="157"/>
      <c r="E21" s="158" t="s">
        <v>4</v>
      </c>
      <c r="F21" s="158" t="s">
        <v>5</v>
      </c>
      <c r="G21" s="158" t="s">
        <v>6</v>
      </c>
      <c r="H21" s="158" t="s">
        <v>7</v>
      </c>
      <c r="I21" s="157" t="s">
        <v>8</v>
      </c>
      <c r="J21" s="157"/>
      <c r="K21" s="157"/>
      <c r="L21" s="157" t="s">
        <v>9</v>
      </c>
      <c r="M21" s="157"/>
      <c r="N21" s="157"/>
      <c r="O21" s="157"/>
      <c r="P21" s="158" t="s">
        <v>10</v>
      </c>
      <c r="Q21" s="158" t="s">
        <v>11</v>
      </c>
    </row>
    <row r="22" spans="1:17" ht="150.75" customHeight="1" x14ac:dyDescent="0.3">
      <c r="A22" s="157"/>
      <c r="B22" s="36" t="s">
        <v>12</v>
      </c>
      <c r="C22" s="36" t="s">
        <v>13</v>
      </c>
      <c r="D22" s="36" t="s">
        <v>14</v>
      </c>
      <c r="E22" s="158"/>
      <c r="F22" s="158"/>
      <c r="G22" s="158"/>
      <c r="H22" s="158"/>
      <c r="I22" s="36" t="s">
        <v>15</v>
      </c>
      <c r="J22" s="37" t="s">
        <v>16</v>
      </c>
      <c r="K22" s="36" t="s">
        <v>17</v>
      </c>
      <c r="L22" s="38" t="s">
        <v>18</v>
      </c>
      <c r="M22" s="38" t="s">
        <v>19</v>
      </c>
      <c r="N22" s="38" t="s">
        <v>20</v>
      </c>
      <c r="O22" s="38" t="s">
        <v>21</v>
      </c>
      <c r="P22" s="159"/>
      <c r="Q22" s="159"/>
    </row>
    <row r="23" spans="1:17" ht="23.1" customHeight="1" x14ac:dyDescent="0.3">
      <c r="A23" s="39" t="s">
        <v>22</v>
      </c>
      <c r="B23" s="40"/>
      <c r="C23" s="41"/>
      <c r="D23" s="42"/>
      <c r="E23" s="40"/>
      <c r="F23" s="41"/>
      <c r="G23" s="41"/>
      <c r="H23" s="43" t="str">
        <f t="shared" ref="H23:H35" si="5">IFERROR(F23/G23*100," ")</f>
        <v xml:space="preserve"> </v>
      </c>
      <c r="I23" s="44"/>
      <c r="J23" s="44"/>
      <c r="K23" s="44" t="str">
        <f>IF(AND(ISBLANK(I23),ISBLANK(J23))=TRUE,"",I23+J23)</f>
        <v/>
      </c>
      <c r="L23" s="45"/>
      <c r="M23" s="44"/>
      <c r="N23" s="44"/>
      <c r="O23" s="46" t="str">
        <f>IF(AND(ISBLANK(L23),ISBLANK(M23),ISBLANK(N23))=TRUE,"",L23+M23+N23)</f>
        <v/>
      </c>
      <c r="P23" s="45"/>
      <c r="Q23" s="46" t="str">
        <f>IFERROR(O23/P23*100," ")</f>
        <v xml:space="preserve"> </v>
      </c>
    </row>
    <row r="24" spans="1:17" ht="23.1" customHeight="1" x14ac:dyDescent="0.3">
      <c r="A24" s="47" t="s">
        <v>23</v>
      </c>
      <c r="B24" s="48"/>
      <c r="C24" s="47"/>
      <c r="D24" s="49"/>
      <c r="E24" s="48"/>
      <c r="F24" s="47"/>
      <c r="G24" s="47"/>
      <c r="H24" s="50" t="str">
        <f t="shared" si="5"/>
        <v xml:space="preserve"> </v>
      </c>
      <c r="I24" s="51"/>
      <c r="J24" s="51"/>
      <c r="K24" s="51" t="str">
        <f t="shared" ref="K24:K35" si="6">IF(AND(ISBLANK(I24),ISBLANK(J24))=TRUE,"",I24+J24)</f>
        <v/>
      </c>
      <c r="L24" s="52"/>
      <c r="M24" s="51"/>
      <c r="N24" s="51"/>
      <c r="O24" s="50" t="str">
        <f t="shared" ref="O24:O35" si="7">IF(AND(ISBLANK(L24),ISBLANK(M24),ISBLANK(N24))=TRUE,"",L24+M24+N24)</f>
        <v/>
      </c>
      <c r="P24" s="52"/>
      <c r="Q24" s="50" t="str">
        <f t="shared" ref="Q24:Q35" si="8">IFERROR(O24/P24*100," ")</f>
        <v xml:space="preserve"> </v>
      </c>
    </row>
    <row r="25" spans="1:17" ht="23.1" customHeight="1" x14ac:dyDescent="0.3">
      <c r="A25" s="39" t="s">
        <v>24</v>
      </c>
      <c r="B25" s="53"/>
      <c r="C25" s="39"/>
      <c r="D25" s="54"/>
      <c r="E25" s="53"/>
      <c r="F25" s="39"/>
      <c r="G25" s="39"/>
      <c r="H25" s="43" t="str">
        <f t="shared" si="5"/>
        <v xml:space="preserve"> </v>
      </c>
      <c r="I25" s="55"/>
      <c r="J25" s="55"/>
      <c r="K25" s="55" t="str">
        <f t="shared" si="6"/>
        <v/>
      </c>
      <c r="L25" s="56"/>
      <c r="M25" s="55"/>
      <c r="N25" s="55"/>
      <c r="O25" s="43" t="str">
        <f t="shared" si="7"/>
        <v/>
      </c>
      <c r="P25" s="56"/>
      <c r="Q25" s="43" t="str">
        <f t="shared" si="8"/>
        <v xml:space="preserve"> </v>
      </c>
    </row>
    <row r="26" spans="1:17" ht="23.1" customHeight="1" x14ac:dyDescent="0.3">
      <c r="A26" s="47" t="s">
        <v>25</v>
      </c>
      <c r="B26" s="48">
        <v>2806</v>
      </c>
      <c r="C26" s="47">
        <v>18074.500999999986</v>
      </c>
      <c r="D26" s="49">
        <v>13794.186</v>
      </c>
      <c r="E26" s="48">
        <v>461138</v>
      </c>
      <c r="F26" s="47">
        <v>2709738.662</v>
      </c>
      <c r="G26" s="47">
        <v>3389553.8879999998</v>
      </c>
      <c r="H26" s="50">
        <f t="shared" si="5"/>
        <v>79.943814187266881</v>
      </c>
      <c r="I26" s="51">
        <v>9562.2969999999968</v>
      </c>
      <c r="J26" s="51">
        <v>0.99858938100060546</v>
      </c>
      <c r="K26" s="51">
        <f t="shared" si="6"/>
        <v>9563.2955893809976</v>
      </c>
      <c r="L26" s="52">
        <v>287246.201</v>
      </c>
      <c r="M26" s="51">
        <v>56618.534</v>
      </c>
      <c r="N26" s="51">
        <v>0.43302569894925053</v>
      </c>
      <c r="O26" s="50">
        <f t="shared" si="7"/>
        <v>343865.16802569892</v>
      </c>
      <c r="P26" s="52">
        <v>492838.77799999999</v>
      </c>
      <c r="Q26" s="50">
        <f t="shared" si="8"/>
        <v>69.772344096206425</v>
      </c>
    </row>
    <row r="27" spans="1:17" s="23" customFormat="1" ht="30" customHeight="1" x14ac:dyDescent="0.25">
      <c r="A27" s="39" t="s">
        <v>26</v>
      </c>
      <c r="B27" s="53">
        <v>2949</v>
      </c>
      <c r="C27" s="39">
        <v>18928.198000000011</v>
      </c>
      <c r="D27" s="54">
        <v>14405.411</v>
      </c>
      <c r="E27" s="53">
        <v>469817</v>
      </c>
      <c r="F27" s="39">
        <v>2732832.3160000001</v>
      </c>
      <c r="G27" s="39">
        <v>3540786.7620000001</v>
      </c>
      <c r="H27" s="43">
        <f t="shared" si="5"/>
        <v>77.181499471500786</v>
      </c>
      <c r="I27" s="55">
        <v>8398.253999999999</v>
      </c>
      <c r="J27" s="55"/>
      <c r="K27" s="55">
        <f t="shared" si="6"/>
        <v>8398.253999999999</v>
      </c>
      <c r="L27" s="56">
        <v>289661.76400000002</v>
      </c>
      <c r="M27" s="55">
        <v>51894.118999999999</v>
      </c>
      <c r="N27" s="55"/>
      <c r="O27" s="43">
        <f t="shared" si="7"/>
        <v>341555.88300000003</v>
      </c>
      <c r="P27" s="56">
        <v>515410.571</v>
      </c>
      <c r="Q27" s="43">
        <f t="shared" si="8"/>
        <v>66.268699599488826</v>
      </c>
    </row>
    <row r="28" spans="1:17" ht="23.1" customHeight="1" x14ac:dyDescent="0.3">
      <c r="A28" s="47" t="s">
        <v>27</v>
      </c>
      <c r="B28" s="48">
        <v>2844</v>
      </c>
      <c r="C28" s="47">
        <v>18215.033333333318</v>
      </c>
      <c r="D28" s="49">
        <v>13863.182000000001</v>
      </c>
      <c r="E28" s="48">
        <v>483313</v>
      </c>
      <c r="F28" s="47">
        <v>2787495.3250000002</v>
      </c>
      <c r="G28" s="47">
        <v>3401541.7940000002</v>
      </c>
      <c r="H28" s="50">
        <f t="shared" si="5"/>
        <v>81.947995756420795</v>
      </c>
      <c r="I28" s="51">
        <v>8295.5071000000007</v>
      </c>
      <c r="J28" s="51"/>
      <c r="K28" s="51">
        <f t="shared" si="6"/>
        <v>8295.5071000000007</v>
      </c>
      <c r="L28" s="52">
        <v>293754.06257200032</v>
      </c>
      <c r="M28" s="51">
        <v>47600.615747700023</v>
      </c>
      <c r="N28" s="51"/>
      <c r="O28" s="50">
        <f t="shared" si="7"/>
        <v>341354.67831970035</v>
      </c>
      <c r="P28" s="52">
        <v>492329.95665599994</v>
      </c>
      <c r="Q28" s="50">
        <f t="shared" si="8"/>
        <v>69.334533417029348</v>
      </c>
    </row>
    <row r="29" spans="1:17" ht="23.1" customHeight="1" x14ac:dyDescent="0.3">
      <c r="A29" s="39" t="s">
        <v>28</v>
      </c>
      <c r="B29" s="53"/>
      <c r="C29" s="39"/>
      <c r="D29" s="54"/>
      <c r="E29" s="53"/>
      <c r="F29" s="39"/>
      <c r="G29" s="39"/>
      <c r="H29" s="43" t="str">
        <f t="shared" si="5"/>
        <v xml:space="preserve"> </v>
      </c>
      <c r="I29" s="55"/>
      <c r="J29" s="55"/>
      <c r="K29" s="55" t="str">
        <f t="shared" si="6"/>
        <v/>
      </c>
      <c r="L29" s="56"/>
      <c r="M29" s="55"/>
      <c r="N29" s="55"/>
      <c r="O29" s="43" t="str">
        <f t="shared" si="7"/>
        <v/>
      </c>
      <c r="P29" s="56"/>
      <c r="Q29" s="43" t="str">
        <f t="shared" si="8"/>
        <v xml:space="preserve"> </v>
      </c>
    </row>
    <row r="30" spans="1:17" ht="23.1" customHeight="1" x14ac:dyDescent="0.3">
      <c r="A30" s="47" t="s">
        <v>29</v>
      </c>
      <c r="B30" s="48"/>
      <c r="C30" s="47"/>
      <c r="D30" s="49"/>
      <c r="E30" s="48"/>
      <c r="F30" s="47"/>
      <c r="G30" s="47"/>
      <c r="H30" s="50" t="str">
        <f t="shared" si="5"/>
        <v xml:space="preserve"> </v>
      </c>
      <c r="I30" s="51"/>
      <c r="J30" s="51"/>
      <c r="K30" s="51" t="str">
        <f t="shared" si="6"/>
        <v/>
      </c>
      <c r="L30" s="52"/>
      <c r="M30" s="51"/>
      <c r="N30" s="51"/>
      <c r="O30" s="50" t="str">
        <f t="shared" si="7"/>
        <v/>
      </c>
      <c r="P30" s="52"/>
      <c r="Q30" s="50" t="str">
        <f t="shared" si="8"/>
        <v xml:space="preserve"> </v>
      </c>
    </row>
    <row r="31" spans="1:17" ht="23.1" customHeight="1" x14ac:dyDescent="0.3">
      <c r="A31" s="39" t="s">
        <v>30</v>
      </c>
      <c r="B31" s="53"/>
      <c r="C31" s="39"/>
      <c r="D31" s="54"/>
      <c r="E31" s="53"/>
      <c r="F31" s="39"/>
      <c r="G31" s="39"/>
      <c r="H31" s="43" t="str">
        <f t="shared" si="5"/>
        <v xml:space="preserve"> </v>
      </c>
      <c r="I31" s="55"/>
      <c r="J31" s="55"/>
      <c r="K31" s="55" t="str">
        <f t="shared" si="6"/>
        <v/>
      </c>
      <c r="L31" s="56"/>
      <c r="M31" s="55"/>
      <c r="N31" s="55"/>
      <c r="O31" s="43" t="str">
        <f t="shared" si="7"/>
        <v/>
      </c>
      <c r="P31" s="56"/>
      <c r="Q31" s="43" t="str">
        <f t="shared" si="8"/>
        <v xml:space="preserve"> </v>
      </c>
    </row>
    <row r="32" spans="1:17" ht="23.1" customHeight="1" x14ac:dyDescent="0.3">
      <c r="A32" s="47" t="s">
        <v>31</v>
      </c>
      <c r="B32" s="48"/>
      <c r="C32" s="47"/>
      <c r="D32" s="49"/>
      <c r="E32" s="48"/>
      <c r="F32" s="47"/>
      <c r="G32" s="47"/>
      <c r="H32" s="50" t="str">
        <f t="shared" si="5"/>
        <v xml:space="preserve"> </v>
      </c>
      <c r="I32" s="51"/>
      <c r="J32" s="51"/>
      <c r="K32" s="51" t="str">
        <f t="shared" si="6"/>
        <v/>
      </c>
      <c r="L32" s="52"/>
      <c r="M32" s="51"/>
      <c r="N32" s="51"/>
      <c r="O32" s="50" t="str">
        <f t="shared" si="7"/>
        <v/>
      </c>
      <c r="P32" s="52"/>
      <c r="Q32" s="50" t="str">
        <f t="shared" si="8"/>
        <v xml:space="preserve"> </v>
      </c>
    </row>
    <row r="33" spans="1:17" ht="23.1" customHeight="1" x14ac:dyDescent="0.3">
      <c r="A33" s="39" t="s">
        <v>32</v>
      </c>
      <c r="B33" s="53"/>
      <c r="C33" s="39"/>
      <c r="D33" s="54"/>
      <c r="E33" s="53"/>
      <c r="F33" s="39"/>
      <c r="G33" s="39"/>
      <c r="H33" s="43" t="str">
        <f t="shared" si="5"/>
        <v xml:space="preserve"> </v>
      </c>
      <c r="I33" s="55"/>
      <c r="J33" s="55"/>
      <c r="K33" s="55" t="str">
        <f t="shared" si="6"/>
        <v/>
      </c>
      <c r="L33" s="56"/>
      <c r="M33" s="55"/>
      <c r="N33" s="55"/>
      <c r="O33" s="43" t="str">
        <f t="shared" si="7"/>
        <v/>
      </c>
      <c r="P33" s="56"/>
      <c r="Q33" s="43" t="str">
        <f t="shared" si="8"/>
        <v xml:space="preserve"> </v>
      </c>
    </row>
    <row r="34" spans="1:17" ht="23.1" customHeight="1" x14ac:dyDescent="0.3">
      <c r="A34" s="47" t="s">
        <v>33</v>
      </c>
      <c r="B34" s="57"/>
      <c r="C34" s="58"/>
      <c r="D34" s="59"/>
      <c r="E34" s="57"/>
      <c r="F34" s="58"/>
      <c r="G34" s="58"/>
      <c r="H34" s="50" t="str">
        <f t="shared" si="5"/>
        <v xml:space="preserve"> </v>
      </c>
      <c r="I34" s="60"/>
      <c r="J34" s="60"/>
      <c r="K34" s="60" t="str">
        <f t="shared" si="6"/>
        <v/>
      </c>
      <c r="L34" s="61"/>
      <c r="M34" s="60"/>
      <c r="N34" s="60"/>
      <c r="O34" s="62" t="str">
        <f t="shared" si="7"/>
        <v/>
      </c>
      <c r="P34" s="61"/>
      <c r="Q34" s="62" t="str">
        <f t="shared" si="8"/>
        <v xml:space="preserve"> </v>
      </c>
    </row>
    <row r="35" spans="1:17" ht="23.1" customHeight="1" x14ac:dyDescent="0.3">
      <c r="A35" s="63" t="s">
        <v>34</v>
      </c>
      <c r="B35" s="64">
        <f t="shared" ref="B35:G35" si="9">SUM(B23:B34)</f>
        <v>8599</v>
      </c>
      <c r="C35" s="64">
        <f t="shared" si="9"/>
        <v>55217.732333333312</v>
      </c>
      <c r="D35" s="64">
        <f t="shared" si="9"/>
        <v>42062.779000000002</v>
      </c>
      <c r="E35" s="64">
        <f t="shared" si="9"/>
        <v>1414268</v>
      </c>
      <c r="F35" s="64">
        <f t="shared" si="9"/>
        <v>8230066.3030000003</v>
      </c>
      <c r="G35" s="64">
        <f t="shared" si="9"/>
        <v>10331882.444</v>
      </c>
      <c r="H35" s="65">
        <f t="shared" si="5"/>
        <v>79.656987461945221</v>
      </c>
      <c r="I35" s="66">
        <f>SUM(I23:I34)</f>
        <v>26256.058099999995</v>
      </c>
      <c r="J35" s="66">
        <f>SUM(J23:J34)</f>
        <v>0.99858938100060546</v>
      </c>
      <c r="K35" s="66">
        <f t="shared" si="6"/>
        <v>26257.056689380996</v>
      </c>
      <c r="L35" s="66">
        <f>SUM(L23:L34)</f>
        <v>870662.0275720004</v>
      </c>
      <c r="M35" s="66">
        <f>SUM(M23:M34)</f>
        <v>156113.26874770003</v>
      </c>
      <c r="N35" s="66">
        <f>SUM(N23:N34)</f>
        <v>0.43302569894925053</v>
      </c>
      <c r="O35" s="66">
        <f t="shared" si="7"/>
        <v>1026775.7293453994</v>
      </c>
      <c r="P35" s="66">
        <f>SUM(P23:P34)</f>
        <v>1500579.3056559998</v>
      </c>
      <c r="Q35" s="66">
        <f t="shared" si="8"/>
        <v>68.425289185001105</v>
      </c>
    </row>
    <row r="36" spans="1:17" x14ac:dyDescent="0.3">
      <c r="A36" s="151" t="s">
        <v>35</v>
      </c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</row>
    <row r="37" spans="1:17" x14ac:dyDescent="0.3">
      <c r="A37" s="143" t="s">
        <v>36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</row>
    <row r="38" spans="1:17" x14ac:dyDescent="0.3">
      <c r="A38" s="143" t="s">
        <v>37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</row>
    <row r="39" spans="1:17" ht="40.5" customHeight="1" x14ac:dyDescent="0.3">
      <c r="A39" s="160">
        <v>2022</v>
      </c>
      <c r="B39" s="160"/>
      <c r="C39" s="161" t="s">
        <v>39</v>
      </c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2" t="s">
        <v>1</v>
      </c>
      <c r="P39" s="162"/>
      <c r="Q39" s="162"/>
    </row>
    <row r="40" spans="1:17" ht="28.9" customHeight="1" x14ac:dyDescent="0.3">
      <c r="A40" s="163" t="s">
        <v>2</v>
      </c>
      <c r="B40" s="163" t="s">
        <v>3</v>
      </c>
      <c r="C40" s="163"/>
      <c r="D40" s="163"/>
      <c r="E40" s="164" t="s">
        <v>4</v>
      </c>
      <c r="F40" s="164" t="s">
        <v>5</v>
      </c>
      <c r="G40" s="164" t="s">
        <v>6</v>
      </c>
      <c r="H40" s="164" t="s">
        <v>7</v>
      </c>
      <c r="I40" s="163" t="s">
        <v>8</v>
      </c>
      <c r="J40" s="163"/>
      <c r="K40" s="163"/>
      <c r="L40" s="163" t="s">
        <v>9</v>
      </c>
      <c r="M40" s="163"/>
      <c r="N40" s="163"/>
      <c r="O40" s="163"/>
      <c r="P40" s="164" t="s">
        <v>10</v>
      </c>
      <c r="Q40" s="164" t="s">
        <v>11</v>
      </c>
    </row>
    <row r="41" spans="1:17" ht="178.5" customHeight="1" x14ac:dyDescent="0.3">
      <c r="A41" s="163"/>
      <c r="B41" s="67" t="s">
        <v>12</v>
      </c>
      <c r="C41" s="67" t="s">
        <v>13</v>
      </c>
      <c r="D41" s="67" t="s">
        <v>14</v>
      </c>
      <c r="E41" s="165"/>
      <c r="F41" s="165"/>
      <c r="G41" s="165"/>
      <c r="H41" s="165"/>
      <c r="I41" s="67" t="s">
        <v>15</v>
      </c>
      <c r="J41" s="68" t="s">
        <v>16</v>
      </c>
      <c r="K41" s="67" t="s">
        <v>17</v>
      </c>
      <c r="L41" s="67" t="s">
        <v>18</v>
      </c>
      <c r="M41" s="67" t="s">
        <v>19</v>
      </c>
      <c r="N41" s="67" t="s">
        <v>20</v>
      </c>
      <c r="O41" s="67" t="s">
        <v>21</v>
      </c>
      <c r="P41" s="165"/>
      <c r="Q41" s="165"/>
    </row>
    <row r="42" spans="1:17" ht="25.5" customHeight="1" x14ac:dyDescent="0.3">
      <c r="A42" s="69" t="s">
        <v>22</v>
      </c>
      <c r="B42" s="70">
        <v>268</v>
      </c>
      <c r="C42" s="71">
        <v>379</v>
      </c>
      <c r="D42" s="72">
        <v>200.20699999999999</v>
      </c>
      <c r="E42" s="70">
        <v>30967</v>
      </c>
      <c r="F42" s="71">
        <v>17012.903999999999</v>
      </c>
      <c r="G42" s="71">
        <v>25004.062000000002</v>
      </c>
      <c r="H42" s="73">
        <f t="shared" ref="H42:H54" si="10">IFERROR(F42/G42*100," ")</f>
        <v>68.040560769686138</v>
      </c>
      <c r="I42" s="74">
        <v>18.6129</v>
      </c>
      <c r="J42" s="75"/>
      <c r="K42" s="73">
        <f>IF(AND(ISBLANK(I42),ISBLANK(J42))=TRUE,"",I42+J42)</f>
        <v>18.6129</v>
      </c>
      <c r="L42" s="74">
        <v>1275.9678000000001</v>
      </c>
      <c r="M42" s="75">
        <v>23.682737699999997</v>
      </c>
      <c r="N42" s="75"/>
      <c r="O42" s="73">
        <f>IF(AND(ISBLANK(L42),ISBLANK(M42),ISBLANK(N42))=TRUE,"",L42+M42+N42)</f>
        <v>1299.6505377000001</v>
      </c>
      <c r="P42" s="74">
        <v>2524.9548799999989</v>
      </c>
      <c r="Q42" s="73">
        <f>IFERROR(O42/P42*100," ")</f>
        <v>51.472228196806455</v>
      </c>
    </row>
    <row r="43" spans="1:17" ht="25.5" customHeight="1" x14ac:dyDescent="0.3">
      <c r="A43" s="76" t="s">
        <v>23</v>
      </c>
      <c r="B43" s="77">
        <v>255</v>
      </c>
      <c r="C43" s="78">
        <v>351.86666666666667</v>
      </c>
      <c r="D43" s="79">
        <v>188.572</v>
      </c>
      <c r="E43" s="77">
        <v>29578</v>
      </c>
      <c r="F43" s="78">
        <v>16244.375</v>
      </c>
      <c r="G43" s="78">
        <v>22441.297999999999</v>
      </c>
      <c r="H43" s="80">
        <f t="shared" si="10"/>
        <v>72.386075885628358</v>
      </c>
      <c r="I43" s="81">
        <v>8.1270000000000007</v>
      </c>
      <c r="J43" s="82"/>
      <c r="K43" s="80">
        <f t="shared" ref="K43:K54" si="11">IF(AND(ISBLANK(I43),ISBLANK(J43))=TRUE,"",I43+J43)</f>
        <v>8.1270000000000007</v>
      </c>
      <c r="L43" s="81">
        <v>1218.328125</v>
      </c>
      <c r="M43" s="82">
        <v>10.670751000000001</v>
      </c>
      <c r="N43" s="82"/>
      <c r="O43" s="80">
        <f t="shared" ref="O43:O54" si="12">IF(AND(ISBLANK(L43),ISBLANK(M43),ISBLANK(N43))=TRUE,"",L43+M43+N43)</f>
        <v>1228.9988760000001</v>
      </c>
      <c r="P43" s="81">
        <v>2211.1655999999998</v>
      </c>
      <c r="Q43" s="80">
        <f t="shared" ref="Q43:Q54" si="13">IFERROR(O43/P43*100," ")</f>
        <v>55.581494031925985</v>
      </c>
    </row>
    <row r="44" spans="1:17" ht="25.5" customHeight="1" x14ac:dyDescent="0.3">
      <c r="A44" s="69" t="s">
        <v>24</v>
      </c>
      <c r="B44" s="83">
        <v>280</v>
      </c>
      <c r="C44" s="84">
        <v>394.66666666666674</v>
      </c>
      <c r="D44" s="85">
        <v>210.64699999999999</v>
      </c>
      <c r="E44" s="83">
        <v>34646</v>
      </c>
      <c r="F44" s="84">
        <v>19348.931</v>
      </c>
      <c r="G44" s="84">
        <v>26611.45</v>
      </c>
      <c r="H44" s="86">
        <f t="shared" si="10"/>
        <v>72.709044415091995</v>
      </c>
      <c r="I44" s="87">
        <v>30.220099999999999</v>
      </c>
      <c r="J44" s="88"/>
      <c r="K44" s="86">
        <f t="shared" si="11"/>
        <v>30.220099999999999</v>
      </c>
      <c r="L44" s="87">
        <v>1451.1698249999999</v>
      </c>
      <c r="M44" s="88">
        <v>38.403265300000001</v>
      </c>
      <c r="N44" s="88"/>
      <c r="O44" s="86">
        <f t="shared" si="12"/>
        <v>1489.5730902999999</v>
      </c>
      <c r="P44" s="87">
        <v>2705.536435999999</v>
      </c>
      <c r="Q44" s="86">
        <f t="shared" si="13"/>
        <v>55.056478651688742</v>
      </c>
    </row>
    <row r="45" spans="1:17" ht="25.5" customHeight="1" x14ac:dyDescent="0.3">
      <c r="A45" s="76" t="s">
        <v>25</v>
      </c>
      <c r="B45" s="77">
        <v>88</v>
      </c>
      <c r="C45" s="89">
        <v>119.233</v>
      </c>
      <c r="D45" s="79">
        <v>48.088000000000001</v>
      </c>
      <c r="E45" s="77">
        <v>13280</v>
      </c>
      <c r="F45" s="78">
        <v>7327.0159999999996</v>
      </c>
      <c r="G45" s="78">
        <v>7790.2560000000003</v>
      </c>
      <c r="H45" s="80">
        <f t="shared" si="10"/>
        <v>94.053597211696243</v>
      </c>
      <c r="I45" s="81"/>
      <c r="J45" s="82"/>
      <c r="K45" s="80" t="str">
        <f t="shared" si="11"/>
        <v/>
      </c>
      <c r="L45" s="81">
        <v>549.52620000000002</v>
      </c>
      <c r="M45" s="82"/>
      <c r="N45" s="82"/>
      <c r="O45" s="80">
        <f t="shared" si="12"/>
        <v>549.52620000000002</v>
      </c>
      <c r="P45" s="81">
        <v>754.36099999999999</v>
      </c>
      <c r="Q45" s="80">
        <f t="shared" si="13"/>
        <v>72.846581411287175</v>
      </c>
    </row>
    <row r="46" spans="1:17" ht="25.5" customHeight="1" x14ac:dyDescent="0.3">
      <c r="A46" s="69" t="s">
        <v>26</v>
      </c>
      <c r="B46" s="83">
        <v>7</v>
      </c>
      <c r="C46" s="90">
        <v>9.7166666666666668</v>
      </c>
      <c r="D46" s="85">
        <v>3.8769999999999998</v>
      </c>
      <c r="E46" s="83">
        <v>1082</v>
      </c>
      <c r="F46" s="84">
        <v>606.60199999999998</v>
      </c>
      <c r="G46" s="84">
        <v>628.07399999999996</v>
      </c>
      <c r="H46" s="86">
        <f t="shared" si="10"/>
        <v>96.581294560832006</v>
      </c>
      <c r="I46" s="87"/>
      <c r="J46" s="88"/>
      <c r="K46" s="86" t="str">
        <f t="shared" si="11"/>
        <v/>
      </c>
      <c r="L46" s="87">
        <v>45.495150000000002</v>
      </c>
      <c r="M46" s="88"/>
      <c r="N46" s="88"/>
      <c r="O46" s="86">
        <f t="shared" si="12"/>
        <v>45.495150000000002</v>
      </c>
      <c r="P46" s="87">
        <v>60.868899999999996</v>
      </c>
      <c r="Q46" s="86">
        <f t="shared" si="13"/>
        <v>74.742848975420955</v>
      </c>
    </row>
    <row r="47" spans="1:17" ht="25.5" customHeight="1" x14ac:dyDescent="0.3">
      <c r="A47" s="76" t="s">
        <v>27</v>
      </c>
      <c r="B47" s="91"/>
      <c r="C47" s="92"/>
      <c r="D47" s="79"/>
      <c r="E47" s="91"/>
      <c r="F47" s="92"/>
      <c r="G47" s="92"/>
      <c r="H47" s="80" t="str">
        <f t="shared" si="10"/>
        <v xml:space="preserve"> </v>
      </c>
      <c r="I47" s="93"/>
      <c r="J47" s="94"/>
      <c r="K47" s="80" t="str">
        <f t="shared" si="11"/>
        <v/>
      </c>
      <c r="L47" s="93"/>
      <c r="M47" s="94"/>
      <c r="N47" s="94"/>
      <c r="O47" s="80" t="str">
        <f t="shared" si="12"/>
        <v/>
      </c>
      <c r="P47" s="93"/>
      <c r="Q47" s="80" t="str">
        <f t="shared" si="13"/>
        <v xml:space="preserve"> </v>
      </c>
    </row>
    <row r="48" spans="1:17" s="102" customFormat="1" ht="25.5" customHeight="1" x14ac:dyDescent="0.3">
      <c r="A48" s="95" t="s">
        <v>28</v>
      </c>
      <c r="B48" s="96"/>
      <c r="C48" s="97"/>
      <c r="D48" s="98"/>
      <c r="E48" s="96"/>
      <c r="F48" s="97"/>
      <c r="G48" s="97"/>
      <c r="H48" s="99" t="str">
        <f t="shared" si="10"/>
        <v xml:space="preserve"> </v>
      </c>
      <c r="I48" s="100"/>
      <c r="J48" s="101"/>
      <c r="K48" s="99" t="str">
        <f t="shared" si="11"/>
        <v/>
      </c>
      <c r="L48" s="100"/>
      <c r="M48" s="101"/>
      <c r="N48" s="101"/>
      <c r="O48" s="99" t="str">
        <f t="shared" si="12"/>
        <v/>
      </c>
      <c r="P48" s="100"/>
      <c r="Q48" s="99" t="str">
        <f t="shared" si="13"/>
        <v xml:space="preserve"> </v>
      </c>
    </row>
    <row r="49" spans="1:17" ht="25.5" customHeight="1" x14ac:dyDescent="0.3">
      <c r="A49" s="76" t="s">
        <v>29</v>
      </c>
      <c r="B49" s="91"/>
      <c r="C49" s="92"/>
      <c r="D49" s="103"/>
      <c r="E49" s="91"/>
      <c r="F49" s="92"/>
      <c r="G49" s="92"/>
      <c r="H49" s="80" t="str">
        <f t="shared" si="10"/>
        <v xml:space="preserve"> </v>
      </c>
      <c r="I49" s="93"/>
      <c r="J49" s="94"/>
      <c r="K49" s="80" t="str">
        <f t="shared" si="11"/>
        <v/>
      </c>
      <c r="L49" s="93"/>
      <c r="M49" s="94"/>
      <c r="N49" s="94"/>
      <c r="O49" s="80" t="str">
        <f t="shared" si="12"/>
        <v/>
      </c>
      <c r="P49" s="93"/>
      <c r="Q49" s="80" t="str">
        <f t="shared" si="13"/>
        <v xml:space="preserve"> </v>
      </c>
    </row>
    <row r="50" spans="1:17" ht="25.5" customHeight="1" x14ac:dyDescent="0.3">
      <c r="A50" s="69" t="s">
        <v>30</v>
      </c>
      <c r="B50" s="104"/>
      <c r="C50" s="105"/>
      <c r="D50" s="106"/>
      <c r="E50" s="104"/>
      <c r="F50" s="105"/>
      <c r="G50" s="105"/>
      <c r="H50" s="86" t="str">
        <f t="shared" si="10"/>
        <v xml:space="preserve"> </v>
      </c>
      <c r="I50" s="107"/>
      <c r="J50" s="108"/>
      <c r="K50" s="86" t="str">
        <f t="shared" si="11"/>
        <v/>
      </c>
      <c r="L50" s="107"/>
      <c r="M50" s="108"/>
      <c r="N50" s="108"/>
      <c r="O50" s="86" t="str">
        <f t="shared" si="12"/>
        <v/>
      </c>
      <c r="P50" s="107"/>
      <c r="Q50" s="86" t="str">
        <f t="shared" si="13"/>
        <v xml:space="preserve"> </v>
      </c>
    </row>
    <row r="51" spans="1:17" ht="25.5" customHeight="1" x14ac:dyDescent="0.3">
      <c r="A51" s="76" t="s">
        <v>31</v>
      </c>
      <c r="B51" s="91"/>
      <c r="C51" s="92"/>
      <c r="D51" s="103"/>
      <c r="E51" s="91"/>
      <c r="F51" s="92"/>
      <c r="G51" s="92"/>
      <c r="H51" s="80" t="str">
        <f t="shared" si="10"/>
        <v xml:space="preserve"> </v>
      </c>
      <c r="I51" s="93"/>
      <c r="J51" s="94"/>
      <c r="K51" s="80" t="str">
        <f t="shared" si="11"/>
        <v/>
      </c>
      <c r="L51" s="93"/>
      <c r="M51" s="94"/>
      <c r="N51" s="94"/>
      <c r="O51" s="80" t="str">
        <f t="shared" si="12"/>
        <v/>
      </c>
      <c r="P51" s="93"/>
      <c r="Q51" s="80" t="str">
        <f t="shared" si="13"/>
        <v xml:space="preserve"> </v>
      </c>
    </row>
    <row r="52" spans="1:17" ht="25.5" customHeight="1" x14ac:dyDescent="0.3">
      <c r="A52" s="69" t="s">
        <v>32</v>
      </c>
      <c r="B52" s="104"/>
      <c r="C52" s="105"/>
      <c r="D52" s="106"/>
      <c r="E52" s="104"/>
      <c r="F52" s="105"/>
      <c r="G52" s="105"/>
      <c r="H52" s="86" t="str">
        <f t="shared" si="10"/>
        <v xml:space="preserve"> </v>
      </c>
      <c r="I52" s="107"/>
      <c r="J52" s="108"/>
      <c r="K52" s="86" t="str">
        <f t="shared" si="11"/>
        <v/>
      </c>
      <c r="L52" s="107"/>
      <c r="M52" s="108"/>
      <c r="N52" s="108"/>
      <c r="O52" s="86" t="str">
        <f t="shared" si="12"/>
        <v/>
      </c>
      <c r="P52" s="107"/>
      <c r="Q52" s="86" t="str">
        <f t="shared" si="13"/>
        <v xml:space="preserve"> </v>
      </c>
    </row>
    <row r="53" spans="1:17" ht="25.5" customHeight="1" x14ac:dyDescent="0.3">
      <c r="A53" s="76" t="s">
        <v>33</v>
      </c>
      <c r="B53" s="109"/>
      <c r="C53" s="110"/>
      <c r="D53" s="111"/>
      <c r="E53" s="109"/>
      <c r="F53" s="110"/>
      <c r="G53" s="110"/>
      <c r="H53" s="112" t="str">
        <f t="shared" si="10"/>
        <v xml:space="preserve"> </v>
      </c>
      <c r="I53" s="113"/>
      <c r="J53" s="114"/>
      <c r="K53" s="112" t="str">
        <f t="shared" si="11"/>
        <v/>
      </c>
      <c r="L53" s="113"/>
      <c r="M53" s="114"/>
      <c r="N53" s="114"/>
      <c r="O53" s="112" t="str">
        <f t="shared" si="12"/>
        <v/>
      </c>
      <c r="P53" s="113"/>
      <c r="Q53" s="112" t="str">
        <f t="shared" si="13"/>
        <v xml:space="preserve"> </v>
      </c>
    </row>
    <row r="54" spans="1:17" ht="25.5" customHeight="1" x14ac:dyDescent="0.3">
      <c r="A54" s="115" t="s">
        <v>34</v>
      </c>
      <c r="B54" s="116">
        <f t="shared" ref="B54:G54" si="14">SUM(B42:B53)</f>
        <v>898</v>
      </c>
      <c r="C54" s="116">
        <f t="shared" si="14"/>
        <v>1254.4829999999999</v>
      </c>
      <c r="D54" s="116">
        <f t="shared" si="14"/>
        <v>651.39099999999985</v>
      </c>
      <c r="E54" s="116">
        <f t="shared" si="14"/>
        <v>109553</v>
      </c>
      <c r="F54" s="116">
        <f t="shared" si="14"/>
        <v>60539.827999999994</v>
      </c>
      <c r="G54" s="116">
        <f t="shared" si="14"/>
        <v>82475.139999999985</v>
      </c>
      <c r="H54" s="117">
        <f t="shared" si="10"/>
        <v>73.403728687214127</v>
      </c>
      <c r="I54" s="117">
        <f>SUM(I42:I53)</f>
        <v>56.959999999999994</v>
      </c>
      <c r="J54" s="117">
        <f>SUM(J42:J53)</f>
        <v>0</v>
      </c>
      <c r="K54" s="117">
        <f t="shared" si="11"/>
        <v>56.959999999999994</v>
      </c>
      <c r="L54" s="117">
        <f>SUM(L42:L53)</f>
        <v>4540.4871000000003</v>
      </c>
      <c r="M54" s="117">
        <f>SUM(M42:M53)</f>
        <v>72.756754000000001</v>
      </c>
      <c r="N54" s="117">
        <f>SUM(N42:N53)</f>
        <v>0</v>
      </c>
      <c r="O54" s="117">
        <f t="shared" si="12"/>
        <v>4613.2438540000003</v>
      </c>
      <c r="P54" s="118">
        <f>SUM(P42:P53)</f>
        <v>8256.8868159999984</v>
      </c>
      <c r="Q54" s="117">
        <f t="shared" si="13"/>
        <v>55.871467743273008</v>
      </c>
    </row>
    <row r="55" spans="1:17" ht="22.5" customHeight="1" x14ac:dyDescent="0.3">
      <c r="A55" s="151" t="s">
        <v>35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</row>
    <row r="56" spans="1:17" ht="22.5" customHeight="1" x14ac:dyDescent="0.3">
      <c r="A56" s="143" t="s">
        <v>36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</row>
    <row r="57" spans="1:17" ht="22.5" customHeight="1" x14ac:dyDescent="0.3">
      <c r="A57" s="143" t="s">
        <v>37</v>
      </c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</row>
    <row r="58" spans="1:17" ht="47.25" customHeight="1" x14ac:dyDescent="0.3">
      <c r="A58" s="166">
        <v>2022</v>
      </c>
      <c r="B58" s="166"/>
      <c r="C58" s="167" t="s">
        <v>40</v>
      </c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8" t="s">
        <v>1</v>
      </c>
      <c r="P58" s="168"/>
      <c r="Q58" s="168"/>
    </row>
    <row r="59" spans="1:17" ht="28.9" customHeight="1" x14ac:dyDescent="0.3">
      <c r="A59" s="169" t="s">
        <v>2</v>
      </c>
      <c r="B59" s="169" t="s">
        <v>3</v>
      </c>
      <c r="C59" s="169"/>
      <c r="D59" s="169"/>
      <c r="E59" s="170" t="s">
        <v>4</v>
      </c>
      <c r="F59" s="170" t="s">
        <v>5</v>
      </c>
      <c r="G59" s="170" t="s">
        <v>6</v>
      </c>
      <c r="H59" s="170" t="s">
        <v>7</v>
      </c>
      <c r="I59" s="169" t="s">
        <v>8</v>
      </c>
      <c r="J59" s="169"/>
      <c r="K59" s="169"/>
      <c r="L59" s="169" t="s">
        <v>9</v>
      </c>
      <c r="M59" s="169"/>
      <c r="N59" s="169"/>
      <c r="O59" s="169"/>
      <c r="P59" s="170" t="s">
        <v>10</v>
      </c>
      <c r="Q59" s="170" t="s">
        <v>11</v>
      </c>
    </row>
    <row r="60" spans="1:17" ht="164.25" customHeight="1" x14ac:dyDescent="0.3">
      <c r="A60" s="169"/>
      <c r="B60" s="119" t="s">
        <v>12</v>
      </c>
      <c r="C60" s="119" t="s">
        <v>13</v>
      </c>
      <c r="D60" s="119" t="s">
        <v>14</v>
      </c>
      <c r="E60" s="171"/>
      <c r="F60" s="171"/>
      <c r="G60" s="171"/>
      <c r="H60" s="171"/>
      <c r="I60" s="119" t="s">
        <v>15</v>
      </c>
      <c r="J60" s="120" t="s">
        <v>16</v>
      </c>
      <c r="K60" s="119" t="s">
        <v>17</v>
      </c>
      <c r="L60" s="119" t="s">
        <v>18</v>
      </c>
      <c r="M60" s="119" t="s">
        <v>19</v>
      </c>
      <c r="N60" s="119" t="s">
        <v>20</v>
      </c>
      <c r="O60" s="119" t="s">
        <v>21</v>
      </c>
      <c r="P60" s="171"/>
      <c r="Q60" s="171"/>
    </row>
    <row r="61" spans="1:17" ht="24.75" customHeight="1" x14ac:dyDescent="0.3">
      <c r="A61" s="121" t="s">
        <v>22</v>
      </c>
      <c r="B61" s="122">
        <v>2089</v>
      </c>
      <c r="C61" s="123">
        <v>14093</v>
      </c>
      <c r="D61" s="124">
        <v>11209</v>
      </c>
      <c r="E61" s="122">
        <v>321867</v>
      </c>
      <c r="F61" s="123">
        <v>2017323</v>
      </c>
      <c r="G61" s="123">
        <v>2762939</v>
      </c>
      <c r="H61" s="125">
        <v>73</v>
      </c>
      <c r="I61" s="126">
        <v>7023.1</v>
      </c>
      <c r="J61" s="127">
        <v>0.6</v>
      </c>
      <c r="K61" s="127">
        <v>7023.7</v>
      </c>
      <c r="L61" s="126">
        <v>216972.9</v>
      </c>
      <c r="M61" s="127">
        <v>46239.3</v>
      </c>
      <c r="N61" s="127">
        <v>0.3</v>
      </c>
      <c r="O61" s="128">
        <v>263212.5</v>
      </c>
      <c r="P61" s="127">
        <v>411048.2</v>
      </c>
      <c r="Q61" s="125">
        <v>64</v>
      </c>
    </row>
    <row r="62" spans="1:17" ht="24.75" customHeight="1" x14ac:dyDescent="0.3">
      <c r="A62" s="76" t="s">
        <v>23</v>
      </c>
      <c r="B62" s="91">
        <v>1899</v>
      </c>
      <c r="C62" s="92">
        <v>12894</v>
      </c>
      <c r="D62" s="103">
        <v>10255</v>
      </c>
      <c r="E62" s="91">
        <v>332149</v>
      </c>
      <c r="F62" s="92">
        <v>2067815</v>
      </c>
      <c r="G62" s="92">
        <v>2549689</v>
      </c>
      <c r="H62" s="129">
        <v>81.099999999999994</v>
      </c>
      <c r="I62" s="93">
        <v>6812.8</v>
      </c>
      <c r="J62" s="94">
        <v>0.9</v>
      </c>
      <c r="K62" s="94">
        <v>6813.7</v>
      </c>
      <c r="L62" s="93">
        <v>222520.3</v>
      </c>
      <c r="M62" s="94">
        <v>44457.5</v>
      </c>
      <c r="N62" s="94">
        <v>0.2</v>
      </c>
      <c r="O62" s="80">
        <v>266978</v>
      </c>
      <c r="P62" s="94">
        <v>379310.7</v>
      </c>
      <c r="Q62" s="129">
        <v>70.400000000000006</v>
      </c>
    </row>
    <row r="63" spans="1:17" ht="24.75" customHeight="1" x14ac:dyDescent="0.3">
      <c r="A63" s="121" t="s">
        <v>24</v>
      </c>
      <c r="B63" s="130">
        <v>2234</v>
      </c>
      <c r="C63" s="131">
        <v>15041</v>
      </c>
      <c r="D63" s="132">
        <v>11864</v>
      </c>
      <c r="E63" s="130">
        <v>412344</v>
      </c>
      <c r="F63" s="131">
        <v>2487172</v>
      </c>
      <c r="G63" s="131">
        <v>2943024</v>
      </c>
      <c r="H63" s="133">
        <v>84.5</v>
      </c>
      <c r="I63" s="134">
        <v>8086.5</v>
      </c>
      <c r="J63" s="135">
        <v>0.2</v>
      </c>
      <c r="K63" s="135">
        <v>8086.7</v>
      </c>
      <c r="L63" s="134">
        <v>266030.5</v>
      </c>
      <c r="M63" s="135">
        <v>51120.4</v>
      </c>
      <c r="N63" s="135">
        <v>0.1</v>
      </c>
      <c r="O63" s="136">
        <v>317151</v>
      </c>
      <c r="P63" s="135">
        <v>436682.5</v>
      </c>
      <c r="Q63" s="133">
        <v>72.599999999999994</v>
      </c>
    </row>
    <row r="64" spans="1:17" ht="24.75" customHeight="1" x14ac:dyDescent="0.3">
      <c r="A64" s="76" t="s">
        <v>25</v>
      </c>
      <c r="B64" s="91">
        <v>2</v>
      </c>
      <c r="C64" s="92">
        <v>7</v>
      </c>
      <c r="D64" s="103">
        <v>5</v>
      </c>
      <c r="E64" s="91">
        <v>299</v>
      </c>
      <c r="F64" s="92">
        <v>699</v>
      </c>
      <c r="G64" s="92">
        <v>757</v>
      </c>
      <c r="H64" s="129">
        <v>92.3</v>
      </c>
      <c r="I64" s="93">
        <v>1.9</v>
      </c>
      <c r="J64" s="94"/>
      <c r="K64" s="94">
        <v>1.9</v>
      </c>
      <c r="L64" s="93">
        <v>52.4</v>
      </c>
      <c r="M64" s="94">
        <v>4.5</v>
      </c>
      <c r="N64" s="94"/>
      <c r="O64" s="80">
        <v>57</v>
      </c>
      <c r="P64" s="94">
        <v>73.400000000000006</v>
      </c>
      <c r="Q64" s="129">
        <v>77.599999999999994</v>
      </c>
    </row>
    <row r="65" spans="1:17" ht="24.75" customHeight="1" x14ac:dyDescent="0.3">
      <c r="A65" s="121" t="s">
        <v>26</v>
      </c>
      <c r="B65" s="130"/>
      <c r="C65" s="131"/>
      <c r="D65" s="132"/>
      <c r="E65" s="130"/>
      <c r="F65" s="131"/>
      <c r="G65" s="131"/>
      <c r="H65" s="133" t="str">
        <f t="shared" ref="H61:H73" si="15">IFERROR(F65/G65*100," ")</f>
        <v xml:space="preserve"> </v>
      </c>
      <c r="I65" s="134"/>
      <c r="J65" s="135"/>
      <c r="K65" s="135" t="str">
        <f t="shared" ref="K62:K73" si="16">IF(AND(ISBLANK(I65),ISBLANK(J65))=TRUE,"",I65+J65)</f>
        <v/>
      </c>
      <c r="L65" s="134"/>
      <c r="M65" s="135"/>
      <c r="N65" s="135"/>
      <c r="O65" s="136" t="str">
        <f t="shared" ref="O62:O73" si="17">IF(AND(ISBLANK(L65),ISBLANK(M65),ISBLANK(N65))=TRUE,"",L65+M65+N65)</f>
        <v/>
      </c>
      <c r="P65" s="135"/>
      <c r="Q65" s="133" t="str">
        <f t="shared" ref="Q62:Q73" si="18">IFERROR(O65/P65*100," ")</f>
        <v xml:space="preserve"> </v>
      </c>
    </row>
    <row r="66" spans="1:17" ht="24.75" customHeight="1" x14ac:dyDescent="0.3">
      <c r="A66" s="76" t="s">
        <v>27</v>
      </c>
      <c r="B66" s="91"/>
      <c r="C66" s="92"/>
      <c r="D66" s="103"/>
      <c r="E66" s="91"/>
      <c r="F66" s="92"/>
      <c r="G66" s="92"/>
      <c r="H66" s="129" t="str">
        <f t="shared" si="15"/>
        <v xml:space="preserve"> </v>
      </c>
      <c r="I66" s="93"/>
      <c r="J66" s="94"/>
      <c r="K66" s="94" t="str">
        <f t="shared" si="16"/>
        <v/>
      </c>
      <c r="L66" s="93"/>
      <c r="M66" s="94"/>
      <c r="N66" s="94"/>
      <c r="O66" s="80" t="str">
        <f t="shared" si="17"/>
        <v/>
      </c>
      <c r="P66" s="94"/>
      <c r="Q66" s="129" t="str">
        <f t="shared" si="18"/>
        <v xml:space="preserve"> </v>
      </c>
    </row>
    <row r="67" spans="1:17" ht="24.75" customHeight="1" x14ac:dyDescent="0.3">
      <c r="A67" s="121" t="s">
        <v>28</v>
      </c>
      <c r="B67" s="130"/>
      <c r="C67" s="131"/>
      <c r="D67" s="132"/>
      <c r="E67" s="130"/>
      <c r="F67" s="131"/>
      <c r="G67" s="131"/>
      <c r="H67" s="133" t="str">
        <f t="shared" si="15"/>
        <v xml:space="preserve"> </v>
      </c>
      <c r="I67" s="134"/>
      <c r="J67" s="135"/>
      <c r="K67" s="135" t="str">
        <f t="shared" si="16"/>
        <v/>
      </c>
      <c r="L67" s="134"/>
      <c r="M67" s="135"/>
      <c r="N67" s="135"/>
      <c r="O67" s="136" t="str">
        <f t="shared" si="17"/>
        <v/>
      </c>
      <c r="P67" s="135"/>
      <c r="Q67" s="133" t="str">
        <f t="shared" si="18"/>
        <v xml:space="preserve"> </v>
      </c>
    </row>
    <row r="68" spans="1:17" ht="24.75" customHeight="1" x14ac:dyDescent="0.3">
      <c r="A68" s="76" t="s">
        <v>29</v>
      </c>
      <c r="B68" s="91"/>
      <c r="C68" s="92"/>
      <c r="D68" s="103"/>
      <c r="E68" s="91"/>
      <c r="F68" s="92"/>
      <c r="G68" s="92"/>
      <c r="H68" s="129" t="str">
        <f t="shared" si="15"/>
        <v xml:space="preserve"> </v>
      </c>
      <c r="I68" s="93"/>
      <c r="J68" s="94"/>
      <c r="K68" s="94" t="str">
        <f t="shared" si="16"/>
        <v/>
      </c>
      <c r="L68" s="93"/>
      <c r="M68" s="94"/>
      <c r="N68" s="94"/>
      <c r="O68" s="80" t="str">
        <f t="shared" si="17"/>
        <v/>
      </c>
      <c r="P68" s="94"/>
      <c r="Q68" s="129" t="str">
        <f t="shared" si="18"/>
        <v xml:space="preserve"> </v>
      </c>
    </row>
    <row r="69" spans="1:17" ht="24.75" customHeight="1" x14ac:dyDescent="0.3">
      <c r="A69" s="121" t="s">
        <v>30</v>
      </c>
      <c r="B69" s="130"/>
      <c r="C69" s="131"/>
      <c r="D69" s="132"/>
      <c r="E69" s="130"/>
      <c r="F69" s="131"/>
      <c r="G69" s="131"/>
      <c r="H69" s="133" t="str">
        <f t="shared" si="15"/>
        <v xml:space="preserve"> </v>
      </c>
      <c r="I69" s="134"/>
      <c r="J69" s="135"/>
      <c r="K69" s="135" t="str">
        <f t="shared" si="16"/>
        <v/>
      </c>
      <c r="L69" s="134"/>
      <c r="M69" s="135"/>
      <c r="N69" s="135"/>
      <c r="O69" s="136" t="str">
        <f t="shared" si="17"/>
        <v/>
      </c>
      <c r="P69" s="135"/>
      <c r="Q69" s="133" t="str">
        <f t="shared" si="18"/>
        <v xml:space="preserve"> </v>
      </c>
    </row>
    <row r="70" spans="1:17" ht="24.75" customHeight="1" x14ac:dyDescent="0.3">
      <c r="A70" s="76" t="s">
        <v>31</v>
      </c>
      <c r="B70" s="91"/>
      <c r="C70" s="92"/>
      <c r="D70" s="103"/>
      <c r="E70" s="91"/>
      <c r="F70" s="92"/>
      <c r="G70" s="92"/>
      <c r="H70" s="129" t="str">
        <f t="shared" si="15"/>
        <v xml:space="preserve"> </v>
      </c>
      <c r="I70" s="93"/>
      <c r="J70" s="94"/>
      <c r="K70" s="94" t="str">
        <f t="shared" si="16"/>
        <v/>
      </c>
      <c r="L70" s="93"/>
      <c r="M70" s="94"/>
      <c r="N70" s="94"/>
      <c r="O70" s="80" t="str">
        <f t="shared" si="17"/>
        <v/>
      </c>
      <c r="P70" s="94"/>
      <c r="Q70" s="129" t="str">
        <f t="shared" si="18"/>
        <v xml:space="preserve"> </v>
      </c>
    </row>
    <row r="71" spans="1:17" ht="24.75" customHeight="1" x14ac:dyDescent="0.3">
      <c r="A71" s="121" t="s">
        <v>32</v>
      </c>
      <c r="B71" s="130"/>
      <c r="C71" s="131"/>
      <c r="D71" s="132"/>
      <c r="E71" s="130"/>
      <c r="F71" s="131"/>
      <c r="G71" s="131"/>
      <c r="H71" s="133" t="str">
        <f t="shared" si="15"/>
        <v xml:space="preserve"> </v>
      </c>
      <c r="I71" s="134"/>
      <c r="J71" s="135"/>
      <c r="K71" s="135" t="str">
        <f t="shared" si="16"/>
        <v/>
      </c>
      <c r="L71" s="134"/>
      <c r="M71" s="135"/>
      <c r="N71" s="135"/>
      <c r="O71" s="136" t="str">
        <f t="shared" si="17"/>
        <v/>
      </c>
      <c r="P71" s="135"/>
      <c r="Q71" s="133" t="str">
        <f t="shared" si="18"/>
        <v xml:space="preserve"> </v>
      </c>
    </row>
    <row r="72" spans="1:17" ht="24.75" customHeight="1" x14ac:dyDescent="0.3">
      <c r="A72" s="76" t="s">
        <v>33</v>
      </c>
      <c r="B72" s="109"/>
      <c r="C72" s="110"/>
      <c r="D72" s="111"/>
      <c r="E72" s="109"/>
      <c r="F72" s="110"/>
      <c r="G72" s="110"/>
      <c r="H72" s="112" t="str">
        <f t="shared" si="15"/>
        <v xml:space="preserve"> </v>
      </c>
      <c r="I72" s="113"/>
      <c r="J72" s="114"/>
      <c r="K72" s="114" t="str">
        <f t="shared" si="16"/>
        <v/>
      </c>
      <c r="L72" s="113"/>
      <c r="M72" s="114"/>
      <c r="N72" s="114"/>
      <c r="O72" s="112" t="str">
        <f t="shared" si="17"/>
        <v/>
      </c>
      <c r="P72" s="114"/>
      <c r="Q72" s="112" t="str">
        <f t="shared" si="18"/>
        <v xml:space="preserve"> </v>
      </c>
    </row>
    <row r="73" spans="1:17" ht="24.75" customHeight="1" x14ac:dyDescent="0.3">
      <c r="A73" s="137" t="s">
        <v>34</v>
      </c>
      <c r="B73" s="138">
        <f t="shared" ref="B73:G73" si="19">SUM(B61:B72)</f>
        <v>6224</v>
      </c>
      <c r="C73" s="138">
        <f t="shared" si="19"/>
        <v>42035</v>
      </c>
      <c r="D73" s="138">
        <f t="shared" si="19"/>
        <v>33333</v>
      </c>
      <c r="E73" s="138">
        <f t="shared" si="19"/>
        <v>1066659</v>
      </c>
      <c r="F73" s="138">
        <f t="shared" si="19"/>
        <v>6573009</v>
      </c>
      <c r="G73" s="138">
        <f t="shared" si="19"/>
        <v>8256409</v>
      </c>
      <c r="H73" s="139">
        <f t="shared" si="15"/>
        <v>79.610990686144547</v>
      </c>
      <c r="I73" s="140">
        <f>SUM(I61:I72)</f>
        <v>21924.300000000003</v>
      </c>
      <c r="J73" s="140">
        <f>SUM(J61:J72)</f>
        <v>1.7</v>
      </c>
      <c r="K73" s="140">
        <f t="shared" si="16"/>
        <v>21926.000000000004</v>
      </c>
      <c r="L73" s="140">
        <f>SUM(L61:L72)</f>
        <v>705576.1</v>
      </c>
      <c r="M73" s="140">
        <f>SUM(M61:M72)</f>
        <v>141821.70000000001</v>
      </c>
      <c r="N73" s="140">
        <f>SUM(N61:N72)</f>
        <v>0.6</v>
      </c>
      <c r="O73" s="140">
        <f t="shared" si="17"/>
        <v>847398.40000000002</v>
      </c>
      <c r="P73" s="140">
        <f>SUM(P61:P72)</f>
        <v>1227114.7999999998</v>
      </c>
      <c r="Q73" s="139">
        <f t="shared" si="18"/>
        <v>69.056163286434185</v>
      </c>
    </row>
    <row r="74" spans="1:17" x14ac:dyDescent="0.3">
      <c r="A74" s="151" t="s">
        <v>35</v>
      </c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</row>
    <row r="75" spans="1:17" x14ac:dyDescent="0.3">
      <c r="A75" s="143" t="s">
        <v>36</v>
      </c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</row>
    <row r="76" spans="1:17" x14ac:dyDescent="0.3">
      <c r="A76" s="143" t="s">
        <v>37</v>
      </c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</row>
    <row r="79" spans="1:17" x14ac:dyDescent="0.3">
      <c r="H79" s="141"/>
      <c r="Q79" s="141"/>
    </row>
    <row r="81" spans="8:17" x14ac:dyDescent="0.3">
      <c r="H81" s="141"/>
      <c r="Q81" s="141"/>
    </row>
    <row r="83" spans="8:17" x14ac:dyDescent="0.3">
      <c r="H83" s="141"/>
      <c r="Q83" s="141"/>
    </row>
    <row r="85" spans="8:17" x14ac:dyDescent="0.3">
      <c r="H85" s="141"/>
      <c r="Q85" s="141"/>
    </row>
    <row r="87" spans="8:17" x14ac:dyDescent="0.3">
      <c r="H87" s="141"/>
      <c r="Q87" s="141"/>
    </row>
    <row r="89" spans="8:17" x14ac:dyDescent="0.3">
      <c r="H89" s="141"/>
      <c r="Q89" s="141"/>
    </row>
    <row r="91" spans="8:17" x14ac:dyDescent="0.3">
      <c r="H91" s="141"/>
      <c r="Q91" s="141"/>
    </row>
    <row r="93" spans="8:17" x14ac:dyDescent="0.3">
      <c r="H93" s="141"/>
      <c r="Q93" s="141"/>
    </row>
    <row r="95" spans="8:17" x14ac:dyDescent="0.3">
      <c r="H95" s="141"/>
      <c r="Q95" s="141"/>
    </row>
    <row r="96" spans="8:17" x14ac:dyDescent="0.3">
      <c r="H96" s="141"/>
      <c r="Q96" s="141"/>
    </row>
    <row r="97" spans="8:17" x14ac:dyDescent="0.3">
      <c r="H97" s="141"/>
      <c r="Q97" s="141"/>
    </row>
    <row r="98" spans="8:17" x14ac:dyDescent="0.3">
      <c r="H98" s="141"/>
      <c r="Q98" s="141"/>
    </row>
    <row r="99" spans="8:17" x14ac:dyDescent="0.3">
      <c r="H99" s="141"/>
      <c r="Q99" s="141"/>
    </row>
    <row r="100" spans="8:17" x14ac:dyDescent="0.3">
      <c r="H100" s="141"/>
      <c r="Q100" s="141"/>
    </row>
    <row r="101" spans="8:17" x14ac:dyDescent="0.3">
      <c r="H101" s="141"/>
      <c r="Q101" s="141"/>
    </row>
    <row r="121" spans="8:17" x14ac:dyDescent="0.3">
      <c r="H121" s="141"/>
      <c r="Q121" s="141"/>
    </row>
    <row r="124" spans="8:17" x14ac:dyDescent="0.3">
      <c r="H124" s="141"/>
      <c r="Q124" s="141"/>
    </row>
    <row r="126" spans="8:17" x14ac:dyDescent="0.3">
      <c r="H126" s="141"/>
      <c r="Q126" s="141"/>
    </row>
    <row r="128" spans="8:17" x14ac:dyDescent="0.3">
      <c r="H128" s="141"/>
      <c r="Q128" s="141"/>
    </row>
    <row r="130" spans="8:17" x14ac:dyDescent="0.3">
      <c r="H130" s="141"/>
      <c r="Q130" s="141"/>
    </row>
    <row r="132" spans="8:17" x14ac:dyDescent="0.3">
      <c r="H132" s="141"/>
      <c r="Q132" s="141"/>
    </row>
    <row r="134" spans="8:17" x14ac:dyDescent="0.3">
      <c r="H134" s="141"/>
      <c r="Q134" s="141"/>
    </row>
    <row r="136" spans="8:17" x14ac:dyDescent="0.3">
      <c r="H136" s="141"/>
      <c r="Q136" s="141"/>
    </row>
    <row r="138" spans="8:17" x14ac:dyDescent="0.3">
      <c r="H138" s="141"/>
      <c r="Q138" s="141"/>
    </row>
    <row r="140" spans="8:17" x14ac:dyDescent="0.3">
      <c r="H140" s="141"/>
      <c r="Q140" s="141"/>
    </row>
    <row r="141" spans="8:17" x14ac:dyDescent="0.3">
      <c r="Q141" s="141"/>
    </row>
    <row r="142" spans="8:17" x14ac:dyDescent="0.3">
      <c r="H142" s="141"/>
      <c r="Q142" s="141"/>
    </row>
    <row r="143" spans="8:17" x14ac:dyDescent="0.3">
      <c r="H143" s="141"/>
      <c r="Q143" s="141"/>
    </row>
    <row r="144" spans="8:17" x14ac:dyDescent="0.3">
      <c r="H144" s="141"/>
      <c r="Q144" s="141"/>
    </row>
    <row r="145" spans="8:17" x14ac:dyDescent="0.3">
      <c r="H145" s="141"/>
      <c r="Q145" s="141"/>
    </row>
    <row r="146" spans="8:17" x14ac:dyDescent="0.3">
      <c r="H146" s="141"/>
      <c r="Q146" s="141"/>
    </row>
    <row r="169" spans="8:17" x14ac:dyDescent="0.3">
      <c r="H169" s="141"/>
      <c r="Q169" s="141"/>
    </row>
    <row r="172" spans="8:17" x14ac:dyDescent="0.3">
      <c r="H172" s="141"/>
      <c r="Q172" s="141"/>
    </row>
    <row r="174" spans="8:17" x14ac:dyDescent="0.3">
      <c r="H174" s="141"/>
      <c r="Q174" s="141"/>
    </row>
    <row r="176" spans="8:17" x14ac:dyDescent="0.3">
      <c r="H176" s="141"/>
      <c r="Q176" s="141"/>
    </row>
    <row r="178" spans="8:17" x14ac:dyDescent="0.3">
      <c r="H178" s="141"/>
      <c r="Q178" s="141"/>
    </row>
    <row r="180" spans="8:17" x14ac:dyDescent="0.3">
      <c r="H180" s="141"/>
      <c r="Q180" s="141"/>
    </row>
    <row r="182" spans="8:17" x14ac:dyDescent="0.3">
      <c r="H182" s="141"/>
      <c r="Q182" s="141"/>
    </row>
    <row r="184" spans="8:17" x14ac:dyDescent="0.3">
      <c r="H184" s="141"/>
      <c r="Q184" s="141"/>
    </row>
    <row r="186" spans="8:17" x14ac:dyDescent="0.3">
      <c r="H186" s="141"/>
      <c r="Q186" s="141"/>
    </row>
    <row r="188" spans="8:17" x14ac:dyDescent="0.3">
      <c r="H188" s="141"/>
      <c r="Q188" s="141"/>
    </row>
    <row r="190" spans="8:17" x14ac:dyDescent="0.3">
      <c r="H190" s="141"/>
      <c r="Q190" s="141"/>
    </row>
    <row r="192" spans="8:17" x14ac:dyDescent="0.3">
      <c r="H192" s="141"/>
      <c r="Q192" s="141"/>
    </row>
    <row r="194" spans="8:17" x14ac:dyDescent="0.3">
      <c r="H194" s="141"/>
      <c r="Q194" s="141"/>
    </row>
    <row r="217" spans="8:17" x14ac:dyDescent="0.3">
      <c r="H217" s="141"/>
      <c r="Q217" s="141"/>
    </row>
    <row r="219" spans="8:17" x14ac:dyDescent="0.3">
      <c r="H219" s="141"/>
      <c r="Q219" s="141"/>
    </row>
    <row r="220" spans="8:17" x14ac:dyDescent="0.3">
      <c r="H220" s="141"/>
      <c r="Q220" s="141"/>
    </row>
    <row r="221" spans="8:17" x14ac:dyDescent="0.3">
      <c r="H221" s="141"/>
      <c r="Q221" s="141"/>
    </row>
    <row r="222" spans="8:17" x14ac:dyDescent="0.3">
      <c r="H222" s="141"/>
      <c r="Q222" s="141"/>
    </row>
    <row r="223" spans="8:17" x14ac:dyDescent="0.3">
      <c r="H223" s="141"/>
      <c r="Q223" s="141"/>
    </row>
    <row r="224" spans="8:17" x14ac:dyDescent="0.3">
      <c r="H224" s="141"/>
      <c r="Q224" s="141"/>
    </row>
    <row r="225" spans="8:17" x14ac:dyDescent="0.3">
      <c r="H225" s="141"/>
      <c r="Q225" s="141"/>
    </row>
    <row r="226" spans="8:17" x14ac:dyDescent="0.3">
      <c r="H226" s="141"/>
      <c r="Q226" s="141"/>
    </row>
    <row r="227" spans="8:17" x14ac:dyDescent="0.3">
      <c r="H227" s="141"/>
      <c r="Q227" s="141"/>
    </row>
    <row r="228" spans="8:17" x14ac:dyDescent="0.3">
      <c r="H228" s="141"/>
      <c r="Q228" s="141"/>
    </row>
    <row r="229" spans="8:17" x14ac:dyDescent="0.3">
      <c r="H229" s="141"/>
      <c r="Q229" s="141"/>
    </row>
    <row r="230" spans="8:17" x14ac:dyDescent="0.3">
      <c r="H230" s="141"/>
      <c r="Q230" s="141"/>
    </row>
    <row r="231" spans="8:17" x14ac:dyDescent="0.3">
      <c r="H231" s="141"/>
      <c r="Q231" s="141"/>
    </row>
    <row r="232" spans="8:17" x14ac:dyDescent="0.3">
      <c r="H232" s="141"/>
      <c r="Q232" s="141"/>
    </row>
    <row r="233" spans="8:17" x14ac:dyDescent="0.3">
      <c r="H233" s="141"/>
      <c r="Q233" s="141"/>
    </row>
    <row r="234" spans="8:17" x14ac:dyDescent="0.3">
      <c r="H234" s="141"/>
      <c r="Q234" s="141"/>
    </row>
    <row r="235" spans="8:17" x14ac:dyDescent="0.3">
      <c r="H235" s="141"/>
      <c r="Q235" s="141"/>
    </row>
    <row r="236" spans="8:17" x14ac:dyDescent="0.3">
      <c r="H236" s="141"/>
      <c r="Q236" s="141"/>
    </row>
    <row r="237" spans="8:17" x14ac:dyDescent="0.3">
      <c r="H237" s="141"/>
      <c r="Q237" s="141"/>
    </row>
    <row r="238" spans="8:17" x14ac:dyDescent="0.3">
      <c r="H238" s="141"/>
      <c r="Q238" s="141"/>
    </row>
    <row r="239" spans="8:17" x14ac:dyDescent="0.3">
      <c r="H239" s="141"/>
      <c r="Q239" s="141"/>
    </row>
    <row r="240" spans="8:17" x14ac:dyDescent="0.3">
      <c r="H240" s="141"/>
      <c r="Q240" s="141"/>
    </row>
    <row r="241" spans="8:17" x14ac:dyDescent="0.3">
      <c r="H241" s="141"/>
      <c r="Q241" s="141"/>
    </row>
    <row r="242" spans="8:17" x14ac:dyDescent="0.3">
      <c r="H242" s="141"/>
      <c r="Q242" s="141"/>
    </row>
    <row r="265" spans="8:17" x14ac:dyDescent="0.3">
      <c r="H265" s="141"/>
      <c r="Q265" s="141"/>
    </row>
    <row r="268" spans="8:17" x14ac:dyDescent="0.3">
      <c r="H268" s="141"/>
      <c r="Q268" s="141"/>
    </row>
    <row r="270" spans="8:17" x14ac:dyDescent="0.3">
      <c r="H270" s="141"/>
      <c r="Q270" s="141"/>
    </row>
    <row r="271" spans="8:17" x14ac:dyDescent="0.3">
      <c r="H271" s="141"/>
    </row>
    <row r="272" spans="8:17" x14ac:dyDescent="0.3">
      <c r="H272" s="141"/>
      <c r="Q272" s="141"/>
    </row>
    <row r="274" spans="8:17" x14ac:dyDescent="0.3">
      <c r="H274" s="141"/>
      <c r="Q274" s="141"/>
    </row>
    <row r="276" spans="8:17" x14ac:dyDescent="0.3">
      <c r="H276" s="141"/>
      <c r="Q276" s="141"/>
    </row>
    <row r="278" spans="8:17" x14ac:dyDescent="0.3">
      <c r="H278" s="141"/>
      <c r="Q278" s="141"/>
    </row>
    <row r="280" spans="8:17" x14ac:dyDescent="0.3">
      <c r="H280" s="141"/>
      <c r="Q280" s="141"/>
    </row>
    <row r="282" spans="8:17" x14ac:dyDescent="0.3">
      <c r="H282" s="141"/>
      <c r="Q282" s="141"/>
    </row>
    <row r="284" spans="8:17" x14ac:dyDescent="0.3">
      <c r="H284" s="141"/>
      <c r="Q284" s="141"/>
    </row>
    <row r="285" spans="8:17" x14ac:dyDescent="0.3">
      <c r="H285" s="141"/>
      <c r="Q285" s="141"/>
    </row>
    <row r="286" spans="8:17" x14ac:dyDescent="0.3">
      <c r="H286" s="141"/>
      <c r="Q286" s="141"/>
    </row>
    <row r="287" spans="8:17" x14ac:dyDescent="0.3">
      <c r="H287" s="141"/>
      <c r="Q287" s="141"/>
    </row>
    <row r="288" spans="8:17" x14ac:dyDescent="0.3">
      <c r="H288" s="141"/>
      <c r="Q288" s="141"/>
    </row>
    <row r="289" spans="8:17" x14ac:dyDescent="0.3">
      <c r="H289" s="141"/>
      <c r="Q289" s="141"/>
    </row>
    <row r="290" spans="8:17" x14ac:dyDescent="0.3">
      <c r="H290" s="141"/>
      <c r="Q290" s="141"/>
    </row>
    <row r="292" spans="8:17" x14ac:dyDescent="0.3">
      <c r="H292" s="141"/>
    </row>
    <row r="311" spans="8:17" x14ac:dyDescent="0.3">
      <c r="H311" s="141"/>
      <c r="Q311" s="141"/>
    </row>
    <row r="314" spans="8:17" x14ac:dyDescent="0.3">
      <c r="H314" s="141"/>
      <c r="Q314" s="141"/>
    </row>
    <row r="316" spans="8:17" x14ac:dyDescent="0.3">
      <c r="H316" s="141"/>
      <c r="Q316" s="141"/>
    </row>
    <row r="318" spans="8:17" x14ac:dyDescent="0.3">
      <c r="H318" s="141"/>
      <c r="Q318" s="141"/>
    </row>
    <row r="320" spans="8:17" x14ac:dyDescent="0.3">
      <c r="H320" s="141"/>
      <c r="Q320" s="141"/>
    </row>
    <row r="322" spans="8:17" x14ac:dyDescent="0.3">
      <c r="H322" s="141"/>
      <c r="Q322" s="141"/>
    </row>
    <row r="324" spans="8:17" x14ac:dyDescent="0.3">
      <c r="H324" s="141"/>
      <c r="Q324" s="141"/>
    </row>
    <row r="326" spans="8:17" x14ac:dyDescent="0.3">
      <c r="H326" s="141"/>
      <c r="Q326" s="141"/>
    </row>
    <row r="328" spans="8:17" x14ac:dyDescent="0.3">
      <c r="H328" s="141"/>
      <c r="Q328" s="141"/>
    </row>
    <row r="330" spans="8:17" x14ac:dyDescent="0.3">
      <c r="H330" s="141"/>
      <c r="Q330" s="141"/>
    </row>
    <row r="332" spans="8:17" x14ac:dyDescent="0.3">
      <c r="H332" s="141"/>
      <c r="Q332" s="141"/>
    </row>
    <row r="334" spans="8:17" x14ac:dyDescent="0.3">
      <c r="H334" s="141"/>
      <c r="Q334" s="141"/>
    </row>
    <row r="336" spans="8:17" x14ac:dyDescent="0.3">
      <c r="H336" s="141"/>
      <c r="Q336" s="141"/>
    </row>
    <row r="362" spans="8:17" x14ac:dyDescent="0.3">
      <c r="Q362" s="141"/>
    </row>
    <row r="364" spans="8:17" x14ac:dyDescent="0.3">
      <c r="H364" s="141"/>
      <c r="Q364" s="141"/>
    </row>
    <row r="366" spans="8:17" x14ac:dyDescent="0.3">
      <c r="H366" s="141"/>
    </row>
    <row r="368" spans="8:17" x14ac:dyDescent="0.3">
      <c r="H368" s="141"/>
      <c r="Q368" s="141"/>
    </row>
    <row r="396" spans="8:17" x14ac:dyDescent="0.3">
      <c r="H396" s="141"/>
    </row>
    <row r="398" spans="8:17" x14ac:dyDescent="0.3">
      <c r="Q398" s="141"/>
    </row>
    <row r="399" spans="8:17" x14ac:dyDescent="0.3">
      <c r="Q399" s="141"/>
    </row>
    <row r="400" spans="8:17" x14ac:dyDescent="0.3">
      <c r="Q400" s="141"/>
    </row>
    <row r="401" spans="8:17" x14ac:dyDescent="0.3">
      <c r="Q401" s="141"/>
    </row>
    <row r="402" spans="8:17" x14ac:dyDescent="0.3">
      <c r="H402" s="141"/>
      <c r="Q402" s="141"/>
    </row>
    <row r="404" spans="8:17" x14ac:dyDescent="0.3">
      <c r="H404" s="141"/>
      <c r="Q404" s="141"/>
    </row>
    <row r="407" spans="8:17" x14ac:dyDescent="0.3">
      <c r="Q407" s="141"/>
    </row>
    <row r="431" spans="8:17" x14ac:dyDescent="0.3">
      <c r="Q431" s="141"/>
    </row>
    <row r="432" spans="8:17" x14ac:dyDescent="0.3">
      <c r="H432" s="141"/>
      <c r="Q432" s="141"/>
    </row>
    <row r="433" spans="8:17" x14ac:dyDescent="0.3">
      <c r="H433" s="141"/>
      <c r="Q433" s="141"/>
    </row>
    <row r="434" spans="8:17" x14ac:dyDescent="0.3">
      <c r="H434" s="141"/>
      <c r="Q434" s="141"/>
    </row>
    <row r="435" spans="8:17" x14ac:dyDescent="0.3">
      <c r="H435" s="141"/>
      <c r="Q435" s="141"/>
    </row>
    <row r="436" spans="8:17" x14ac:dyDescent="0.3">
      <c r="H436" s="141"/>
      <c r="Q436" s="141"/>
    </row>
    <row r="437" spans="8:17" x14ac:dyDescent="0.3">
      <c r="H437" s="141"/>
      <c r="Q437" s="141"/>
    </row>
    <row r="439" spans="8:17" x14ac:dyDescent="0.3">
      <c r="H439" s="141"/>
      <c r="Q439" s="141"/>
    </row>
    <row r="493" spans="13:13" x14ac:dyDescent="0.3">
      <c r="M493" s="142"/>
    </row>
    <row r="494" spans="13:13" x14ac:dyDescent="0.3">
      <c r="M494" s="1" t="s">
        <v>41</v>
      </c>
    </row>
  </sheetData>
  <mergeCells count="64"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59:O59"/>
    <mergeCell ref="P59:P60"/>
    <mergeCell ref="Q59:Q60"/>
    <mergeCell ref="A74:Q74"/>
    <mergeCell ref="A75:Q75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40:O40"/>
    <mergeCell ref="P40:P41"/>
    <mergeCell ref="Q40:Q41"/>
    <mergeCell ref="A55:Q55"/>
    <mergeCell ref="A56:Q56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1:O21"/>
    <mergeCell ref="P21:P22"/>
    <mergeCell ref="Q21:Q22"/>
    <mergeCell ref="A36:Q36"/>
    <mergeCell ref="A37:Q37"/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  <mergeCell ref="L2:O2"/>
    <mergeCell ref="P2:P3"/>
    <mergeCell ref="Q2:Q3"/>
    <mergeCell ref="A17:Q17"/>
    <mergeCell ref="A18:Q18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2022-07-18T10:19:57Z</dcterms:created>
  <dcterms:modified xsi:type="dcterms:W3CDTF">2022-07-18T10:44:54Z</dcterms:modified>
</cp:coreProperties>
</file>