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8"/>
  </bookViews>
  <sheets>
    <sheet name="README" sheetId="1" state="visible" r:id="rId2"/>
    <sheet name="DevelopmentOfData" sheetId="2" state="visible" r:id="rId3"/>
    <sheet name="CO" sheetId="3" state="visible" r:id="rId4"/>
    <sheet name="NOX" sheetId="4" state="visible" r:id="rId5"/>
    <sheet name="PM10Primary" sheetId="5" state="visible" r:id="rId6"/>
    <sheet name="PM25Primary" sheetId="6" state="visible" r:id="rId7"/>
    <sheet name="SO2" sheetId="7" state="visible" r:id="rId8"/>
    <sheet name="VOC" sheetId="8" state="visible" r:id="rId9"/>
    <sheet name="NH3"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<sst xmlns="http://schemas.openxmlformats.org/spreadsheetml/2006/main" count="320" uniqueCount="89">
  <si>
    <t xml:space="preserve">Updated February 6, 2015</t>
  </si>
  <si>
    <t xml:space="preserve">Updates since February 27, 2014:</t>
  </si>
  <si>
    <t xml:space="preserve">Updated 2011 NEI v1 with 2011 NEI v2.  2009 &amp; 2010 non-mobile emissions recalculated as a result of the 2011 update.  Updated 2012, 2013 and 2014 SO2 and NOX electrinic generating units emissions to the most recent CAMD available data.</t>
  </si>
  <si>
    <t xml:space="preserve">Updates since February 17, 2014:</t>
  </si>
  <si>
    <t xml:space="preserve">Wildfires for 2002v3 were updated to accurately reflect the inventory published on http://www.epa.gov/ttn/chief/net/2002inventory.html#inventorydata</t>
  </si>
  <si>
    <t xml:space="preserve">2003 and 2004 Miscellaneous has been recalculated to reflect the adjustments to the 2002 Wildfire emissions.  This in turn will effect the 2003 and 2004 total emissions.</t>
  </si>
  <si>
    <t xml:space="preserve">Updates since December 4, 2013:</t>
  </si>
  <si>
    <t xml:space="preserve">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</si>
  <si>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 xml:space="preserve">Puerto Rico, Virgin Islands and Tribal data were not present in the MOVES database or for NOx and SO2 CAMD replacements.  The added territories were taken from the NEI years and interpolated values and then appended to the other data sources used for updating.</t>
  </si>
  <si>
    <t xml:space="preserve">2012 &amp; 2013 Puerto Rico, Virgin Islands and Tribal data were held constant from the 2011 NEI for all pollutants and tiers.</t>
  </si>
  <si>
    <t xml:space="preserve">2013 EGU NOx and SO2 emissions were updating using CAMD's final estimates.</t>
  </si>
  <si>
    <r>
      <rPr>
        <b val="true"/>
        <sz val="11"/>
        <color rgb="FF000000"/>
        <rFont val="Calibri"/>
        <family val="2"/>
        <charset val="1"/>
      </rPr>
      <t xml:space="preserve">Updates since June 6, 2013:  </t>
    </r>
    <r>
      <rPr>
        <sz val="11"/>
        <color rgb="FF000000"/>
        <rFont val="Calibri"/>
        <family val="2"/>
        <charset val="1"/>
      </rPr>
      <t xml:space="preserve">Now using NEI 2011 v1 at the Tier 1 level.</t>
    </r>
  </si>
  <si>
    <t xml:space="preserve">Onroad &amp; Nonroad updates for 2007, 2009 and 2010 from MOVES.</t>
  </si>
  <si>
    <t xml:space="preserve">2006 mobile emissions were recalculated using interpolation between 2005 MOVES data and 2007 MOVES.</t>
  </si>
  <si>
    <t xml:space="preserve">2009 &amp; 2010 non-mobile emissions were recalculated using interpolation between NEI 2008v3 and NEI 2011v1.</t>
  </si>
  <si>
    <t xml:space="preserve">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</si>
  <si>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 xml:space="preserve">Projected 2020 inventory for mobile emissions were used to calculate 2012 and 2013 onroad and nonroad estimates.</t>
  </si>
  <si>
    <t xml:space="preserve">2012 and 2013 emissions for non-EGU and non-mobile are held constant from 2011.</t>
  </si>
  <si>
    <r>
      <rPr>
        <b val="true"/>
        <sz val="11"/>
        <color rgb="FF000000"/>
        <rFont val="Calibri"/>
        <family val="2"/>
        <charset val="1"/>
      </rPr>
      <t xml:space="preserve">Updates since June 12, 2012</t>
    </r>
    <r>
      <rPr>
        <sz val="11"/>
        <color rgb="FF000000"/>
        <rFont val="Calibri"/>
        <family val="2"/>
        <charset val="1"/>
      </rPr>
      <t xml:space="preserve">:  Now using NEI 2008 v3 at the Tier 1 level.</t>
    </r>
  </si>
  <si>
    <t xml:space="preserve">2006 and 2007 were recalculated using interpolation between NEI 2005 v2 and NEI 2008 v3.</t>
  </si>
  <si>
    <t xml:space="preserve">2002 and 2005 MOVES data were used to update 2002-2007.</t>
  </si>
  <si>
    <t xml:space="preserve">2012 CEM annual data were used to update the previous estimate.</t>
  </si>
  <si>
    <r>
      <rPr>
        <b val="true"/>
        <sz val="11"/>
        <color rgb="FF000000"/>
        <rFont val="Calibri"/>
        <family val="2"/>
        <charset val="1"/>
      </rPr>
      <t xml:space="preserve">Updates since June 14, 2011</t>
    </r>
    <r>
      <rPr>
        <sz val="11"/>
        <color rgb="FF000000"/>
        <rFont val="Calibri"/>
        <family val="2"/>
        <charset val="1"/>
      </rPr>
      <t xml:space="preserve">:  Now using NEI 2008v2 at the Tier 1 level.  Adjusted "Open burning" SCCs in 2005 to be more in align with 2008 wildfires.</t>
    </r>
  </si>
  <si>
    <t xml:space="preserve">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</si>
  <si>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</si>
  <si>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 xml:space="preserve">NH3: The increase in the miscellaneous category come from prescribed fires and primarily from waste disposal, the latter largely due to the addition of municipal/commercial composting emissions.</t>
  </si>
  <si>
    <t xml:space="preserve">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</si>
  <si>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</si>
  <si>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</si>
  <si>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 xml:space="preserve">A thorough discussion of the emissions differences for all pollutants and categories is included in the 2008 v2 release documentation, posted at &lt;http://www.epa.gov/ttn/chief/net/2008neiv2/2008_neiv2_tsd_draft.pdf&gt;.</t>
  </si>
  <si>
    <t xml:space="preserve">Process taken to update data:</t>
  </si>
  <si>
    <t xml:space="preserve">1.  Retrieve NEI 2011v2 onroad, nonroad, nonpoint &amp; point SCC files.</t>
  </si>
  <si>
    <t xml:space="preserve">2.  Open all files in a text editor that supports large file sizes (for checking total records).</t>
  </si>
  <si>
    <t xml:space="preserve">3.  Import separate datafiles into SAS and use the numbers found in step two to ensure all records imported successfully.</t>
  </si>
  <si>
    <t xml:space="preserve">4.  Combine datasets then check to makse sure all records are there.</t>
  </si>
  <si>
    <t xml:space="preserve">5.  Sum the data to pollutant totals.</t>
  </si>
  <si>
    <t xml:space="preserve">6.  Check pollutant totals against the NEI 2011v2 page or EIS summaries.</t>
  </si>
  <si>
    <t xml:space="preserve">7.  Run the database through our SCC_to_Tier crosswalk.</t>
  </si>
  <si>
    <t xml:space="preserve">8.  Check post merge to make sure all SCCs have an assigned Tier.</t>
  </si>
  <si>
    <t xml:space="preserve">9.  Sum data up to pollutant totals again and check totals against EIS summaries or 2011 NEI webpage</t>
  </si>
  <si>
    <t xml:space="preserve">10.  An extra step for checking sums -&gt; added back in removed data and check totals again.</t>
  </si>
  <si>
    <t xml:space="preserve">11.  Sum data up to national/Tier1/pollutant level.</t>
  </si>
  <si>
    <t xml:space="preserve">12.  Take the new 2005 prescribed fire emissions and add those back into the Miscellaneous Tier.</t>
  </si>
  <si>
    <t xml:space="preserve">13.  Interpolate 2009 and 2010 emissions after removal of wildfires.</t>
  </si>
  <si>
    <t xml:space="preserve">14.  2008 wildfire emissions are flatlined for 2009 and 2010 while 2011 wildfire emissions are flatlined for 2012, 2013 and 2014.</t>
  </si>
  <si>
    <t xml:space="preserve">15.  All emissions are held constant for 2012, 2013 and 2014 using the NEI 2011v2,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t>
  </si>
  <si>
    <t xml:space="preserve">16.  Highway Vehicles and Off-Highway use MOVES and NONROAD from the modeling files for years: '02, '05, '07, '09, and '10.  For 2012, 2013 and 2014 mobile values were interpolated after using the 2018 projection file.  A 2006 modeling file was not available and the mobile portion was found through interpolation between 2005 and 2007.</t>
  </si>
  <si>
    <t xml:space="preserve">Carbon Monoxide (CO)</t>
  </si>
  <si>
    <t xml:space="preserve">National Emissions Totals (thousands of tons)</t>
  </si>
  <si>
    <t xml:space="preserve">Source Category</t>
  </si>
  <si>
    <t xml:space="preserve">FUEL COMB. ELEC. UTIL.</t>
  </si>
  <si>
    <t xml:space="preserve">FUEL COMB. INDUSTRIAL</t>
  </si>
  <si>
    <t xml:space="preserve">FUEL COMB. OTHER</t>
  </si>
  <si>
    <t xml:space="preserve">CHEMICAL &amp; ALLIED PRODUCT MFG</t>
  </si>
  <si>
    <t xml:space="preserve">METALS PROCESSING</t>
  </si>
  <si>
    <t xml:space="preserve">PETROLEUM &amp; RELATED INDUSTRIES</t>
  </si>
  <si>
    <t xml:space="preserve">OTHER INDUSTRIAL PROCESSES</t>
  </si>
  <si>
    <t xml:space="preserve">SOLVENT UTILIZATION</t>
  </si>
  <si>
    <t xml:space="preserve">NA </t>
  </si>
  <si>
    <t xml:space="preserve">STORAGE &amp; TRANSPORT</t>
  </si>
  <si>
    <t xml:space="preserve">WASTE DISPOSAL &amp; RECYCLING</t>
  </si>
  <si>
    <t xml:space="preserve">HIGHWAY VEHICLES</t>
  </si>
  <si>
    <t xml:space="preserve">OFF-HIGHWAY</t>
  </si>
  <si>
    <t xml:space="preserve">MISCELLANEOUS</t>
  </si>
  <si>
    <t xml:space="preserve">Total</t>
  </si>
  <si>
    <t xml:space="preserve">Wildfires</t>
  </si>
  <si>
    <t xml:space="preserve">Total without wildfires</t>
  </si>
  <si>
    <t xml:space="preserve">Miscellaneous without wildfires</t>
  </si>
  <si>
    <t xml:space="preserve">Stationary fuel combustion</t>
  </si>
  <si>
    <t xml:space="preserve">Industrial and other processes</t>
  </si>
  <si>
    <t xml:space="preserve">Transportation</t>
  </si>
  <si>
    <t xml:space="preserve">Miscellaneous</t>
  </si>
  <si>
    <t xml:space="preserve">Nitrogen Oxides (Nox)</t>
  </si>
  <si>
    <t xml:space="preserve">ptegu</t>
  </si>
  <si>
    <t xml:space="preserve">Ptnonipm +  nonpt</t>
  </si>
  <si>
    <t xml:space="preserve">np_oilgas</t>
  </si>
  <si>
    <t xml:space="preserve">onroad</t>
  </si>
  <si>
    <t xml:space="preserve">nonroad</t>
  </si>
  <si>
    <t xml:space="preserve">everything else</t>
  </si>
  <si>
    <t xml:space="preserve">907185 kg in thousand tons</t>
  </si>
  <si>
    <t xml:space="preserve">Particulate Matter 10 Micrometers in Diameter and Smaller (PM10)</t>
  </si>
  <si>
    <t xml:space="preserve">National Totals with Condensibles from 1999 - 2014 (thousands of tons)</t>
  </si>
  <si>
    <t xml:space="preserve">Total without miscellaneous</t>
  </si>
  <si>
    <t xml:space="preserve">Particulate Matter 2.5 Micrometers in Diameter and Smaller (PM2.5)</t>
  </si>
  <si>
    <t xml:space="preserve">Sulfur Dioxide (SO2)</t>
  </si>
  <si>
    <t xml:space="preserve">National Totals (thousands of tons)</t>
  </si>
  <si>
    <t xml:space="preserve">Volatile Organic Compounds (VOC)</t>
  </si>
  <si>
    <t xml:space="preserve">National Emission Trends </t>
  </si>
  <si>
    <t xml:space="preserve">Ammonia Emissions (thousand short tons) </t>
  </si>
</sst>
</file>

<file path=xl/styles.xml><?xml version="1.0" encoding="utf-8"?>
<styleSheet xmlns="http://schemas.openxmlformats.org/spreadsheetml/2006/main">
  <numFmts count="5">
    <numFmt numFmtId="164" formatCode="General"/>
    <numFmt numFmtId="165" formatCode="_(* #,##0.00_);_(* \(#,##0.00\);_(* \-??_);_(@_)"/>
    <numFmt numFmtId="166" formatCode="0%"/>
    <numFmt numFmtId="167" formatCode="@"/>
    <numFmt numFmtId="168" formatCode="#,##0"/>
  </numFmts>
  <fonts count="8">
    <font>
      <sz val="11"/>
      <color rgb="FF000000"/>
      <name val="Calibri"/>
      <family val="2"/>
      <charset val="1"/>
    </font>
    <font>
      <sz val="10"/>
      <name val="Arial"/>
      <family val="0"/>
    </font>
    <font>
      <sz val="10"/>
      <name val="Arial"/>
      <family val="0"/>
    </font>
    <font>
      <sz val="10"/>
      <name val="Arial"/>
      <family val="0"/>
    </font>
    <font>
      <sz val="10"/>
      <name val="MS Sans Serif"/>
      <family val="2"/>
      <charset val="1"/>
    </font>
    <font>
      <sz val="10"/>
      <name val="Arial"/>
      <family val="2"/>
      <charset val="1"/>
    </font>
    <font>
      <b val="true"/>
      <sz val="11"/>
      <color rgb="FF000000"/>
      <name val="Calibri"/>
      <family val="2"/>
      <charset val="1"/>
    </font>
    <font>
      <b val="true"/>
      <sz val="10"/>
      <name val="Arial"/>
      <family val="2"/>
      <charset val="1"/>
    </font>
  </fonts>
  <fills count="15">
    <fill>
      <patternFill patternType="none"/>
    </fill>
    <fill>
      <patternFill patternType="gray125"/>
    </fill>
    <fill>
      <patternFill patternType="solid">
        <fgColor rgb="FFDCE6F2"/>
        <bgColor rgb="FFDBEEF4"/>
      </patternFill>
    </fill>
    <fill>
      <patternFill patternType="solid">
        <fgColor rgb="FFF2DCDB"/>
        <bgColor rgb="FFE6E0EC"/>
      </patternFill>
    </fill>
    <fill>
      <patternFill patternType="solid">
        <fgColor rgb="FFEBF1DE"/>
        <bgColor rgb="FFFDEADA"/>
      </patternFill>
    </fill>
    <fill>
      <patternFill patternType="solid">
        <fgColor rgb="FFE6E0EC"/>
        <bgColor rgb="FFDCE6F2"/>
      </patternFill>
    </fill>
    <fill>
      <patternFill patternType="solid">
        <fgColor rgb="FFDBEEF4"/>
        <bgColor rgb="FFDCE6F2"/>
      </patternFill>
    </fill>
    <fill>
      <patternFill patternType="solid">
        <fgColor rgb="FFFDEADA"/>
        <bgColor rgb="FFEBF1DE"/>
      </patternFill>
    </fill>
    <fill>
      <patternFill patternType="solid">
        <fgColor rgb="FFB9CDE5"/>
        <bgColor rgb="FFB7DEE8"/>
      </patternFill>
    </fill>
    <fill>
      <patternFill patternType="solid">
        <fgColor rgb="FFE6B9B8"/>
        <bgColor rgb="FFCCC1DA"/>
      </patternFill>
    </fill>
    <fill>
      <patternFill patternType="solid">
        <fgColor rgb="FFD7E4BD"/>
        <bgColor rgb="FFDCE6F2"/>
      </patternFill>
    </fill>
    <fill>
      <patternFill patternType="solid">
        <fgColor rgb="FFCCC1DA"/>
        <bgColor rgb="FFB9CDE5"/>
      </patternFill>
    </fill>
    <fill>
      <patternFill patternType="solid">
        <fgColor rgb="FFB7DEE8"/>
        <bgColor rgb="FFB9CDE5"/>
      </patternFill>
    </fill>
    <fill>
      <patternFill patternType="solid">
        <fgColor rgb="FFFCD5B5"/>
        <bgColor rgb="FFF2DCDB"/>
      </patternFill>
    </fill>
    <fill>
      <patternFill patternType="solid">
        <fgColor rgb="FFFFFFCC"/>
        <bgColor rgb="FFEBF1DE"/>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7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14" borderId="1" applyFont="true" applyBorder="true" applyAlignment="true" applyProtection="false">
      <alignment horizontal="general" vertical="bottom" textRotation="0" wrapText="false" indent="0" shrinkToFit="false"/>
    </xf>
    <xf numFmtId="164" fontId="0" fillId="14" borderId="1" applyFont="true" applyBorder="true" applyAlignment="true" applyProtection="false">
      <alignment horizontal="general" vertical="bottom" textRotation="0" wrapText="false" indent="0" shrinkToFit="false"/>
    </xf>
    <xf numFmtId="164" fontId="0" fillId="14" borderId="1" applyFont="true" applyBorder="true" applyAlignment="true" applyProtection="false">
      <alignment horizontal="general" vertical="bottom" textRotation="0" wrapText="false" indent="0" shrinkToFit="false"/>
    </xf>
    <xf numFmtId="164" fontId="0" fillId="14" borderId="1" applyFont="true" applyBorder="true" applyAlignment="true" applyProtection="false">
      <alignment horizontal="general" vertical="bottom" textRotation="0" wrapText="false" indent="0" shrinkToFit="false"/>
    </xf>
    <xf numFmtId="164" fontId="0" fillId="14" borderId="1" applyFont="true" applyBorder="tru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62" applyFont="false" applyBorder="false" applyAlignment="false" applyProtection="false">
      <alignment horizontal="general" vertical="bottom" textRotation="0" wrapText="false" indent="0" shrinkToFit="false"/>
      <protection locked="true" hidden="false"/>
    </xf>
    <xf numFmtId="164" fontId="7" fillId="0" borderId="0" xfId="62" applyFont="true" applyBorder="false" applyAlignment="true" applyProtection="false">
      <alignment horizontal="center" vertical="bottom" textRotation="0" wrapText="false" indent="0" shrinkToFit="false"/>
      <protection locked="true" hidden="false"/>
    </xf>
    <xf numFmtId="164" fontId="7" fillId="0" borderId="0" xfId="62" applyFont="true" applyBorder="false" applyAlignment="false" applyProtection="false">
      <alignment horizontal="general" vertical="bottom" textRotation="0" wrapText="false" indent="0" shrinkToFit="false"/>
      <protection locked="true" hidden="false"/>
    </xf>
    <xf numFmtId="164" fontId="7" fillId="0" borderId="0" xfId="62" applyFont="true" applyBorder="false" applyAlignment="true" applyProtection="false">
      <alignment horizontal="center" vertical="bottom" textRotation="0" wrapText="false" indent="0" shrinkToFit="false"/>
      <protection locked="true" hidden="false"/>
    </xf>
    <xf numFmtId="168" fontId="5" fillId="0" borderId="0" xfId="62" applyFont="false" applyBorder="false" applyAlignment="true" applyProtection="false">
      <alignment horizontal="center" vertical="bottom" textRotation="0" wrapText="false" indent="0" shrinkToFit="false"/>
      <protection locked="true" hidden="false"/>
    </xf>
    <xf numFmtId="164" fontId="5" fillId="0" borderId="0" xfId="62" applyFont="true" applyBorder="false" applyAlignment="false" applyProtection="false">
      <alignment horizontal="general" vertical="bottom" textRotation="0" wrapText="false" indent="0" shrinkToFit="false"/>
      <protection locked="true" hidden="false"/>
    </xf>
    <xf numFmtId="164" fontId="5" fillId="0" borderId="0" xfId="49" applyFont="false" applyBorder="false" applyAlignment="false" applyProtection="false">
      <alignment horizontal="general" vertical="bottom" textRotation="0" wrapText="false" indent="0" shrinkToFit="false"/>
      <protection locked="true" hidden="false"/>
    </xf>
    <xf numFmtId="164" fontId="7" fillId="0" borderId="0" xfId="49" applyFont="true" applyBorder="false" applyAlignment="true" applyProtection="false">
      <alignment horizontal="center" vertical="bottom" textRotation="0" wrapText="false" indent="0" shrinkToFit="false"/>
      <protection locked="true" hidden="false"/>
    </xf>
    <xf numFmtId="164" fontId="7" fillId="0" borderId="0" xfId="49" applyFont="true" applyBorder="false" applyAlignment="false" applyProtection="false">
      <alignment horizontal="general" vertical="bottom" textRotation="0" wrapText="false" indent="0" shrinkToFit="false"/>
      <protection locked="true" hidden="false"/>
    </xf>
    <xf numFmtId="164" fontId="7" fillId="0" borderId="0" xfId="49" applyFont="true" applyBorder="false" applyAlignment="true" applyProtection="false">
      <alignment horizontal="center" vertical="bottom" textRotation="0" wrapText="false" indent="0" shrinkToFit="false"/>
      <protection locked="true" hidden="false"/>
    </xf>
    <xf numFmtId="168" fontId="5" fillId="0" borderId="0" xfId="49"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49" applyFont="true" applyBorder="false" applyAlignment="false" applyProtection="false">
      <alignment horizontal="general" vertical="bottom" textRotation="0" wrapText="false" indent="0" shrinkToFit="false"/>
      <protection locked="true" hidden="false"/>
    </xf>
    <xf numFmtId="168" fontId="5" fillId="0" borderId="0" xfId="49" applyFont="true" applyBorder="false" applyAlignment="true" applyProtection="false">
      <alignment horizontal="center" vertical="bottom" textRotation="0" wrapText="false" indent="0" shrinkToFit="false"/>
      <protection locked="true" hidden="false"/>
    </xf>
    <xf numFmtId="164" fontId="5" fillId="0" borderId="0" xfId="49" applyFont="false" applyBorder="false" applyAlignment="true" applyProtection="false">
      <alignment horizontal="center" vertical="bottom" textRotation="0" wrapText="false" indent="0" shrinkToFit="false"/>
      <protection locked="true" hidden="false"/>
    </xf>
  </cellXfs>
  <cellStyles count="6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1 2" xfId="20" builtinId="53" customBuiltin="true"/>
    <cellStyle name="20% - Accent2 2" xfId="21" builtinId="53" customBuiltin="true"/>
    <cellStyle name="20% - Accent3 2" xfId="22" builtinId="53" customBuiltin="true"/>
    <cellStyle name="20% - Accent4 2" xfId="23" builtinId="53" customBuiltin="true"/>
    <cellStyle name="20% - Accent5 2" xfId="24" builtinId="53" customBuiltin="true"/>
    <cellStyle name="20% - Accent6 2" xfId="25" builtinId="53" customBuiltin="true"/>
    <cellStyle name="40% - Accent1 2" xfId="26" builtinId="53" customBuiltin="true"/>
    <cellStyle name="40% - Accent2 2" xfId="27" builtinId="53" customBuiltin="true"/>
    <cellStyle name="40% - Accent3 2" xfId="28" builtinId="53" customBuiltin="true"/>
    <cellStyle name="40% - Accent4 2" xfId="29" builtinId="53" customBuiltin="true"/>
    <cellStyle name="40% - Accent5 2" xfId="30" builtinId="53" customBuiltin="true"/>
    <cellStyle name="40% - Accent6 2" xfId="31" builtinId="53" customBuiltin="true"/>
    <cellStyle name="Comma 2" xfId="32" builtinId="53" customBuiltin="true"/>
    <cellStyle name="Comma 2 2" xfId="33" builtinId="53" customBuiltin="true"/>
    <cellStyle name="Comma 2 3" xfId="34" builtinId="53" customBuiltin="true"/>
    <cellStyle name="Comma 2 3 2" xfId="35" builtinId="53" customBuiltin="true"/>
    <cellStyle name="Comma 2 3 3" xfId="36" builtinId="53" customBuiltin="true"/>
    <cellStyle name="Comma 3" xfId="37" builtinId="53" customBuiltin="true"/>
    <cellStyle name="Comma 4" xfId="38" builtinId="53" customBuiltin="true"/>
    <cellStyle name="Normal 2" xfId="39" builtinId="53" customBuiltin="true"/>
    <cellStyle name="Normal 2 2" xfId="40" builtinId="53" customBuiltin="true"/>
    <cellStyle name="Normal 2 2 2" xfId="41" builtinId="53" customBuiltin="true"/>
    <cellStyle name="Normal 2 3" xfId="42" builtinId="53" customBuiltin="true"/>
    <cellStyle name="Normal 2 4" xfId="43" builtinId="53" customBuiltin="true"/>
    <cellStyle name="Normal 2 4 2" xfId="44" builtinId="53" customBuiltin="true"/>
    <cellStyle name="Normal 2 4 3" xfId="45" builtinId="53" customBuiltin="true"/>
    <cellStyle name="Normal 2 5" xfId="46" builtinId="53" customBuiltin="true"/>
    <cellStyle name="Normal 2 6" xfId="47" builtinId="53" customBuiltin="true"/>
    <cellStyle name="Normal 2 6 2" xfId="48" builtinId="53" customBuiltin="true"/>
    <cellStyle name="Normal 3" xfId="49" builtinId="53" customBuiltin="true"/>
    <cellStyle name="Normal 3 2" xfId="50" builtinId="53" customBuiltin="true"/>
    <cellStyle name="Normal 3 2 2" xfId="51" builtinId="53" customBuiltin="true"/>
    <cellStyle name="Normal 3 3" xfId="52" builtinId="53" customBuiltin="true"/>
    <cellStyle name="Normal 4" xfId="53" builtinId="53" customBuiltin="true"/>
    <cellStyle name="Normal 4 2" xfId="54" builtinId="53" customBuiltin="true"/>
    <cellStyle name="Normal 5" xfId="55" builtinId="53" customBuiltin="true"/>
    <cellStyle name="Normal 5 2" xfId="56" builtinId="53" customBuiltin="true"/>
    <cellStyle name="Normal 5 2 2" xfId="57" builtinId="53" customBuiltin="true"/>
    <cellStyle name="Normal 5 3" xfId="58" builtinId="53" customBuiltin="true"/>
    <cellStyle name="Normal 5 3 2" xfId="59" builtinId="53" customBuiltin="true"/>
    <cellStyle name="Normal 5 4" xfId="60" builtinId="53" customBuiltin="true"/>
    <cellStyle name="Normal 5 5" xfId="61" builtinId="53" customBuiltin="true"/>
    <cellStyle name="Normal 6" xfId="62" builtinId="53" customBuiltin="true"/>
    <cellStyle name="Normal 7" xfId="63" builtinId="53" customBuiltin="true"/>
    <cellStyle name="Normal 7 2" xfId="64" builtinId="53" customBuiltin="true"/>
    <cellStyle name="Normal 7 3" xfId="65" builtinId="53" customBuiltin="true"/>
    <cellStyle name="Normal 7 3 2" xfId="66" builtinId="53" customBuiltin="true"/>
    <cellStyle name="Normal 7 4" xfId="67" builtinId="53" customBuiltin="true"/>
    <cellStyle name="Normal 8" xfId="68" builtinId="53" customBuiltin="true"/>
    <cellStyle name="Normal 8 2" xfId="69" builtinId="53" customBuiltin="true"/>
    <cellStyle name="Note 2" xfId="70" builtinId="53" customBuiltin="true"/>
    <cellStyle name="Note 2 2" xfId="71" builtinId="53" customBuiltin="true"/>
    <cellStyle name="Note 3" xfId="72" builtinId="53" customBuiltin="true"/>
    <cellStyle name="Note 3 2" xfId="73" builtinId="53" customBuiltin="true"/>
    <cellStyle name="Note 4" xfId="74" builtinId="53" customBuiltin="true"/>
    <cellStyle name="Percent 2" xfId="75" builtinId="53" customBuiltin="true"/>
    <cellStyle name="Percent 3" xfId="76" builtinId="53" customBuiltin="true"/>
  </cellStyles>
  <colors>
    <indexedColors>
      <rgbColor rgb="FF000000"/>
      <rgbColor rgb="FFEBF1DE"/>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F2DCDB"/>
      <rgbColor rgb="FF993366"/>
      <rgbColor rgb="FFFFFFCC"/>
      <rgbColor rgb="FFDBEEF4"/>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D7E4BD"/>
      <rgbColor rgb="FFFDEADA"/>
      <rgbColor rgb="FFB7DEE8"/>
      <rgbColor rgb="FFE6B9B8"/>
      <rgbColor rgb="FFE6E0EC"/>
      <rgbColor rgb="FFFCD5B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37"/>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1" activeCellId="0" sqref="A1"/>
    </sheetView>
  </sheetViews>
  <sheetFormatPr defaultRowHeight="15"/>
  <cols>
    <col collapsed="false" hidden="false" max="1" min="1" style="0" width="137.647773279352"/>
    <col collapsed="false" hidden="false" max="1025" min="2" style="0" width="9.10526315789474"/>
  </cols>
  <sheetData>
    <row r="1" customFormat="false" ht="15" hidden="false" customHeight="false" outlineLevel="0" collapsed="false">
      <c r="A1" s="1" t="s">
        <v>0</v>
      </c>
    </row>
    <row r="2" customFormat="false" ht="15" hidden="false" customHeight="false" outlineLevel="0" collapsed="false">
      <c r="A2" s="1" t="s">
        <v>1</v>
      </c>
    </row>
    <row r="3" customFormat="false" ht="30" hidden="false" customHeight="false" outlineLevel="0" collapsed="false">
      <c r="A3" s="2" t="s">
        <v>2</v>
      </c>
    </row>
    <row r="4" customFormat="false" ht="15" hidden="false" customHeight="false" outlineLevel="0" collapsed="false">
      <c r="A4" s="1"/>
    </row>
    <row r="5" customFormat="false" ht="15" hidden="false" customHeight="false" outlineLevel="0" collapsed="false">
      <c r="A5" s="1" t="s">
        <v>3</v>
      </c>
    </row>
    <row r="6" customFormat="false" ht="15" hidden="false" customHeight="false" outlineLevel="0" collapsed="false">
      <c r="A6" s="0" t="s">
        <v>4</v>
      </c>
    </row>
    <row r="7" customFormat="false" ht="30" hidden="false" customHeight="false" outlineLevel="0" collapsed="false">
      <c r="A7" s="3" t="s">
        <v>5</v>
      </c>
    </row>
    <row r="9" customFormat="false" ht="15" hidden="false" customHeight="false" outlineLevel="0" collapsed="false">
      <c r="A9" s="1" t="s">
        <v>6</v>
      </c>
    </row>
    <row r="10" customFormat="false" ht="30" hidden="false" customHeight="false" outlineLevel="0" collapsed="false">
      <c r="A10" s="3" t="s">
        <v>7</v>
      </c>
    </row>
    <row r="11" customFormat="false" ht="30" hidden="false" customHeight="false" outlineLevel="0" collapsed="false">
      <c r="A11" s="3" t="s">
        <v>8</v>
      </c>
    </row>
    <row r="12" customFormat="false" ht="15" hidden="false" customHeight="false" outlineLevel="0" collapsed="false">
      <c r="A12" s="3" t="s">
        <v>9</v>
      </c>
    </row>
    <row r="13" customFormat="false" ht="15" hidden="false" customHeight="false" outlineLevel="0" collapsed="false">
      <c r="A13" s="3" t="s">
        <v>10</v>
      </c>
    </row>
    <row r="14" customFormat="false" ht="15" hidden="false" customHeight="false" outlineLevel="0" collapsed="false">
      <c r="A14" s="3"/>
    </row>
    <row r="15" customFormat="false" ht="15" hidden="false" customHeight="false" outlineLevel="0" collapsed="false">
      <c r="A15" s="1" t="s">
        <v>11</v>
      </c>
    </row>
    <row r="16" customFormat="false" ht="15" hidden="false" customHeight="false" outlineLevel="0" collapsed="false">
      <c r="A16" s="0" t="s">
        <v>12</v>
      </c>
    </row>
    <row r="17" customFormat="false" ht="15" hidden="false" customHeight="false" outlineLevel="0" collapsed="false">
      <c r="A17" s="0" t="s">
        <v>13</v>
      </c>
    </row>
    <row r="18" customFormat="false" ht="15" hidden="false" customHeight="false" outlineLevel="0" collapsed="false">
      <c r="A18" s="0" t="s">
        <v>14</v>
      </c>
    </row>
    <row r="19" customFormat="false" ht="30" hidden="false" customHeight="false" outlineLevel="0" collapsed="false">
      <c r="A19" s="3" t="s">
        <v>15</v>
      </c>
    </row>
    <row r="20" customFormat="false" ht="15" hidden="false" customHeight="false" outlineLevel="0" collapsed="false">
      <c r="A20" s="3" t="s">
        <v>16</v>
      </c>
    </row>
    <row r="21" customFormat="false" ht="15" hidden="false" customHeight="false" outlineLevel="0" collapsed="false">
      <c r="A21" s="3" t="s">
        <v>17</v>
      </c>
    </row>
    <row r="22" customFormat="false" ht="15" hidden="false" customHeight="false" outlineLevel="0" collapsed="false">
      <c r="A22" s="1"/>
    </row>
    <row r="23" customFormat="false" ht="15" hidden="false" customHeight="false" outlineLevel="0" collapsed="false">
      <c r="A23" s="1" t="s">
        <v>18</v>
      </c>
    </row>
    <row r="24" customFormat="false" ht="15" hidden="false" customHeight="false" outlineLevel="0" collapsed="false">
      <c r="A24" s="0" t="s">
        <v>19</v>
      </c>
    </row>
    <row r="25" customFormat="false" ht="15" hidden="false" customHeight="false" outlineLevel="0" collapsed="false">
      <c r="A25" s="0" t="s">
        <v>20</v>
      </c>
    </row>
    <row r="26" customFormat="false" ht="15" hidden="false" customHeight="false" outlineLevel="0" collapsed="false">
      <c r="A26" s="0" t="s">
        <v>21</v>
      </c>
    </row>
    <row r="28" customFormat="false" ht="15" hidden="false" customHeight="false" outlineLevel="0" collapsed="false">
      <c r="A28" s="1" t="s">
        <v>22</v>
      </c>
    </row>
    <row r="29" customFormat="false" ht="315" hidden="false" customHeight="false" outlineLevel="0" collapsed="false">
      <c r="A29" s="3" t="s">
        <v>23</v>
      </c>
    </row>
    <row r="30" customFormat="false" ht="15" hidden="false" customHeight="false" outlineLevel="0" collapsed="false">
      <c r="A30" s="4"/>
    </row>
    <row r="32" customFormat="false" ht="15" hidden="false" customHeight="false" outlineLevel="0" collapsed="false">
      <c r="A32" s="0" t="s">
        <v>24</v>
      </c>
    </row>
    <row r="33" customFormat="false" ht="30" hidden="false" customHeight="false" outlineLevel="0" collapsed="false">
      <c r="A33" s="3" t="s">
        <v>25</v>
      </c>
    </row>
    <row r="34" customFormat="false" ht="90" hidden="false" customHeight="false" outlineLevel="0" collapsed="false">
      <c r="A34" s="4" t="s">
        <v>26</v>
      </c>
    </row>
    <row r="35" customFormat="false" ht="30" hidden="false" customHeight="false" outlineLevel="0" collapsed="false">
      <c r="A35" s="3" t="s">
        <v>27</v>
      </c>
    </row>
    <row r="36" customFormat="false" ht="30" hidden="false" customHeight="false" outlineLevel="0" collapsed="false">
      <c r="A36" s="3" t="s">
        <v>28</v>
      </c>
    </row>
    <row r="37" customFormat="false" ht="30" hidden="false" customHeight="false" outlineLevel="0" collapsed="false">
      <c r="A37" s="3" t="s">
        <v>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RowHeight="15"/>
  <cols>
    <col collapsed="false" hidden="false" max="1" min="1" style="0" width="132.611336032389"/>
    <col collapsed="false" hidden="false" max="1025" min="2" style="0" width="8.57085020242915"/>
  </cols>
  <sheetData>
    <row r="1" customFormat="false" ht="15" hidden="false" customHeight="false" outlineLevel="0" collapsed="false">
      <c r="A1" s="1" t="s">
        <v>30</v>
      </c>
    </row>
    <row r="2" customFormat="false" ht="15" hidden="false" customHeight="false" outlineLevel="0" collapsed="false">
      <c r="A2" s="3" t="s">
        <v>31</v>
      </c>
    </row>
    <row r="3" customFormat="false" ht="15" hidden="false" customHeight="false" outlineLevel="0" collapsed="false">
      <c r="A3" s="3" t="s">
        <v>32</v>
      </c>
    </row>
    <row r="4" customFormat="false" ht="15" hidden="false" customHeight="false" outlineLevel="0" collapsed="false">
      <c r="A4" s="3" t="s">
        <v>33</v>
      </c>
    </row>
    <row r="5" customFormat="false" ht="15" hidden="false" customHeight="false" outlineLevel="0" collapsed="false">
      <c r="A5" s="3" t="s">
        <v>34</v>
      </c>
    </row>
    <row r="6" customFormat="false" ht="15" hidden="false" customHeight="false" outlineLevel="0" collapsed="false">
      <c r="A6" s="3" t="s">
        <v>35</v>
      </c>
    </row>
    <row r="7" customFormat="false" ht="15" hidden="false" customHeight="false" outlineLevel="0" collapsed="false">
      <c r="A7" s="3" t="s">
        <v>36</v>
      </c>
    </row>
    <row r="8" customFormat="false" ht="15" hidden="false" customHeight="false" outlineLevel="0" collapsed="false">
      <c r="A8" s="3" t="s">
        <v>37</v>
      </c>
    </row>
    <row r="9" customFormat="false" ht="15" hidden="false" customHeight="false" outlineLevel="0" collapsed="false">
      <c r="A9" s="3" t="s">
        <v>38</v>
      </c>
    </row>
    <row r="10" customFormat="false" ht="15" hidden="false" customHeight="false" outlineLevel="0" collapsed="false">
      <c r="A10" s="3" t="s">
        <v>39</v>
      </c>
    </row>
    <row r="11" customFormat="false" ht="15" hidden="false" customHeight="false" outlineLevel="0" collapsed="false">
      <c r="A11" s="3" t="s">
        <v>40</v>
      </c>
    </row>
    <row r="12" customFormat="false" ht="15" hidden="false" customHeight="false" outlineLevel="0" collapsed="false">
      <c r="A12" s="3" t="s">
        <v>41</v>
      </c>
    </row>
    <row r="13" customFormat="false" ht="15" hidden="false" customHeight="false" outlineLevel="0" collapsed="false">
      <c r="A13" s="3" t="s">
        <v>42</v>
      </c>
    </row>
    <row r="14" customFormat="false" ht="15" hidden="false" customHeight="false" outlineLevel="0" collapsed="false">
      <c r="A14" s="3" t="s">
        <v>43</v>
      </c>
    </row>
    <row r="15" customFormat="false" ht="15" hidden="false" customHeight="false" outlineLevel="0" collapsed="false">
      <c r="A15" s="3" t="s">
        <v>44</v>
      </c>
    </row>
    <row r="16" customFormat="false" ht="60" hidden="false" customHeight="false" outlineLevel="0" collapsed="false">
      <c r="A16" s="4" t="s">
        <v>45</v>
      </c>
    </row>
    <row r="17" customFormat="false" ht="45" hidden="false" customHeight="false" outlineLevel="0" collapsed="false">
      <c r="A17" s="4" t="s">
        <v>46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3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RowHeight="15"/>
  <cols>
    <col collapsed="false" hidden="false" max="1" min="1" style="0" width="35.8866396761134"/>
    <col collapsed="false" hidden="false" max="1025" min="2" style="0" width="8.57085020242915"/>
  </cols>
  <sheetData>
    <row r="1" customFormat="false" ht="15" hidden="false" customHeight="false" outlineLevel="0" collapsed="false">
      <c r="A1" s="5"/>
      <c r="B1" s="5"/>
      <c r="C1" s="6" t="s">
        <v>47</v>
      </c>
      <c r="D1" s="6"/>
      <c r="E1" s="5"/>
      <c r="F1" s="5"/>
      <c r="G1" s="5"/>
      <c r="H1" s="5"/>
      <c r="I1" s="5"/>
      <c r="J1" s="5"/>
      <c r="K1" s="5"/>
      <c r="L1" s="5"/>
      <c r="M1" s="5"/>
      <c r="N1" s="5"/>
      <c r="O1" s="5"/>
      <c r="P1" s="5"/>
      <c r="Q1" s="5"/>
      <c r="R1" s="5"/>
      <c r="S1" s="5"/>
      <c r="T1" s="5"/>
      <c r="U1" s="5"/>
      <c r="V1" s="5"/>
      <c r="W1" s="5"/>
      <c r="X1" s="5"/>
      <c r="Y1" s="5"/>
      <c r="Z1" s="5"/>
      <c r="AA1" s="5"/>
    </row>
    <row r="2" customFormat="false" ht="15" hidden="false" customHeight="false" outlineLevel="0" collapsed="false">
      <c r="A2" s="5"/>
      <c r="B2" s="5"/>
      <c r="C2" s="6" t="s">
        <v>48</v>
      </c>
      <c r="D2" s="6"/>
      <c r="E2" s="5"/>
      <c r="F2" s="5"/>
      <c r="G2" s="5"/>
      <c r="H2" s="5"/>
      <c r="I2" s="5"/>
      <c r="J2" s="5"/>
      <c r="K2" s="5"/>
      <c r="L2" s="5"/>
      <c r="M2" s="5"/>
      <c r="N2" s="5"/>
      <c r="O2" s="5"/>
      <c r="P2" s="5"/>
      <c r="Q2" s="5"/>
      <c r="R2" s="5"/>
      <c r="S2" s="5"/>
      <c r="T2" s="5"/>
      <c r="U2" s="5"/>
      <c r="V2" s="5"/>
      <c r="W2" s="5"/>
      <c r="X2" s="5"/>
      <c r="Y2" s="5"/>
      <c r="Z2" s="5"/>
      <c r="AA2" s="5"/>
    </row>
    <row r="4" customFormat="false" ht="15" hidden="false" customHeight="false" outlineLevel="0" collapsed="false">
      <c r="A4" s="5"/>
      <c r="B4" s="7"/>
      <c r="C4" s="5"/>
      <c r="D4" s="5"/>
      <c r="E4" s="5"/>
      <c r="F4" s="5"/>
      <c r="G4" s="5"/>
      <c r="H4" s="5"/>
      <c r="I4" s="5"/>
      <c r="J4" s="5"/>
      <c r="K4" s="5"/>
      <c r="L4" s="5"/>
      <c r="M4" s="5"/>
      <c r="N4" s="5"/>
      <c r="O4" s="5"/>
      <c r="P4" s="5"/>
      <c r="Q4" s="5"/>
      <c r="R4" s="5"/>
      <c r="S4" s="5"/>
      <c r="T4" s="5"/>
      <c r="U4" s="5"/>
      <c r="V4" s="5"/>
      <c r="W4" s="5"/>
      <c r="X4" s="5"/>
      <c r="Y4" s="5"/>
      <c r="Z4" s="5"/>
      <c r="AA4" s="5"/>
    </row>
    <row r="5" customFormat="false" ht="15" hidden="false" customHeight="false" outlineLevel="0" collapsed="false">
      <c r="A5" s="7" t="s">
        <v>49</v>
      </c>
      <c r="B5" s="6" t="n">
        <v>1970</v>
      </c>
      <c r="C5" s="6" t="n">
        <v>1975</v>
      </c>
      <c r="D5" s="6" t="n">
        <v>1980</v>
      </c>
      <c r="E5" s="6" t="n">
        <v>1985</v>
      </c>
      <c r="F5" s="6" t="n">
        <v>1990</v>
      </c>
      <c r="G5" s="6" t="n">
        <v>1991</v>
      </c>
      <c r="H5" s="6" t="n">
        <v>1992</v>
      </c>
      <c r="I5" s="6" t="n">
        <v>1993</v>
      </c>
      <c r="J5" s="6" t="n">
        <v>1994</v>
      </c>
      <c r="K5" s="6" t="n">
        <v>1995</v>
      </c>
      <c r="L5" s="6" t="n">
        <v>1996</v>
      </c>
      <c r="M5" s="6" t="n">
        <v>1997</v>
      </c>
      <c r="N5" s="6" t="n">
        <v>1998</v>
      </c>
      <c r="O5" s="6" t="n">
        <v>1999</v>
      </c>
      <c r="P5" s="6" t="n">
        <v>2000</v>
      </c>
      <c r="Q5" s="6" t="n">
        <v>2001</v>
      </c>
      <c r="R5" s="6" t="n">
        <v>2002</v>
      </c>
      <c r="S5" s="6" t="n">
        <v>2003</v>
      </c>
      <c r="T5" s="6" t="n">
        <v>2004</v>
      </c>
      <c r="U5" s="6" t="n">
        <v>2005</v>
      </c>
      <c r="V5" s="6" t="n">
        <v>2006</v>
      </c>
      <c r="W5" s="6" t="n">
        <v>2007</v>
      </c>
      <c r="X5" s="6" t="n">
        <v>2008</v>
      </c>
      <c r="Y5" s="6" t="n">
        <v>2009</v>
      </c>
      <c r="Z5" s="6" t="n">
        <v>2010</v>
      </c>
      <c r="AA5" s="6" t="n">
        <v>2011</v>
      </c>
      <c r="AB5" s="6" t="n">
        <v>2012</v>
      </c>
      <c r="AC5" s="6" t="n">
        <v>2013</v>
      </c>
      <c r="AD5" s="8" t="n">
        <v>2014</v>
      </c>
    </row>
    <row r="6" customFormat="false" ht="15" hidden="false" customHeight="false" outlineLevel="0" collapsed="false">
      <c r="A6" s="5" t="s">
        <v>50</v>
      </c>
      <c r="B6" s="9" t="n">
        <v>237</v>
      </c>
      <c r="C6" s="9" t="n">
        <v>276</v>
      </c>
      <c r="D6" s="9" t="n">
        <v>322</v>
      </c>
      <c r="E6" s="9" t="n">
        <v>291</v>
      </c>
      <c r="F6" s="9" t="n">
        <v>363</v>
      </c>
      <c r="G6" s="9" t="n">
        <v>349</v>
      </c>
      <c r="H6" s="9" t="n">
        <v>350</v>
      </c>
      <c r="I6" s="9" t="n">
        <v>363</v>
      </c>
      <c r="J6" s="9" t="n">
        <v>370</v>
      </c>
      <c r="K6" s="9" t="n">
        <v>372</v>
      </c>
      <c r="L6" s="9" t="n">
        <v>407.74886</v>
      </c>
      <c r="M6" s="9" t="n">
        <v>422.67057</v>
      </c>
      <c r="N6" s="9" t="n">
        <v>450.78604</v>
      </c>
      <c r="O6" s="9" t="n">
        <v>496.204839</v>
      </c>
      <c r="P6" s="9" t="n">
        <v>483.969132</v>
      </c>
      <c r="Q6" s="9" t="n">
        <v>484.73252</v>
      </c>
      <c r="R6" s="9" t="n">
        <v>656.592672910247</v>
      </c>
      <c r="S6" s="9" t="n">
        <v>652.548362209516</v>
      </c>
      <c r="T6" s="9" t="n">
        <v>647.605574308786</v>
      </c>
      <c r="U6" s="9" t="n">
        <v>642.662786408055</v>
      </c>
      <c r="V6" s="9" t="n">
        <v>672.893794625403</v>
      </c>
      <c r="W6" s="9" t="n">
        <v>703.124802842752</v>
      </c>
      <c r="X6" s="9" t="n">
        <v>728.480113488931</v>
      </c>
      <c r="Y6" s="9" t="n">
        <v>747.116226206942</v>
      </c>
      <c r="Z6" s="9" t="n">
        <v>765.752338924952</v>
      </c>
      <c r="AA6" s="9" t="n">
        <v>784.388451642963</v>
      </c>
      <c r="AB6" s="9" t="n">
        <v>784.388451642963</v>
      </c>
      <c r="AC6" s="9" t="n">
        <v>784.388451642963</v>
      </c>
      <c r="AD6" s="9" t="n">
        <v>784.388451642963</v>
      </c>
    </row>
    <row r="7" customFormat="false" ht="15" hidden="false" customHeight="false" outlineLevel="0" collapsed="false">
      <c r="A7" s="5" t="s">
        <v>51</v>
      </c>
      <c r="B7" s="9" t="n">
        <v>770</v>
      </c>
      <c r="C7" s="9" t="n">
        <v>763</v>
      </c>
      <c r="D7" s="9" t="n">
        <v>750</v>
      </c>
      <c r="E7" s="9" t="n">
        <v>670</v>
      </c>
      <c r="F7" s="9" t="n">
        <v>879</v>
      </c>
      <c r="G7" s="9" t="n">
        <v>920</v>
      </c>
      <c r="H7" s="9" t="n">
        <v>955</v>
      </c>
      <c r="I7" s="9" t="n">
        <v>1043</v>
      </c>
      <c r="J7" s="9" t="n">
        <v>1041</v>
      </c>
      <c r="K7" s="9" t="n">
        <v>1056</v>
      </c>
      <c r="L7" s="9" t="n">
        <v>1188.11618</v>
      </c>
      <c r="M7" s="9" t="n">
        <v>1162.40856</v>
      </c>
      <c r="N7" s="9" t="n">
        <v>1150.6752</v>
      </c>
      <c r="O7" s="9" t="n">
        <v>1212.645492</v>
      </c>
      <c r="P7" s="9" t="n">
        <v>1219.120598</v>
      </c>
      <c r="Q7" s="9" t="n">
        <v>1252.806056</v>
      </c>
      <c r="R7" s="9" t="n">
        <v>1267.13384808025</v>
      </c>
      <c r="S7" s="9" t="n">
        <v>1230.63135064677</v>
      </c>
      <c r="T7" s="9" t="n">
        <v>1191.98293075446</v>
      </c>
      <c r="U7" s="9" t="n">
        <v>1151.71755586211</v>
      </c>
      <c r="V7" s="9" t="n">
        <v>1067.46405221956</v>
      </c>
      <c r="W7" s="9" t="n">
        <v>983.21054857702</v>
      </c>
      <c r="X7" s="9" t="n">
        <v>898.34839542583</v>
      </c>
      <c r="Y7" s="9" t="n">
        <v>919.315447039369</v>
      </c>
      <c r="Z7" s="9" t="n">
        <v>940.282498652908</v>
      </c>
      <c r="AA7" s="9" t="n">
        <v>961.249550266447</v>
      </c>
      <c r="AB7" s="9" t="n">
        <v>961.249550266447</v>
      </c>
      <c r="AC7" s="9" t="n">
        <v>961.249550266447</v>
      </c>
      <c r="AD7" s="9" t="n">
        <v>961.249550266447</v>
      </c>
    </row>
    <row r="8" customFormat="false" ht="15" hidden="false" customHeight="false" outlineLevel="0" collapsed="false">
      <c r="A8" s="5" t="s">
        <v>52</v>
      </c>
      <c r="B8" s="9" t="n">
        <v>3625</v>
      </c>
      <c r="C8" s="9" t="n">
        <v>3441</v>
      </c>
      <c r="D8" s="9" t="n">
        <v>6230</v>
      </c>
      <c r="E8" s="9" t="n">
        <v>7525</v>
      </c>
      <c r="F8" s="9" t="n">
        <v>4269</v>
      </c>
      <c r="G8" s="9" t="n">
        <v>4587</v>
      </c>
      <c r="H8" s="9" t="n">
        <v>4849</v>
      </c>
      <c r="I8" s="9" t="n">
        <v>4181</v>
      </c>
      <c r="J8" s="9" t="n">
        <v>4108</v>
      </c>
      <c r="K8" s="9" t="n">
        <v>4506</v>
      </c>
      <c r="L8" s="9" t="n">
        <v>2740.53354</v>
      </c>
      <c r="M8" s="9" t="n">
        <v>2742.23603</v>
      </c>
      <c r="N8" s="9" t="n">
        <v>2727.43664</v>
      </c>
      <c r="O8" s="9" t="n">
        <v>3828.999194</v>
      </c>
      <c r="P8" s="9" t="n">
        <v>3080.905211</v>
      </c>
      <c r="Q8" s="9" t="n">
        <v>3087.935307</v>
      </c>
      <c r="R8" s="9" t="n">
        <v>3550.05283193952</v>
      </c>
      <c r="S8" s="9" t="n">
        <v>3477.74176531523</v>
      </c>
      <c r="T8" s="9" t="n">
        <v>3404.54743585494</v>
      </c>
      <c r="U8" s="9" t="n">
        <v>3330.73791596366</v>
      </c>
      <c r="V8" s="9" t="n">
        <v>3136.87840692413</v>
      </c>
      <c r="W8" s="9" t="n">
        <v>2943.0188978846</v>
      </c>
      <c r="X8" s="9" t="n">
        <v>2749.12685360416</v>
      </c>
      <c r="Y8" s="9" t="n">
        <v>2783.44813476658</v>
      </c>
      <c r="Z8" s="9" t="n">
        <v>2817.76941592901</v>
      </c>
      <c r="AA8" s="9" t="n">
        <v>2852.09069709143</v>
      </c>
      <c r="AB8" s="9" t="n">
        <v>2852.09069709143</v>
      </c>
      <c r="AC8" s="9" t="n">
        <v>2852.09069709143</v>
      </c>
      <c r="AD8" s="9" t="n">
        <v>2852.09069709143</v>
      </c>
    </row>
    <row r="9" customFormat="false" ht="15" hidden="false" customHeight="false" outlineLevel="0" collapsed="false">
      <c r="A9" s="5" t="s">
        <v>53</v>
      </c>
      <c r="B9" s="9" t="n">
        <v>3397</v>
      </c>
      <c r="C9" s="9" t="n">
        <v>2204</v>
      </c>
      <c r="D9" s="9" t="n">
        <v>2151</v>
      </c>
      <c r="E9" s="9" t="n">
        <v>1845</v>
      </c>
      <c r="F9" s="9" t="n">
        <v>1183</v>
      </c>
      <c r="G9" s="9" t="n">
        <v>1127</v>
      </c>
      <c r="H9" s="9" t="n">
        <v>1112</v>
      </c>
      <c r="I9" s="9" t="n">
        <v>1093</v>
      </c>
      <c r="J9" s="9" t="n">
        <v>1171</v>
      </c>
      <c r="K9" s="9" t="n">
        <v>1223</v>
      </c>
      <c r="L9" s="9" t="n">
        <v>1052.98846</v>
      </c>
      <c r="M9" s="9" t="n">
        <v>1071.10412</v>
      </c>
      <c r="N9" s="9" t="n">
        <v>1081.03072</v>
      </c>
      <c r="O9" s="9" t="n">
        <v>349.960509</v>
      </c>
      <c r="P9" s="9" t="n">
        <v>360.530347</v>
      </c>
      <c r="Q9" s="9" t="n">
        <v>372.45794</v>
      </c>
      <c r="R9" s="9" t="n">
        <v>283.911255612673</v>
      </c>
      <c r="S9" s="9" t="n">
        <v>258.616069365882</v>
      </c>
      <c r="T9" s="9" t="n">
        <v>233.32088311909</v>
      </c>
      <c r="U9" s="9" t="n">
        <v>208.025696872298</v>
      </c>
      <c r="V9" s="9" t="n">
        <v>199.642422847354</v>
      </c>
      <c r="W9" s="9" t="n">
        <v>191.259148822409</v>
      </c>
      <c r="X9" s="9" t="n">
        <v>182.875874798495</v>
      </c>
      <c r="Y9" s="9" t="n">
        <v>177.731114721519</v>
      </c>
      <c r="Z9" s="9" t="n">
        <v>172.586354644543</v>
      </c>
      <c r="AA9" s="9" t="n">
        <v>167.441594567567</v>
      </c>
      <c r="AB9" s="9" t="n">
        <v>167.441594567567</v>
      </c>
      <c r="AC9" s="9" t="n">
        <v>167.441594567567</v>
      </c>
      <c r="AD9" s="9" t="n">
        <v>167.441594567567</v>
      </c>
    </row>
    <row r="10" customFormat="false" ht="15" hidden="false" customHeight="false" outlineLevel="0" collapsed="false">
      <c r="A10" s="5" t="s">
        <v>54</v>
      </c>
      <c r="B10" s="9" t="n">
        <v>3644</v>
      </c>
      <c r="C10" s="9" t="n">
        <v>2496</v>
      </c>
      <c r="D10" s="9" t="n">
        <v>2246</v>
      </c>
      <c r="E10" s="9" t="n">
        <v>2223</v>
      </c>
      <c r="F10" s="9" t="n">
        <v>2640</v>
      </c>
      <c r="G10" s="9" t="n">
        <v>2571</v>
      </c>
      <c r="H10" s="9" t="n">
        <v>2496</v>
      </c>
      <c r="I10" s="9" t="n">
        <v>2536</v>
      </c>
      <c r="J10" s="9" t="n">
        <v>2475</v>
      </c>
      <c r="K10" s="9" t="n">
        <v>2380</v>
      </c>
      <c r="L10" s="9" t="n">
        <v>1598.51695</v>
      </c>
      <c r="M10" s="9" t="n">
        <v>1709.65122</v>
      </c>
      <c r="N10" s="9" t="n">
        <v>1701.98403</v>
      </c>
      <c r="O10" s="9" t="n">
        <v>1254.553873</v>
      </c>
      <c r="P10" s="9" t="n">
        <v>1295.30366</v>
      </c>
      <c r="Q10" s="9" t="n">
        <v>1379.592</v>
      </c>
      <c r="R10" s="9" t="n">
        <v>986.729919076837</v>
      </c>
      <c r="S10" s="9" t="n">
        <v>934.293894726118</v>
      </c>
      <c r="T10" s="9" t="n">
        <v>881.826680375398</v>
      </c>
      <c r="U10" s="9" t="n">
        <v>829.359466024679</v>
      </c>
      <c r="V10" s="9" t="n">
        <v>832.925764758519</v>
      </c>
      <c r="W10" s="9" t="n">
        <v>836.49206349236</v>
      </c>
      <c r="X10" s="9" t="n">
        <v>840.05836221542</v>
      </c>
      <c r="Y10" s="9" t="n">
        <v>815.299280875871</v>
      </c>
      <c r="Z10" s="9" t="n">
        <v>790.540199536322</v>
      </c>
      <c r="AA10" s="9" t="n">
        <v>765.781118196774</v>
      </c>
      <c r="AB10" s="9" t="n">
        <v>765.781118196774</v>
      </c>
      <c r="AC10" s="9" t="n">
        <v>765.781118196774</v>
      </c>
      <c r="AD10" s="9" t="n">
        <v>765.781118196774</v>
      </c>
    </row>
    <row r="11" customFormat="false" ht="15" hidden="false" customHeight="false" outlineLevel="0" collapsed="false">
      <c r="A11" s="5" t="s">
        <v>55</v>
      </c>
      <c r="B11" s="9" t="n">
        <v>2179</v>
      </c>
      <c r="C11" s="9" t="n">
        <v>2211</v>
      </c>
      <c r="D11" s="9" t="n">
        <v>1723</v>
      </c>
      <c r="E11" s="9" t="n">
        <v>462</v>
      </c>
      <c r="F11" s="9" t="n">
        <v>333</v>
      </c>
      <c r="G11" s="9" t="n">
        <v>345</v>
      </c>
      <c r="H11" s="9" t="n">
        <v>371</v>
      </c>
      <c r="I11" s="9" t="n">
        <v>371</v>
      </c>
      <c r="J11" s="9" t="n">
        <v>338</v>
      </c>
      <c r="K11" s="9" t="n">
        <v>348</v>
      </c>
      <c r="L11" s="9" t="n">
        <v>353.75629</v>
      </c>
      <c r="M11" s="9" t="n">
        <v>366.94757</v>
      </c>
      <c r="N11" s="9" t="n">
        <v>365.62103</v>
      </c>
      <c r="O11" s="9" t="n">
        <v>159.4278</v>
      </c>
      <c r="P11" s="9" t="n">
        <v>160.593659</v>
      </c>
      <c r="Q11" s="9" t="n">
        <v>161.500723</v>
      </c>
      <c r="R11" s="9" t="n">
        <v>356.529816785857</v>
      </c>
      <c r="S11" s="9" t="n">
        <v>354.92536028995</v>
      </c>
      <c r="T11" s="9" t="n">
        <v>352.891934389043</v>
      </c>
      <c r="U11" s="9" t="n">
        <v>350.858508488136</v>
      </c>
      <c r="V11" s="9" t="n">
        <v>322.177598835247</v>
      </c>
      <c r="W11" s="9" t="n">
        <v>293.496689182359</v>
      </c>
      <c r="X11" s="9" t="n">
        <v>264.723518534077</v>
      </c>
      <c r="Y11" s="9" t="n">
        <v>400.503583939639</v>
      </c>
      <c r="Z11" s="9" t="n">
        <v>536.283649345202</v>
      </c>
      <c r="AA11" s="9" t="n">
        <v>672.063714750764</v>
      </c>
      <c r="AB11" s="9" t="n">
        <v>672.063714750764</v>
      </c>
      <c r="AC11" s="9" t="n">
        <v>672.063714750764</v>
      </c>
      <c r="AD11" s="9" t="n">
        <v>672.063714750764</v>
      </c>
    </row>
    <row r="12" customFormat="false" ht="15" hidden="false" customHeight="false" outlineLevel="0" collapsed="false">
      <c r="A12" s="5" t="s">
        <v>56</v>
      </c>
      <c r="B12" s="9" t="n">
        <v>620</v>
      </c>
      <c r="C12" s="9" t="n">
        <v>630</v>
      </c>
      <c r="D12" s="9" t="n">
        <v>830</v>
      </c>
      <c r="E12" s="9" t="n">
        <v>694</v>
      </c>
      <c r="F12" s="9" t="n">
        <v>537</v>
      </c>
      <c r="G12" s="9" t="n">
        <v>548</v>
      </c>
      <c r="H12" s="9" t="n">
        <v>544</v>
      </c>
      <c r="I12" s="9" t="n">
        <v>594</v>
      </c>
      <c r="J12" s="9" t="n">
        <v>600</v>
      </c>
      <c r="K12" s="9" t="n">
        <v>624</v>
      </c>
      <c r="L12" s="9" t="n">
        <v>560.62595</v>
      </c>
      <c r="M12" s="9" t="n">
        <v>581.50248</v>
      </c>
      <c r="N12" s="9" t="n">
        <v>590.05785</v>
      </c>
      <c r="O12" s="9" t="n">
        <v>571.09001</v>
      </c>
      <c r="P12" s="9" t="n">
        <v>592.498818</v>
      </c>
      <c r="Q12" s="9" t="n">
        <v>615.097728</v>
      </c>
      <c r="R12" s="9" t="n">
        <v>489.85667666575</v>
      </c>
      <c r="S12" s="9" t="n">
        <v>505.18703800617</v>
      </c>
      <c r="T12" s="9" t="n">
        <v>520.170936346591</v>
      </c>
      <c r="U12" s="9" t="n">
        <v>533.748354687011</v>
      </c>
      <c r="V12" s="9" t="n">
        <v>498.177776598227</v>
      </c>
      <c r="W12" s="9" t="n">
        <v>462.607198509444</v>
      </c>
      <c r="X12" s="9" t="n">
        <v>426.215265345265</v>
      </c>
      <c r="Y12" s="9" t="n">
        <v>396.560122523447</v>
      </c>
      <c r="Z12" s="9" t="n">
        <v>366.904979701628</v>
      </c>
      <c r="AA12" s="9" t="n">
        <v>337.24983687981</v>
      </c>
      <c r="AB12" s="9" t="n">
        <v>337.24983687981</v>
      </c>
      <c r="AC12" s="9" t="n">
        <v>337.24983687981</v>
      </c>
      <c r="AD12" s="9" t="n">
        <v>337.24983687981</v>
      </c>
    </row>
    <row r="13" customFormat="false" ht="15" hidden="false" customHeight="false" outlineLevel="0" collapsed="false">
      <c r="A13" s="5" t="s">
        <v>57</v>
      </c>
      <c r="B13" s="9" t="s">
        <v>58</v>
      </c>
      <c r="C13" s="9" t="s">
        <v>58</v>
      </c>
      <c r="D13" s="9" t="s">
        <v>58</v>
      </c>
      <c r="E13" s="9" t="n">
        <v>2</v>
      </c>
      <c r="F13" s="9" t="n">
        <v>5</v>
      </c>
      <c r="G13" s="9" t="n">
        <v>5</v>
      </c>
      <c r="H13" s="9" t="n">
        <v>5</v>
      </c>
      <c r="I13" s="9" t="n">
        <v>5</v>
      </c>
      <c r="J13" s="9" t="n">
        <v>5</v>
      </c>
      <c r="K13" s="9" t="n">
        <v>6</v>
      </c>
      <c r="L13" s="9" t="n">
        <v>1.47204</v>
      </c>
      <c r="M13" s="9" t="n">
        <v>1.52017</v>
      </c>
      <c r="N13" s="9" t="n">
        <v>1.53338</v>
      </c>
      <c r="O13" s="9" t="n">
        <v>52.140699</v>
      </c>
      <c r="P13" s="9" t="n">
        <v>51.351063</v>
      </c>
      <c r="Q13" s="9" t="n">
        <v>50.47982</v>
      </c>
      <c r="R13" s="9" t="n">
        <v>1.6597416351438</v>
      </c>
      <c r="S13" s="9" t="n">
        <v>1.93953002626577</v>
      </c>
      <c r="T13" s="9" t="n">
        <v>2.21931841738773</v>
      </c>
      <c r="U13" s="9" t="n">
        <v>2.4991068085097</v>
      </c>
      <c r="V13" s="9" t="n">
        <v>3.99663821757313</v>
      </c>
      <c r="W13" s="9" t="n">
        <v>5.49416962663657</v>
      </c>
      <c r="X13" s="9" t="n">
        <v>6.9917010352675</v>
      </c>
      <c r="Y13" s="9" t="n">
        <v>5.26513926296354</v>
      </c>
      <c r="Z13" s="9" t="n">
        <v>3.53857749065958</v>
      </c>
      <c r="AA13" s="9" t="n">
        <v>1.81201571835562</v>
      </c>
      <c r="AB13" s="9" t="n">
        <v>1.81201571835562</v>
      </c>
      <c r="AC13" s="9" t="n">
        <v>1.81201571835562</v>
      </c>
      <c r="AD13" s="9" t="n">
        <v>1.81201571835562</v>
      </c>
    </row>
    <row r="14" customFormat="false" ht="15" hidden="false" customHeight="false" outlineLevel="0" collapsed="false">
      <c r="A14" s="5" t="s">
        <v>59</v>
      </c>
      <c r="B14" s="9" t="s">
        <v>58</v>
      </c>
      <c r="C14" s="9" t="s">
        <v>58</v>
      </c>
      <c r="D14" s="9" t="s">
        <v>58</v>
      </c>
      <c r="E14" s="9" t="n">
        <v>49</v>
      </c>
      <c r="F14" s="9" t="n">
        <v>76</v>
      </c>
      <c r="G14" s="9" t="n">
        <v>28</v>
      </c>
      <c r="H14" s="9" t="n">
        <v>17</v>
      </c>
      <c r="I14" s="9" t="n">
        <v>51</v>
      </c>
      <c r="J14" s="9" t="n">
        <v>24</v>
      </c>
      <c r="K14" s="9" t="n">
        <v>25</v>
      </c>
      <c r="L14" s="9" t="n">
        <v>69.77056</v>
      </c>
      <c r="M14" s="9" t="n">
        <v>71.31398</v>
      </c>
      <c r="N14" s="9" t="n">
        <v>72.05394</v>
      </c>
      <c r="O14" s="9" t="n">
        <v>163.242468</v>
      </c>
      <c r="P14" s="9" t="n">
        <v>169.477436</v>
      </c>
      <c r="Q14" s="9" t="n">
        <v>178.086021</v>
      </c>
      <c r="R14" s="9" t="n">
        <v>117.905589787334</v>
      </c>
      <c r="S14" s="9" t="n">
        <v>114.397776695194</v>
      </c>
      <c r="T14" s="9" t="n">
        <v>110.889963603053</v>
      </c>
      <c r="U14" s="9" t="n">
        <v>107.382150510913</v>
      </c>
      <c r="V14" s="9" t="n">
        <v>77.6122767910419</v>
      </c>
      <c r="W14" s="9" t="n">
        <v>47.842403071171</v>
      </c>
      <c r="X14" s="9" t="n">
        <v>18.0725293512692</v>
      </c>
      <c r="Y14" s="9" t="n">
        <v>21.0697979980141</v>
      </c>
      <c r="Z14" s="9" t="n">
        <v>24.0670666447591</v>
      </c>
      <c r="AA14" s="9" t="n">
        <v>27.064335291504</v>
      </c>
      <c r="AB14" s="9" t="n">
        <v>27.064335291504</v>
      </c>
      <c r="AC14" s="9" t="n">
        <v>27.064335291504</v>
      </c>
      <c r="AD14" s="9" t="n">
        <v>27.064335291504</v>
      </c>
    </row>
    <row r="15" customFormat="false" ht="15" hidden="false" customHeight="false" outlineLevel="0" collapsed="false">
      <c r="A15" s="5" t="s">
        <v>60</v>
      </c>
      <c r="B15" s="9" t="n">
        <v>7059</v>
      </c>
      <c r="C15" s="9" t="n">
        <v>3230</v>
      </c>
      <c r="D15" s="9" t="n">
        <v>2300</v>
      </c>
      <c r="E15" s="9" t="n">
        <v>1941</v>
      </c>
      <c r="F15" s="9" t="n">
        <v>1079</v>
      </c>
      <c r="G15" s="9" t="n">
        <v>1116</v>
      </c>
      <c r="H15" s="9" t="n">
        <v>1138</v>
      </c>
      <c r="I15" s="9" t="n">
        <v>1248</v>
      </c>
      <c r="J15" s="9" t="n">
        <v>1225</v>
      </c>
      <c r="K15" s="9" t="n">
        <v>1185</v>
      </c>
      <c r="L15" s="9" t="n">
        <v>2903.79052</v>
      </c>
      <c r="M15" s="9" t="n">
        <v>2947.54754</v>
      </c>
      <c r="N15" s="9" t="n">
        <v>3121.36106</v>
      </c>
      <c r="O15" s="9" t="n">
        <v>3018.557004</v>
      </c>
      <c r="P15" s="9" t="n">
        <v>1849.08584</v>
      </c>
      <c r="Q15" s="9" t="n">
        <v>1851.377574</v>
      </c>
      <c r="R15" s="9" t="n">
        <v>1593.82152572384</v>
      </c>
      <c r="S15" s="9" t="n">
        <v>1581.13741155655</v>
      </c>
      <c r="T15" s="9" t="n">
        <v>1567.79292716926</v>
      </c>
      <c r="U15" s="9" t="n">
        <v>1553.83674278196</v>
      </c>
      <c r="V15" s="9" t="n">
        <v>1495.44543817351</v>
      </c>
      <c r="W15" s="9" t="n">
        <v>1437.05413356505</v>
      </c>
      <c r="X15" s="9" t="n">
        <v>1378.18309479899</v>
      </c>
      <c r="Y15" s="9" t="n">
        <v>1289.16939387642</v>
      </c>
      <c r="Z15" s="9" t="n">
        <v>1200.15569295385</v>
      </c>
      <c r="AA15" s="9" t="n">
        <v>1111.14199203128</v>
      </c>
      <c r="AB15" s="9" t="n">
        <v>1111.14199203128</v>
      </c>
      <c r="AC15" s="9" t="n">
        <v>1111.14199203128</v>
      </c>
      <c r="AD15" s="9" t="n">
        <v>1111.14199203128</v>
      </c>
    </row>
    <row r="16" customFormat="false" ht="15" hidden="false" customHeight="false" outlineLevel="0" collapsed="false">
      <c r="A16" s="5" t="s">
        <v>61</v>
      </c>
      <c r="B16" s="9" t="n">
        <v>163231</v>
      </c>
      <c r="C16" s="9" t="n">
        <v>153555</v>
      </c>
      <c r="D16" s="9" t="n">
        <v>143827</v>
      </c>
      <c r="E16" s="9" t="n">
        <v>134187</v>
      </c>
      <c r="F16" s="9" t="n">
        <v>110255</v>
      </c>
      <c r="G16" s="9" t="n">
        <v>104980</v>
      </c>
      <c r="H16" s="9" t="n">
        <v>99705</v>
      </c>
      <c r="I16" s="9" t="n">
        <v>94431</v>
      </c>
      <c r="J16" s="9" t="n">
        <v>89156</v>
      </c>
      <c r="K16" s="9" t="n">
        <v>83881</v>
      </c>
      <c r="L16" s="9" t="n">
        <v>78605.9946</v>
      </c>
      <c r="M16" s="9" t="n">
        <v>75849.12954</v>
      </c>
      <c r="N16" s="9" t="n">
        <v>73244.49222</v>
      </c>
      <c r="O16" s="9" t="n">
        <v>68708.33665</v>
      </c>
      <c r="P16" s="9" t="n">
        <v>68060.94326</v>
      </c>
      <c r="Q16" s="9" t="n">
        <v>63476.03874</v>
      </c>
      <c r="R16" s="9" t="n">
        <v>51610.9379728558</v>
      </c>
      <c r="S16" s="9" t="n">
        <v>48682.530101759</v>
      </c>
      <c r="T16" s="9" t="n">
        <v>45754.1222306623</v>
      </c>
      <c r="U16" s="9" t="n">
        <v>42825.7143595655</v>
      </c>
      <c r="V16" s="9" t="n">
        <v>40045.9451800331</v>
      </c>
      <c r="W16" s="9" t="n">
        <v>37266.1760005008</v>
      </c>
      <c r="X16" s="9" t="n">
        <v>33156.4681557179</v>
      </c>
      <c r="Y16" s="9" t="n">
        <v>27436.8514530767</v>
      </c>
      <c r="Z16" s="9" t="n">
        <v>28242.2187418492</v>
      </c>
      <c r="AA16" s="9" t="n">
        <v>27355.3947637555</v>
      </c>
      <c r="AB16" s="9" t="n">
        <v>25657.4279898212</v>
      </c>
      <c r="AC16" s="9" t="n">
        <v>23959.4612158869</v>
      </c>
      <c r="AD16" s="9" t="n">
        <v>22261.4944419526</v>
      </c>
    </row>
    <row r="17" customFormat="false" ht="15" hidden="false" customHeight="false" outlineLevel="0" collapsed="false">
      <c r="A17" s="5" t="s">
        <v>62</v>
      </c>
      <c r="B17" s="9" t="n">
        <v>11371</v>
      </c>
      <c r="C17" s="9" t="n">
        <v>14329</v>
      </c>
      <c r="D17" s="9" t="n">
        <v>16685</v>
      </c>
      <c r="E17" s="9" t="n">
        <v>19029</v>
      </c>
      <c r="F17" s="9" t="n">
        <v>21447</v>
      </c>
      <c r="G17" s="9" t="n">
        <v>21934</v>
      </c>
      <c r="H17" s="9" t="n">
        <v>22419</v>
      </c>
      <c r="I17" s="9" t="n">
        <v>22904</v>
      </c>
      <c r="J17" s="9" t="n">
        <v>23389</v>
      </c>
      <c r="K17" s="9" t="n">
        <v>23874</v>
      </c>
      <c r="L17" s="9" t="n">
        <v>24358.49676</v>
      </c>
      <c r="M17" s="9" t="n">
        <v>23667.83038</v>
      </c>
      <c r="N17" s="9" t="n">
        <v>23688.95926</v>
      </c>
      <c r="O17" s="9" t="n">
        <v>23316.011546</v>
      </c>
      <c r="P17" s="9" t="n">
        <v>24178.456671</v>
      </c>
      <c r="Q17" s="9" t="n">
        <v>24676.65833</v>
      </c>
      <c r="R17" s="9" t="n">
        <v>22624.2947283547</v>
      </c>
      <c r="S17" s="9" t="n">
        <v>22383.9287017561</v>
      </c>
      <c r="T17" s="9" t="n">
        <v>22143.5626751575</v>
      </c>
      <c r="U17" s="9" t="n">
        <v>21903.196648559</v>
      </c>
      <c r="V17" s="9" t="n">
        <v>20372.7369288416</v>
      </c>
      <c r="W17" s="9" t="n">
        <v>18842.2772091242</v>
      </c>
      <c r="X17" s="9" t="n">
        <v>17884.2372230245</v>
      </c>
      <c r="Y17" s="9" t="n">
        <v>15920.7776036845</v>
      </c>
      <c r="Z17" s="9" t="n">
        <v>15353.4231958996</v>
      </c>
      <c r="AA17" s="9" t="n">
        <v>14948.9520248503</v>
      </c>
      <c r="AB17" s="9" t="n">
        <v>14645.1291982694</v>
      </c>
      <c r="AC17" s="9" t="n">
        <v>14341.3063716886</v>
      </c>
      <c r="AD17" s="9" t="n">
        <v>14037.4835451078</v>
      </c>
    </row>
    <row r="18" customFormat="false" ht="15" hidden="false" customHeight="false" outlineLevel="0" collapsed="false">
      <c r="A18" s="5" t="s">
        <v>63</v>
      </c>
      <c r="B18" s="9" t="n">
        <v>7909</v>
      </c>
      <c r="C18" s="9" t="n">
        <v>5263</v>
      </c>
      <c r="D18" s="9" t="n">
        <v>8344</v>
      </c>
      <c r="E18" s="9" t="n">
        <v>7927</v>
      </c>
      <c r="F18" s="9" t="n">
        <v>11122</v>
      </c>
      <c r="G18" s="9" t="n">
        <v>8618</v>
      </c>
      <c r="H18" s="9" t="n">
        <v>6934</v>
      </c>
      <c r="I18" s="9" t="n">
        <v>7082</v>
      </c>
      <c r="J18" s="9" t="n">
        <v>9656</v>
      </c>
      <c r="K18" s="9" t="n">
        <v>7298</v>
      </c>
      <c r="L18" s="9" t="n">
        <v>15016.3282</v>
      </c>
      <c r="M18" s="9" t="n">
        <v>7316.27862</v>
      </c>
      <c r="N18" s="9" t="n">
        <v>7184.10867</v>
      </c>
      <c r="O18" s="9" t="n">
        <v>11410.09385</v>
      </c>
      <c r="P18" s="9" t="n">
        <v>12964.397551</v>
      </c>
      <c r="Q18" s="9" t="n">
        <v>8675.564628</v>
      </c>
      <c r="R18" s="9" t="n">
        <v>18493.421145654</v>
      </c>
      <c r="S18" s="9" t="n">
        <v>19414.8205777406</v>
      </c>
      <c r="T18" s="9" t="n">
        <v>20336.2200098272</v>
      </c>
      <c r="U18" s="9" t="n">
        <v>15106.1502615488</v>
      </c>
      <c r="V18" s="9" t="n">
        <v>17111.2028733654</v>
      </c>
      <c r="W18" s="9" t="n">
        <v>19116.2554851819</v>
      </c>
      <c r="X18" s="9" t="n">
        <v>21121.308047615</v>
      </c>
      <c r="Y18" s="9" t="n">
        <v>21839.4174035877</v>
      </c>
      <c r="Z18" s="9" t="n">
        <v>22557.5267595605</v>
      </c>
      <c r="AA18" s="9" t="n">
        <v>23776.9439654826</v>
      </c>
      <c r="AB18" s="9" t="n">
        <v>23776.9439654826</v>
      </c>
      <c r="AC18" s="9" t="n">
        <v>23776.9439654826</v>
      </c>
      <c r="AD18" s="9" t="n">
        <v>23776.9439654826</v>
      </c>
    </row>
    <row r="19" customFormat="false" ht="15" hidden="false" customHeight="false" outlineLevel="0" collapsed="false">
      <c r="A19" s="5"/>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customFormat="false" ht="15" hidden="false" customHeight="false" outlineLevel="0" collapsed="false">
      <c r="A20" s="10" t="s">
        <v>64</v>
      </c>
      <c r="B20" s="9" t="n">
        <v>204042</v>
      </c>
      <c r="C20" s="9" t="n">
        <v>188398</v>
      </c>
      <c r="D20" s="9" t="n">
        <v>185408</v>
      </c>
      <c r="E20" s="9" t="n">
        <v>176845</v>
      </c>
      <c r="F20" s="9" t="n">
        <v>154188</v>
      </c>
      <c r="G20" s="9" t="n">
        <v>147128</v>
      </c>
      <c r="H20" s="9" t="n">
        <v>140895</v>
      </c>
      <c r="I20" s="9" t="n">
        <v>135902</v>
      </c>
      <c r="J20" s="9" t="n">
        <v>133558</v>
      </c>
      <c r="K20" s="9" t="n">
        <v>126778</v>
      </c>
      <c r="L20" s="9" t="n">
        <v>128858.13891</v>
      </c>
      <c r="M20" s="9" t="n">
        <v>117910.14078</v>
      </c>
      <c r="N20" s="9" t="n">
        <v>115380.10004</v>
      </c>
      <c r="O20" s="9" t="n">
        <v>114541.263934</v>
      </c>
      <c r="P20" s="9" t="n">
        <v>114466.633246</v>
      </c>
      <c r="Q20" s="9" t="n">
        <v>106262.327387</v>
      </c>
      <c r="R20" s="9" t="n">
        <f aca="false">SUM(R6:R18)</f>
        <v>102032.847725082</v>
      </c>
      <c r="S20" s="9" t="n">
        <f aca="false">SUM(S6:S18)</f>
        <v>99592.6979400934</v>
      </c>
      <c r="T20" s="9" t="n">
        <f aca="false">SUM(T6:T18)</f>
        <v>97147.153499985</v>
      </c>
      <c r="U20" s="9" t="n">
        <f aca="false">SUM(U6:U18)</f>
        <v>88545.8895540806</v>
      </c>
      <c r="V20" s="9" t="n">
        <f aca="false">SUM(V6:V18)</f>
        <v>85837.0991522307</v>
      </c>
      <c r="W20" s="9" t="n">
        <f aca="false">SUM(W6:W18)</f>
        <v>83128.3087503808</v>
      </c>
      <c r="X20" s="9" t="n">
        <f aca="false">SUM(X6:X18)</f>
        <v>79655.0891349552</v>
      </c>
      <c r="Y20" s="9" t="n">
        <f aca="false">SUM(Y6:Y18)</f>
        <v>72752.5247015596</v>
      </c>
      <c r="Z20" s="9" t="n">
        <f aca="false">SUM(Z6:Z18)</f>
        <v>73771.0494711331</v>
      </c>
      <c r="AA20" s="9" t="n">
        <f aca="false">SUM(AA6:AA18)</f>
        <v>73761.5740605253</v>
      </c>
      <c r="AB20" s="9" t="n">
        <f aca="false">SUM(AB6:AB18)</f>
        <v>71759.7844600102</v>
      </c>
      <c r="AC20" s="9" t="n">
        <f aca="false">SUM(AC6:AC18)</f>
        <v>69757.994859495</v>
      </c>
      <c r="AD20" s="9" t="n">
        <f aca="false">SUM(AD6:AD18)</f>
        <v>67756.2052589799</v>
      </c>
    </row>
    <row r="21" customFormat="false" ht="15" hidden="false" customHeight="false" outlineLevel="0" collapsed="false">
      <c r="A21" s="10" t="s">
        <v>65</v>
      </c>
      <c r="B21" s="9" t="n">
        <v>6766</v>
      </c>
      <c r="C21" s="9" t="n">
        <v>4433</v>
      </c>
      <c r="D21" s="9" t="n">
        <v>7622</v>
      </c>
      <c r="E21" s="9" t="n">
        <v>7289</v>
      </c>
      <c r="F21" s="9" t="n">
        <v>10583.3567</v>
      </c>
      <c r="G21" s="9" t="n">
        <v>10583.3567</v>
      </c>
      <c r="H21" s="9" t="n">
        <v>6388.69601</v>
      </c>
      <c r="I21" s="9" t="n">
        <v>6537.03946</v>
      </c>
      <c r="J21" s="9" t="n">
        <v>9088.82971</v>
      </c>
      <c r="K21" s="9" t="n">
        <v>6704.59814</v>
      </c>
      <c r="L21" s="9" t="n">
        <v>14502.10442</v>
      </c>
      <c r="M21" s="9" t="n">
        <v>6792.95852</v>
      </c>
      <c r="N21" s="9" t="n">
        <v>6654.11183</v>
      </c>
      <c r="O21" s="9" t="n">
        <v>10508.142009</v>
      </c>
      <c r="P21" s="9" t="n">
        <v>12048.633208</v>
      </c>
      <c r="Q21" s="9" t="n">
        <v>7743.954708</v>
      </c>
      <c r="R21" s="9" t="n">
        <v>14051.5170515588</v>
      </c>
      <c r="S21" s="9" t="n">
        <v>14051.5170515588</v>
      </c>
      <c r="T21" s="9" t="n">
        <v>14051.5170515588</v>
      </c>
      <c r="U21" s="9" t="n">
        <v>7900.04787119378</v>
      </c>
      <c r="V21" s="9" t="n">
        <v>7900.04787119378</v>
      </c>
      <c r="W21" s="9" t="n">
        <v>7900.04787119378</v>
      </c>
      <c r="X21" s="9" t="n">
        <v>12200.1179825899</v>
      </c>
      <c r="Y21" s="9" t="n">
        <v>12200.1179825899</v>
      </c>
      <c r="Z21" s="9" t="n">
        <v>12200.1179825899</v>
      </c>
      <c r="AA21" s="9" t="n">
        <v>12701.4258325393</v>
      </c>
      <c r="AB21" s="9" t="n">
        <v>12701.4258325393</v>
      </c>
      <c r="AC21" s="9" t="n">
        <v>12701.4258325393</v>
      </c>
      <c r="AD21" s="9" t="n">
        <v>12701.4258325393</v>
      </c>
    </row>
    <row r="22" customFormat="false" ht="15" hidden="false" customHeight="false" outlineLevel="0" collapsed="false">
      <c r="A22" s="10" t="s">
        <v>66</v>
      </c>
      <c r="B22" s="9" t="n">
        <v>197277</v>
      </c>
      <c r="C22" s="9" t="n">
        <v>183965</v>
      </c>
      <c r="D22" s="9" t="n">
        <v>177785</v>
      </c>
      <c r="E22" s="9" t="n">
        <v>169555</v>
      </c>
      <c r="F22" s="9" t="n">
        <v>143602.6433</v>
      </c>
      <c r="G22" s="9" t="n">
        <v>136544.6433</v>
      </c>
      <c r="H22" s="9" t="n">
        <v>134507.30399</v>
      </c>
      <c r="I22" s="9" t="n">
        <v>129363.96054</v>
      </c>
      <c r="J22" s="9" t="n">
        <v>124470.17029</v>
      </c>
      <c r="K22" s="9" t="n">
        <v>120072.40186</v>
      </c>
      <c r="L22" s="9" t="n">
        <v>114356.04414</v>
      </c>
      <c r="M22" s="9" t="n">
        <v>111117.19213</v>
      </c>
      <c r="N22" s="9" t="n">
        <v>108725.99831</v>
      </c>
      <c r="O22" s="9" t="n">
        <v>104033.128044</v>
      </c>
      <c r="P22" s="9" t="n">
        <v>102418.006059</v>
      </c>
      <c r="Q22" s="9" t="n">
        <v>98518.37902</v>
      </c>
      <c r="R22" s="9" t="n">
        <f aca="false">R20 - R21</f>
        <v>87981.3306735231</v>
      </c>
      <c r="S22" s="9" t="n">
        <f aca="false">S20 - S21</f>
        <v>85541.1808885346</v>
      </c>
      <c r="T22" s="9" t="n">
        <f aca="false">T20 - T21</f>
        <v>83095.6364484262</v>
      </c>
      <c r="U22" s="9" t="n">
        <f aca="false">U20 - U21</f>
        <v>80645.8416828868</v>
      </c>
      <c r="V22" s="9" t="n">
        <f aca="false">V20 - V21</f>
        <v>77937.0512810369</v>
      </c>
      <c r="W22" s="9" t="n">
        <f aca="false">W20 - W21</f>
        <v>75228.260879187</v>
      </c>
      <c r="X22" s="9" t="n">
        <f aca="false">X20 - X21</f>
        <v>67454.9711523653</v>
      </c>
      <c r="Y22" s="9" t="n">
        <f aca="false">Y20 - Y21</f>
        <v>60552.4067189697</v>
      </c>
      <c r="Z22" s="9" t="n">
        <f aca="false">Z20 - Z21</f>
        <v>61570.9314885432</v>
      </c>
      <c r="AA22" s="9" t="n">
        <f aca="false">AA20 - AA21</f>
        <v>61060.148227986</v>
      </c>
      <c r="AB22" s="9" t="n">
        <f aca="false">AB20 - AB21</f>
        <v>59058.3586274709</v>
      </c>
      <c r="AC22" s="9" t="n">
        <f aca="false">AC20 - AC21</f>
        <v>57056.5690269557</v>
      </c>
      <c r="AD22" s="9" t="n">
        <f aca="false">AD20 - AD21</f>
        <v>55054.7794264406</v>
      </c>
    </row>
    <row r="23" customFormat="false" ht="15" hidden="false" customHeight="false" outlineLevel="0" collapsed="false">
      <c r="A23" s="10" t="s">
        <v>67</v>
      </c>
      <c r="B23" s="9"/>
      <c r="C23" s="9"/>
      <c r="D23" s="9"/>
      <c r="E23" s="9"/>
      <c r="F23" s="9"/>
      <c r="G23" s="9"/>
      <c r="H23" s="9"/>
      <c r="I23" s="9"/>
      <c r="J23" s="9"/>
      <c r="K23" s="9"/>
      <c r="L23" s="9"/>
      <c r="M23" s="9"/>
      <c r="N23" s="9"/>
      <c r="O23" s="9"/>
      <c r="P23" s="9"/>
      <c r="Q23" s="9"/>
      <c r="R23" s="9" t="n">
        <f aca="false">R18 - R21</f>
        <v>4441.90409409524</v>
      </c>
      <c r="S23" s="9" t="n">
        <f aca="false">S18 - S21</f>
        <v>5363.30352618183</v>
      </c>
      <c r="T23" s="9" t="n">
        <f aca="false">T18 - T21</f>
        <v>6284.70295826842</v>
      </c>
      <c r="U23" s="9" t="n">
        <f aca="false">U18 - U21</f>
        <v>7206.10239035502</v>
      </c>
      <c r="V23" s="9" t="n">
        <f aca="false">V18 - V21</f>
        <v>9211.15500217159</v>
      </c>
      <c r="W23" s="9" t="n">
        <f aca="false">W18 - W21</f>
        <v>11216.2076139882</v>
      </c>
      <c r="X23" s="9" t="n">
        <f aca="false">X18 - X21</f>
        <v>8921.19006502513</v>
      </c>
      <c r="Y23" s="9" t="n">
        <f aca="false">Y18 - Y21</f>
        <v>9639.29942099785</v>
      </c>
      <c r="Z23" s="9" t="n">
        <f aca="false">Z18 - Z21</f>
        <v>10357.4087769706</v>
      </c>
      <c r="AA23" s="9" t="n">
        <f aca="false">AA18 - AA21</f>
        <v>11075.5181329433</v>
      </c>
      <c r="AB23" s="9" t="n">
        <f aca="false">AB18 - AB21</f>
        <v>11075.5181329433</v>
      </c>
      <c r="AC23" s="9" t="n">
        <f aca="false">AC18 - AC21</f>
        <v>11075.5181329433</v>
      </c>
      <c r="AD23" s="9" t="n">
        <f aca="false">AD18 - AD21</f>
        <v>11075.5181329433</v>
      </c>
    </row>
    <row r="24" customFormat="false" ht="15" hidden="false" customHeight="false" outlineLevel="0" collapsed="false">
      <c r="A24" s="10"/>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customFormat="false" ht="15" hidden="false" customHeight="false" outlineLevel="0" collapsed="false">
      <c r="A25" s="10"/>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customFormat="false" ht="15" hidden="false" customHeight="false" outlineLevel="0" collapsed="false">
      <c r="A26" s="10" t="s">
        <v>68</v>
      </c>
      <c r="B26" s="9" t="n">
        <v>4632</v>
      </c>
      <c r="C26" s="9" t="n">
        <v>4480</v>
      </c>
      <c r="D26" s="9" t="n">
        <v>7302</v>
      </c>
      <c r="E26" s="9" t="n">
        <v>8486</v>
      </c>
      <c r="F26" s="9" t="n">
        <v>5511</v>
      </c>
      <c r="G26" s="9" t="n">
        <v>5856</v>
      </c>
      <c r="H26" s="9" t="n">
        <v>6154</v>
      </c>
      <c r="I26" s="9" t="n">
        <v>5587</v>
      </c>
      <c r="J26" s="9" t="n">
        <v>5519</v>
      </c>
      <c r="K26" s="9" t="n">
        <v>5934</v>
      </c>
      <c r="L26" s="9" t="n">
        <v>4336.39858</v>
      </c>
      <c r="M26" s="9" t="n">
        <v>4327.31516</v>
      </c>
      <c r="N26" s="9" t="n">
        <v>4328.89788</v>
      </c>
      <c r="O26" s="9" t="n">
        <v>5537.849525</v>
      </c>
      <c r="P26" s="9" t="n">
        <v>4783.994941</v>
      </c>
      <c r="Q26" s="9" t="n">
        <v>4825.473883</v>
      </c>
      <c r="R26" s="9" t="n">
        <f aca="false">SUM(R6:R8)</f>
        <v>5473.77935293002</v>
      </c>
      <c r="S26" s="9" t="n">
        <f aca="false">SUM(S6:S8)</f>
        <v>5360.92147817151</v>
      </c>
      <c r="T26" s="9" t="n">
        <f aca="false">SUM(T6:T8)</f>
        <v>5244.13594091818</v>
      </c>
      <c r="U26" s="9" t="n">
        <f aca="false">SUM(U6:U8)</f>
        <v>5125.11825823382</v>
      </c>
      <c r="V26" s="9" t="n">
        <f aca="false">SUM(V6:V8)</f>
        <v>4877.23625376909</v>
      </c>
      <c r="W26" s="9" t="n">
        <f aca="false">SUM(W6:W8)</f>
        <v>4629.35424930437</v>
      </c>
      <c r="X26" s="9" t="n">
        <f aca="false">SUM(X6:X8)</f>
        <v>4375.95536251892</v>
      </c>
      <c r="Y26" s="9" t="n">
        <f aca="false">SUM(Y6:Y8)</f>
        <v>4449.87980801289</v>
      </c>
      <c r="Z26" s="9" t="n">
        <f aca="false">SUM(Z6:Z8)</f>
        <v>4523.80425350687</v>
      </c>
      <c r="AA26" s="9" t="n">
        <f aca="false">SUM(AA6:AA8)</f>
        <v>4597.72869900084</v>
      </c>
      <c r="AB26" s="9" t="n">
        <f aca="false">SUM(AB6:AB8)</f>
        <v>4597.72869900084</v>
      </c>
      <c r="AC26" s="9" t="n">
        <f aca="false">SUM(AC6:AC8)</f>
        <v>4597.72869900084</v>
      </c>
      <c r="AD26" s="9" t="n">
        <f aca="false">SUM(AD6:AD8)</f>
        <v>4597.72869900084</v>
      </c>
    </row>
    <row r="27" customFormat="false" ht="15" hidden="false" customHeight="false" outlineLevel="0" collapsed="false">
      <c r="A27" s="10" t="s">
        <v>69</v>
      </c>
      <c r="B27" s="9" t="n">
        <v>16899</v>
      </c>
      <c r="C27" s="9" t="n">
        <v>10771</v>
      </c>
      <c r="D27" s="9" t="n">
        <v>9250</v>
      </c>
      <c r="E27" s="9" t="n">
        <v>7216</v>
      </c>
      <c r="F27" s="9" t="n">
        <v>5853</v>
      </c>
      <c r="G27" s="9" t="n">
        <v>5740</v>
      </c>
      <c r="H27" s="9" t="n">
        <v>5683</v>
      </c>
      <c r="I27" s="9" t="n">
        <v>5898</v>
      </c>
      <c r="J27" s="9" t="n">
        <v>5838</v>
      </c>
      <c r="K27" s="9" t="n">
        <v>5791</v>
      </c>
      <c r="L27" s="9" t="n">
        <v>6540.92077</v>
      </c>
      <c r="M27" s="9" t="n">
        <v>6749.58708</v>
      </c>
      <c r="N27" s="9" t="n">
        <v>6933.64201</v>
      </c>
      <c r="O27" s="9" t="n">
        <v>5568.972363</v>
      </c>
      <c r="P27" s="9" t="n">
        <v>4478.840823</v>
      </c>
      <c r="Q27" s="9" t="n">
        <v>4608.591806</v>
      </c>
      <c r="R27" s="9" t="n">
        <f aca="false">SUM(R9:R15)</f>
        <v>3830.41452528743</v>
      </c>
      <c r="S27" s="9" t="n">
        <f aca="false">SUM(S9:S15)</f>
        <v>3750.49708066613</v>
      </c>
      <c r="T27" s="9" t="n">
        <f aca="false">SUM(T9:T15)</f>
        <v>3669.11264341982</v>
      </c>
      <c r="U27" s="9" t="n">
        <f aca="false">SUM(U9:U15)</f>
        <v>3585.71002617351</v>
      </c>
      <c r="V27" s="9" t="n">
        <f aca="false">SUM(V9:V15)</f>
        <v>3429.97791622147</v>
      </c>
      <c r="W27" s="9" t="n">
        <f aca="false">SUM(W9:W15)</f>
        <v>3274.24580626943</v>
      </c>
      <c r="X27" s="9" t="n">
        <f aca="false">SUM(X9:X15)</f>
        <v>3117.12034607878</v>
      </c>
      <c r="Y27" s="9" t="n">
        <f aca="false">SUM(Y9:Y15)</f>
        <v>3105.59843319787</v>
      </c>
      <c r="Z27" s="9" t="n">
        <f aca="false">SUM(Z9:Z15)</f>
        <v>3094.07652031697</v>
      </c>
      <c r="AA27" s="9" t="n">
        <f aca="false">SUM(AA9:AA15)</f>
        <v>3082.55460743606</v>
      </c>
      <c r="AB27" s="9" t="n">
        <f aca="false">SUM(AB9:AB15)</f>
        <v>3082.55460743606</v>
      </c>
      <c r="AC27" s="9" t="n">
        <f aca="false">SUM(AC9:AC15)</f>
        <v>3082.55460743606</v>
      </c>
      <c r="AD27" s="9" t="n">
        <f aca="false">SUM(AD9:AD15)</f>
        <v>3082.55460743606</v>
      </c>
    </row>
    <row r="28" customFormat="false" ht="15" hidden="false" customHeight="false" outlineLevel="0" collapsed="false">
      <c r="A28" s="10" t="s">
        <v>70</v>
      </c>
      <c r="B28" s="9" t="n">
        <v>174602</v>
      </c>
      <c r="C28" s="9" t="n">
        <v>167884</v>
      </c>
      <c r="D28" s="9" t="n">
        <v>160512</v>
      </c>
      <c r="E28" s="9" t="n">
        <v>153216</v>
      </c>
      <c r="F28" s="9" t="n">
        <v>131702</v>
      </c>
      <c r="G28" s="9" t="n">
        <v>126914</v>
      </c>
      <c r="H28" s="9" t="n">
        <v>122124</v>
      </c>
      <c r="I28" s="9" t="n">
        <v>117335</v>
      </c>
      <c r="J28" s="9" t="n">
        <v>112545</v>
      </c>
      <c r="K28" s="9" t="n">
        <v>107755</v>
      </c>
      <c r="L28" s="9" t="n">
        <v>102964.49136</v>
      </c>
      <c r="M28" s="9" t="n">
        <v>99516.95992</v>
      </c>
      <c r="N28" s="9" t="n">
        <v>96933.45148</v>
      </c>
      <c r="O28" s="9" t="n">
        <v>92024.348196</v>
      </c>
      <c r="P28" s="9" t="n">
        <v>92239.399931</v>
      </c>
      <c r="Q28" s="9" t="n">
        <v>88152.69707</v>
      </c>
      <c r="R28" s="9" t="n">
        <f aca="false">SUM(R16:R17)</f>
        <v>74235.2327012105</v>
      </c>
      <c r="S28" s="9" t="n">
        <f aca="false">SUM(S16:S17)</f>
        <v>71066.4588035151</v>
      </c>
      <c r="T28" s="9" t="n">
        <f aca="false">SUM(T16:T17)</f>
        <v>67897.6849058198</v>
      </c>
      <c r="U28" s="9" t="n">
        <f aca="false">SUM(U16:U17)</f>
        <v>64728.9110081245</v>
      </c>
      <c r="V28" s="9" t="n">
        <f aca="false">SUM(V16:V17)</f>
        <v>60418.6821088748</v>
      </c>
      <c r="W28" s="9" t="n">
        <f aca="false">SUM(W16:W17)</f>
        <v>56108.453209625</v>
      </c>
      <c r="X28" s="9" t="n">
        <f aca="false">SUM(X16:X17)</f>
        <v>51040.7053787424</v>
      </c>
      <c r="Y28" s="9" t="n">
        <f aca="false">SUM(Y16:Y17)</f>
        <v>43357.6290567611</v>
      </c>
      <c r="Z28" s="9" t="n">
        <f aca="false">SUM(Z16:Z17)</f>
        <v>43595.6419377488</v>
      </c>
      <c r="AA28" s="9" t="n">
        <f aca="false">SUM(AA16:AA17)</f>
        <v>42304.3467886058</v>
      </c>
      <c r="AB28" s="9" t="n">
        <f aca="false">SUM(AB16:AB17)</f>
        <v>40302.5571880907</v>
      </c>
      <c r="AC28" s="9" t="n">
        <f aca="false">SUM(AC16:AC17)</f>
        <v>38300.7675875755</v>
      </c>
      <c r="AD28" s="9" t="n">
        <f aca="false">SUM(AD16:AD17)</f>
        <v>36298.9779870604</v>
      </c>
    </row>
    <row r="29" customFormat="false" ht="15" hidden="false" customHeight="false" outlineLevel="0" collapsed="false">
      <c r="A29" s="10" t="s">
        <v>71</v>
      </c>
      <c r="B29" s="9" t="n">
        <v>7909</v>
      </c>
      <c r="C29" s="9" t="n">
        <v>5263</v>
      </c>
      <c r="D29" s="9" t="n">
        <v>8344</v>
      </c>
      <c r="E29" s="9" t="n">
        <v>7927</v>
      </c>
      <c r="F29" s="9" t="n">
        <v>11122</v>
      </c>
      <c r="G29" s="9" t="n">
        <v>8618</v>
      </c>
      <c r="H29" s="9" t="n">
        <v>6934</v>
      </c>
      <c r="I29" s="9" t="n">
        <v>7082</v>
      </c>
      <c r="J29" s="9" t="n">
        <v>9656</v>
      </c>
      <c r="K29" s="9" t="n">
        <v>7298</v>
      </c>
      <c r="L29" s="9" t="n">
        <v>15016.33785</v>
      </c>
      <c r="M29" s="9" t="n">
        <v>7316.28849</v>
      </c>
      <c r="N29" s="9" t="n">
        <v>7184.11877</v>
      </c>
      <c r="O29" s="9" t="n">
        <v>11410.099969</v>
      </c>
      <c r="P29" s="9" t="n">
        <v>12964.403572</v>
      </c>
      <c r="Q29" s="9" t="n">
        <v>8675.570969</v>
      </c>
      <c r="R29" s="9" t="n">
        <f aca="false">R18</f>
        <v>18493.421145654</v>
      </c>
      <c r="S29" s="9" t="n">
        <f aca="false">S18</f>
        <v>19414.8205777406</v>
      </c>
      <c r="T29" s="9" t="n">
        <f aca="false">T18</f>
        <v>20336.2200098272</v>
      </c>
      <c r="U29" s="9" t="n">
        <f aca="false">U18</f>
        <v>15106.1502615488</v>
      </c>
      <c r="V29" s="9" t="n">
        <f aca="false">V18</f>
        <v>17111.2028733654</v>
      </c>
      <c r="W29" s="9" t="n">
        <f aca="false">W18</f>
        <v>19116.2554851819</v>
      </c>
      <c r="X29" s="9" t="n">
        <f aca="false">X18</f>
        <v>21121.308047615</v>
      </c>
      <c r="Y29" s="9" t="n">
        <f aca="false">Y18</f>
        <v>21839.4174035877</v>
      </c>
      <c r="Z29" s="9" t="n">
        <f aca="false">Z18</f>
        <v>22557.5267595605</v>
      </c>
      <c r="AA29" s="9" t="n">
        <f aca="false">AA18</f>
        <v>23776.9439654826</v>
      </c>
      <c r="AB29" s="9" t="n">
        <f aca="false">AB18</f>
        <v>23776.9439654826</v>
      </c>
      <c r="AC29" s="9" t="n">
        <f aca="false">AC18</f>
        <v>23776.9439654826</v>
      </c>
      <c r="AD29" s="9" t="n">
        <f aca="false">AD18</f>
        <v>23776.9439654826</v>
      </c>
    </row>
    <row r="30" customFormat="false" ht="15" hidden="false" customHeight="false" outlineLevel="0" collapsed="false">
      <c r="A30" s="10" t="s">
        <v>64</v>
      </c>
      <c r="B30" s="9" t="n">
        <v>204042</v>
      </c>
      <c r="C30" s="9" t="n">
        <v>188398</v>
      </c>
      <c r="D30" s="9" t="n">
        <v>185408</v>
      </c>
      <c r="E30" s="9" t="n">
        <v>176845</v>
      </c>
      <c r="F30" s="9" t="n">
        <v>154188</v>
      </c>
      <c r="G30" s="9" t="n">
        <v>147128</v>
      </c>
      <c r="H30" s="9" t="n">
        <v>140895</v>
      </c>
      <c r="I30" s="9" t="n">
        <v>135902</v>
      </c>
      <c r="J30" s="9" t="n">
        <v>133558</v>
      </c>
      <c r="K30" s="9" t="n">
        <v>126778</v>
      </c>
      <c r="L30" s="9" t="n">
        <v>128858.14856</v>
      </c>
      <c r="M30" s="9" t="n">
        <v>117910.15065</v>
      </c>
      <c r="N30" s="9" t="n">
        <v>115380.11014</v>
      </c>
      <c r="O30" s="9" t="n">
        <v>114541.270053</v>
      </c>
      <c r="P30" s="9" t="n">
        <v>114466.639267</v>
      </c>
      <c r="Q30" s="9" t="n">
        <v>106262.333728</v>
      </c>
      <c r="R30" s="9" t="n">
        <f aca="false">SUM(R26:R29)</f>
        <v>102032.847725082</v>
      </c>
      <c r="S30" s="9" t="n">
        <f aca="false">SUM(S26:S29)</f>
        <v>99592.6979400934</v>
      </c>
      <c r="T30" s="9" t="n">
        <f aca="false">SUM(T26:T29)</f>
        <v>97147.153499985</v>
      </c>
      <c r="U30" s="9" t="n">
        <f aca="false">SUM(U26:U29)</f>
        <v>88545.8895540806</v>
      </c>
      <c r="V30" s="9" t="n">
        <f aca="false">SUM(V26:V29)</f>
        <v>85837.0991522307</v>
      </c>
      <c r="W30" s="9" t="n">
        <f aca="false">SUM(W26:W29)</f>
        <v>83128.3087503808</v>
      </c>
      <c r="X30" s="9" t="n">
        <f aca="false">SUM(X26:X29)</f>
        <v>79655.0891349552</v>
      </c>
      <c r="Y30" s="9" t="n">
        <f aca="false">SUM(Y26:Y29)</f>
        <v>72752.5247015596</v>
      </c>
      <c r="Z30" s="9" t="n">
        <f aca="false">SUM(Z26:Z29)</f>
        <v>73771.0494711331</v>
      </c>
      <c r="AA30" s="9" t="n">
        <f aca="false">SUM(AA26:AA29)</f>
        <v>73761.5740605253</v>
      </c>
      <c r="AB30" s="9" t="n">
        <f aca="false">SUM(AB26:AB29)</f>
        <v>71759.7844600102</v>
      </c>
      <c r="AC30" s="9" t="n">
        <f aca="false">SUM(AC26:AC29)</f>
        <v>69757.994859495</v>
      </c>
      <c r="AD30" s="9" t="n">
        <f aca="false">SUM(AD26:AD29)</f>
        <v>67756.2052589799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3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R6" activePane="bottomRight" state="frozen"/>
      <selection pane="topLeft" activeCell="A1" activeCellId="0" sqref="A1"/>
      <selection pane="topRight" activeCell="R1" activeCellId="0" sqref="R1"/>
      <selection pane="bottomLeft" activeCell="A6" activeCellId="0" sqref="A6"/>
      <selection pane="bottomRight" activeCell="AA15" activeCellId="0" sqref="AA15"/>
    </sheetView>
  </sheetViews>
  <sheetFormatPr defaultRowHeight="15"/>
  <cols>
    <col collapsed="false" hidden="false" max="1" min="1" style="0" width="35.8866396761134"/>
    <col collapsed="false" hidden="false" max="1025" min="2" style="0" width="8.57085020242915"/>
  </cols>
  <sheetData>
    <row r="1" customFormat="false" ht="15" hidden="false" customHeight="false" outlineLevel="0" collapsed="false">
      <c r="A1" s="11"/>
      <c r="B1" s="11"/>
      <c r="C1" s="11"/>
      <c r="D1" s="11"/>
      <c r="E1" s="11"/>
      <c r="F1" s="12" t="s">
        <v>72</v>
      </c>
      <c r="G1" s="12"/>
      <c r="H1" s="11"/>
      <c r="I1" s="11"/>
      <c r="J1" s="11"/>
      <c r="K1" s="11"/>
      <c r="L1" s="11"/>
      <c r="M1" s="11"/>
      <c r="N1" s="11"/>
      <c r="O1" s="11"/>
      <c r="P1" s="11"/>
      <c r="Q1" s="11"/>
      <c r="R1" s="5"/>
      <c r="S1" s="11"/>
      <c r="T1" s="11"/>
      <c r="U1" s="11"/>
      <c r="V1" s="11"/>
      <c r="W1" s="11"/>
      <c r="X1" s="11"/>
      <c r="Y1" s="11"/>
      <c r="Z1" s="11"/>
      <c r="AA1" s="11"/>
    </row>
    <row r="2" customFormat="false" ht="15" hidden="false" customHeight="false" outlineLevel="0" collapsed="false">
      <c r="A2" s="11"/>
      <c r="B2" s="11"/>
      <c r="C2" s="11"/>
      <c r="D2" s="11"/>
      <c r="E2" s="11"/>
      <c r="F2" s="12" t="s">
        <v>48</v>
      </c>
      <c r="G2" s="12"/>
      <c r="H2" s="11"/>
      <c r="I2" s="11"/>
      <c r="J2" s="11"/>
      <c r="K2" s="11"/>
      <c r="L2" s="11"/>
      <c r="M2" s="11"/>
      <c r="N2" s="11"/>
      <c r="O2" s="11"/>
      <c r="P2" s="11"/>
      <c r="Q2" s="11"/>
      <c r="R2" s="5"/>
      <c r="S2" s="11"/>
      <c r="T2" s="11"/>
      <c r="U2" s="11"/>
      <c r="V2" s="11"/>
      <c r="W2" s="11"/>
      <c r="X2" s="11"/>
      <c r="Y2" s="11"/>
      <c r="Z2" s="11"/>
      <c r="AA2" s="11"/>
    </row>
    <row r="3" customFormat="false" ht="15" hidden="false" customHeight="false" outlineLevel="0" collapsed="false">
      <c r="A3" s="11"/>
      <c r="B3" s="11"/>
      <c r="C3" s="11"/>
      <c r="D3" s="11"/>
      <c r="E3" s="11"/>
      <c r="F3" s="12"/>
      <c r="G3" s="12"/>
      <c r="H3" s="11"/>
      <c r="I3" s="11"/>
      <c r="J3" s="11"/>
      <c r="K3" s="11"/>
      <c r="L3" s="11"/>
      <c r="M3" s="11"/>
      <c r="N3" s="11"/>
      <c r="O3" s="11"/>
      <c r="P3" s="11"/>
      <c r="Q3" s="11"/>
      <c r="R3" s="11"/>
      <c r="S3" s="11"/>
      <c r="T3" s="11"/>
      <c r="U3" s="11"/>
      <c r="V3" s="11"/>
      <c r="W3" s="11"/>
      <c r="X3" s="11"/>
      <c r="Y3" s="11"/>
      <c r="Z3" s="11"/>
      <c r="AA3" s="11"/>
    </row>
    <row r="4" customFormat="false" ht="15" hidden="false" customHeight="false" outlineLevel="0" collapsed="false">
      <c r="A4" s="11"/>
      <c r="B4" s="12"/>
      <c r="C4" s="12"/>
      <c r="D4" s="11"/>
      <c r="E4" s="11"/>
      <c r="F4" s="11"/>
      <c r="G4" s="11"/>
      <c r="H4" s="11"/>
      <c r="I4" s="11"/>
      <c r="J4" s="11"/>
      <c r="K4" s="11"/>
      <c r="L4" s="11"/>
      <c r="M4" s="11"/>
      <c r="N4" s="11"/>
      <c r="O4" s="11"/>
      <c r="P4" s="11"/>
      <c r="Q4" s="11"/>
      <c r="S4" s="11"/>
      <c r="T4" s="11"/>
      <c r="U4" s="11"/>
      <c r="V4" s="11"/>
      <c r="W4" s="11"/>
      <c r="X4" s="11"/>
      <c r="Y4" s="11"/>
      <c r="Z4" s="11"/>
      <c r="AA4" s="11"/>
    </row>
    <row r="5" customFormat="false" ht="15" hidden="false" customHeight="false" outlineLevel="0" collapsed="false">
      <c r="A5" s="13" t="s">
        <v>49</v>
      </c>
      <c r="B5" s="12" t="n">
        <v>1970</v>
      </c>
      <c r="C5" s="12" t="n">
        <v>1975</v>
      </c>
      <c r="D5" s="12" t="n">
        <v>1980</v>
      </c>
      <c r="E5" s="12" t="n">
        <v>1985</v>
      </c>
      <c r="F5" s="12" t="n">
        <v>1990</v>
      </c>
      <c r="G5" s="12" t="n">
        <v>1991</v>
      </c>
      <c r="H5" s="12" t="n">
        <v>1992</v>
      </c>
      <c r="I5" s="12" t="n">
        <v>1993</v>
      </c>
      <c r="J5" s="12" t="n">
        <v>1994</v>
      </c>
      <c r="K5" s="12" t="n">
        <v>1995</v>
      </c>
      <c r="L5" s="12" t="n">
        <v>1996</v>
      </c>
      <c r="M5" s="12" t="n">
        <v>1997</v>
      </c>
      <c r="N5" s="12" t="n">
        <v>1998</v>
      </c>
      <c r="O5" s="12" t="n">
        <v>1999</v>
      </c>
      <c r="P5" s="12" t="n">
        <v>2000</v>
      </c>
      <c r="Q5" s="12" t="n">
        <v>2001</v>
      </c>
      <c r="R5" s="12" t="n">
        <v>2002</v>
      </c>
      <c r="S5" s="12" t="n">
        <v>2003</v>
      </c>
      <c r="T5" s="12" t="n">
        <v>2004</v>
      </c>
      <c r="U5" s="12" t="n">
        <v>2005</v>
      </c>
      <c r="V5" s="12" t="n">
        <v>2006</v>
      </c>
      <c r="W5" s="12" t="n">
        <v>2007</v>
      </c>
      <c r="X5" s="12" t="n">
        <v>2008</v>
      </c>
      <c r="Y5" s="12" t="n">
        <v>2009</v>
      </c>
      <c r="Z5" s="12" t="n">
        <v>2010</v>
      </c>
      <c r="AA5" s="12" t="n">
        <v>2011</v>
      </c>
      <c r="AB5" s="14" t="n">
        <v>2012</v>
      </c>
      <c r="AC5" s="14" t="n">
        <v>2013</v>
      </c>
      <c r="AD5" s="14" t="n">
        <v>2014</v>
      </c>
    </row>
    <row r="6" customFormat="false" ht="13.8" hidden="false" customHeight="false" outlineLevel="0" collapsed="false">
      <c r="A6" s="11" t="s">
        <v>50</v>
      </c>
      <c r="B6" s="15" t="n">
        <v>4900</v>
      </c>
      <c r="C6" s="15" t="n">
        <v>5694</v>
      </c>
      <c r="D6" s="15" t="n">
        <v>7024</v>
      </c>
      <c r="E6" s="15" t="n">
        <v>6127</v>
      </c>
      <c r="F6" s="15" t="n">
        <v>6663</v>
      </c>
      <c r="G6" s="15" t="n">
        <v>6519</v>
      </c>
      <c r="H6" s="15" t="n">
        <v>6504</v>
      </c>
      <c r="I6" s="15" t="n">
        <v>6651</v>
      </c>
      <c r="J6" s="15" t="n">
        <v>6565</v>
      </c>
      <c r="K6" s="15" t="n">
        <v>6384</v>
      </c>
      <c r="L6" s="15" t="n">
        <v>6164.21866</v>
      </c>
      <c r="M6" s="15" t="n">
        <v>6276.42227</v>
      </c>
      <c r="N6" s="15" t="n">
        <v>6232.19569</v>
      </c>
      <c r="O6" s="15" t="n">
        <v>5721.175407</v>
      </c>
      <c r="P6" s="15" t="n">
        <v>5330.201145</v>
      </c>
      <c r="Q6" s="15" t="n">
        <v>4917.218676</v>
      </c>
      <c r="R6" s="9" t="n">
        <v>4709.40757062289</v>
      </c>
      <c r="S6" s="9" t="n">
        <v>4339.60928423526</v>
      </c>
      <c r="T6" s="9" t="n">
        <v>3969.21291784763</v>
      </c>
      <c r="U6" s="9" t="n">
        <v>3792.29188340012</v>
      </c>
      <c r="V6" s="9" t="n">
        <v>3587.74945318708</v>
      </c>
      <c r="W6" s="9" t="n">
        <v>3383.20702297404</v>
      </c>
      <c r="X6" s="9" t="n">
        <v>3143.62020058193</v>
      </c>
      <c r="Y6" s="9" t="n">
        <v>2818.12660404981</v>
      </c>
      <c r="Z6" s="9" t="n">
        <v>2457.58861533861</v>
      </c>
      <c r="AA6" s="9" t="n">
        <v>2090.11446526525</v>
      </c>
      <c r="AB6" s="9" t="n">
        <v>1825.99135507185</v>
      </c>
      <c r="AC6" s="9" t="n">
        <v>1838.38466207185</v>
      </c>
      <c r="AD6" s="9" t="n">
        <v>1776.27618407185</v>
      </c>
      <c r="AE6" s="0" t="s">
        <v>73</v>
      </c>
      <c r="AF6" s="16"/>
    </row>
    <row r="7" customFormat="false" ht="13.8" hidden="false" customHeight="false" outlineLevel="0" collapsed="false">
      <c r="A7" s="11" t="s">
        <v>51</v>
      </c>
      <c r="B7" s="15" t="n">
        <v>4325</v>
      </c>
      <c r="C7" s="15" t="n">
        <v>4007</v>
      </c>
      <c r="D7" s="15" t="n">
        <v>3555</v>
      </c>
      <c r="E7" s="15" t="n">
        <v>3209</v>
      </c>
      <c r="F7" s="15" t="n">
        <v>3035</v>
      </c>
      <c r="G7" s="15" t="n">
        <v>2979</v>
      </c>
      <c r="H7" s="15" t="n">
        <v>3071</v>
      </c>
      <c r="I7" s="15" t="n">
        <v>3151</v>
      </c>
      <c r="J7" s="15" t="n">
        <v>3147</v>
      </c>
      <c r="K7" s="15" t="n">
        <v>3144</v>
      </c>
      <c r="L7" s="15" t="n">
        <v>3151.40758</v>
      </c>
      <c r="M7" s="15" t="n">
        <v>3100.62912</v>
      </c>
      <c r="N7" s="15" t="n">
        <v>3049.75377</v>
      </c>
      <c r="O7" s="15" t="n">
        <v>2708.91635</v>
      </c>
      <c r="P7" s="15" t="n">
        <v>2723.166944</v>
      </c>
      <c r="Q7" s="15" t="n">
        <v>2757.201896</v>
      </c>
      <c r="R7" s="9" t="n">
        <v>2040.87268711811</v>
      </c>
      <c r="S7" s="9" t="n">
        <v>1971.37235534725</v>
      </c>
      <c r="T7" s="9" t="n">
        <v>1897.42766616616</v>
      </c>
      <c r="U7" s="9" t="n">
        <v>1819.96801959889</v>
      </c>
      <c r="V7" s="9" t="n">
        <v>1681.33640205894</v>
      </c>
      <c r="W7" s="9" t="n">
        <v>1542.70478451899</v>
      </c>
      <c r="X7" s="9" t="n">
        <v>1399.04455954626</v>
      </c>
      <c r="Y7" s="9" t="n">
        <v>1352.12934999836</v>
      </c>
      <c r="Z7" s="9" t="n">
        <v>1305.21414045046</v>
      </c>
      <c r="AA7" s="9" t="n">
        <v>1258.29893090256</v>
      </c>
      <c r="AB7" s="9" t="n">
        <v>1258.29893090256</v>
      </c>
      <c r="AC7" s="9" t="n">
        <v>1258.29893090256</v>
      </c>
      <c r="AD7" s="9" t="n">
        <v>1258.29893090256</v>
      </c>
      <c r="AE7" s="0" t="s">
        <v>74</v>
      </c>
    </row>
    <row r="8" customFormat="false" ht="13.8" hidden="false" customHeight="false" outlineLevel="0" collapsed="false">
      <c r="A8" s="11" t="s">
        <v>52</v>
      </c>
      <c r="B8" s="15" t="n">
        <v>836</v>
      </c>
      <c r="C8" s="15" t="n">
        <v>785</v>
      </c>
      <c r="D8" s="15" t="n">
        <v>741</v>
      </c>
      <c r="E8" s="15" t="n">
        <v>712</v>
      </c>
      <c r="F8" s="15" t="n">
        <v>1196</v>
      </c>
      <c r="G8" s="15" t="n">
        <v>1281</v>
      </c>
      <c r="H8" s="15" t="n">
        <v>1353</v>
      </c>
      <c r="I8" s="15" t="n">
        <v>1308</v>
      </c>
      <c r="J8" s="15" t="n">
        <v>1303</v>
      </c>
      <c r="K8" s="15" t="n">
        <v>1298</v>
      </c>
      <c r="L8" s="15" t="n">
        <v>1196.95535</v>
      </c>
      <c r="M8" s="15" t="n">
        <v>1177.05803</v>
      </c>
      <c r="N8" s="15" t="n">
        <v>1100.92275</v>
      </c>
      <c r="O8" s="15" t="n">
        <v>767.933498</v>
      </c>
      <c r="P8" s="15" t="n">
        <v>765.56884</v>
      </c>
      <c r="Q8" s="15" t="n">
        <v>779.192324</v>
      </c>
      <c r="R8" s="9" t="n">
        <v>737.829182268677</v>
      </c>
      <c r="S8" s="9" t="n">
        <v>736.435520618663</v>
      </c>
      <c r="T8" s="9" t="n">
        <v>733.836948946534</v>
      </c>
      <c r="U8" s="9" t="n">
        <v>730.259364657289</v>
      </c>
      <c r="V8" s="9" t="n">
        <v>681.834311815222</v>
      </c>
      <c r="W8" s="9" t="n">
        <v>633.409258973156</v>
      </c>
      <c r="X8" s="9" t="n">
        <v>584.794605529178</v>
      </c>
      <c r="Y8" s="9" t="n">
        <v>574.939634272049</v>
      </c>
      <c r="Z8" s="9" t="n">
        <v>565.08466301492</v>
      </c>
      <c r="AA8" s="9" t="n">
        <v>555.229691757792</v>
      </c>
      <c r="AB8" s="9" t="n">
        <v>555.229691757792</v>
      </c>
      <c r="AC8" s="9" t="n">
        <v>555.229691757792</v>
      </c>
      <c r="AD8" s="9" t="n">
        <v>555.229691757792</v>
      </c>
      <c r="AE8" s="0" t="s">
        <v>74</v>
      </c>
    </row>
    <row r="9" customFormat="false" ht="13.8" hidden="false" customHeight="false" outlineLevel="0" collapsed="false">
      <c r="A9" s="11" t="s">
        <v>53</v>
      </c>
      <c r="B9" s="15" t="n">
        <v>271</v>
      </c>
      <c r="C9" s="15" t="n">
        <v>221</v>
      </c>
      <c r="D9" s="15" t="n">
        <v>213</v>
      </c>
      <c r="E9" s="15" t="n">
        <v>262</v>
      </c>
      <c r="F9" s="15" t="n">
        <v>168</v>
      </c>
      <c r="G9" s="15" t="n">
        <v>165</v>
      </c>
      <c r="H9" s="15" t="n">
        <v>163</v>
      </c>
      <c r="I9" s="15" t="n">
        <v>155</v>
      </c>
      <c r="J9" s="15" t="n">
        <v>160</v>
      </c>
      <c r="K9" s="15" t="n">
        <v>158</v>
      </c>
      <c r="L9" s="15" t="n">
        <v>124.77827</v>
      </c>
      <c r="M9" s="15" t="n">
        <v>126.84078</v>
      </c>
      <c r="N9" s="15" t="n">
        <v>129.07328</v>
      </c>
      <c r="O9" s="15" t="n">
        <v>102.469069</v>
      </c>
      <c r="P9" s="15" t="n">
        <v>104.668492</v>
      </c>
      <c r="Q9" s="15" t="n">
        <v>107.187937</v>
      </c>
      <c r="R9" s="9" t="n">
        <v>69.8322384639353</v>
      </c>
      <c r="S9" s="9" t="n">
        <v>66.8550422420971</v>
      </c>
      <c r="T9" s="9" t="n">
        <v>63.8778460202589</v>
      </c>
      <c r="U9" s="9" t="n">
        <v>60.9006497984207</v>
      </c>
      <c r="V9" s="9" t="n">
        <v>58.8178295156138</v>
      </c>
      <c r="W9" s="9" t="n">
        <v>56.7350092328069</v>
      </c>
      <c r="X9" s="9" t="n">
        <v>54.65218895296</v>
      </c>
      <c r="Y9" s="9" t="n">
        <v>53.5974329583117</v>
      </c>
      <c r="Z9" s="9" t="n">
        <v>52.5426769636633</v>
      </c>
      <c r="AA9" s="9" t="n">
        <v>51.487920969015</v>
      </c>
      <c r="AB9" s="9" t="n">
        <v>51.487920969015</v>
      </c>
      <c r="AC9" s="9" t="n">
        <v>51.487920969015</v>
      </c>
      <c r="AD9" s="9" t="n">
        <v>51.487920969015</v>
      </c>
      <c r="AE9" s="0" t="s">
        <v>74</v>
      </c>
    </row>
    <row r="10" customFormat="false" ht="13.8" hidden="false" customHeight="false" outlineLevel="0" collapsed="false">
      <c r="A10" s="11" t="s">
        <v>54</v>
      </c>
      <c r="B10" s="15" t="n">
        <v>77</v>
      </c>
      <c r="C10" s="15" t="n">
        <v>73</v>
      </c>
      <c r="D10" s="15" t="n">
        <v>65</v>
      </c>
      <c r="E10" s="15" t="n">
        <v>87</v>
      </c>
      <c r="F10" s="15" t="n">
        <v>97</v>
      </c>
      <c r="G10" s="15" t="n">
        <v>76</v>
      </c>
      <c r="H10" s="15" t="n">
        <v>81</v>
      </c>
      <c r="I10" s="15" t="n">
        <v>83</v>
      </c>
      <c r="J10" s="15" t="n">
        <v>91</v>
      </c>
      <c r="K10" s="15" t="n">
        <v>98</v>
      </c>
      <c r="L10" s="15" t="n">
        <v>83.40795</v>
      </c>
      <c r="M10" s="15" t="n">
        <v>89.05209</v>
      </c>
      <c r="N10" s="15" t="n">
        <v>89.15226</v>
      </c>
      <c r="O10" s="15" t="n">
        <v>85.839584</v>
      </c>
      <c r="P10" s="15" t="n">
        <v>88.854874</v>
      </c>
      <c r="Q10" s="15" t="n">
        <v>94.370709</v>
      </c>
      <c r="R10" s="9" t="n">
        <v>68.9423189944984</v>
      </c>
      <c r="S10" s="9" t="n">
        <v>68.0317858810199</v>
      </c>
      <c r="T10" s="9" t="n">
        <v>67.1023627675415</v>
      </c>
      <c r="U10" s="9" t="n">
        <v>66.172939654063</v>
      </c>
      <c r="V10" s="9" t="n">
        <v>70.5608558508587</v>
      </c>
      <c r="W10" s="9" t="n">
        <v>74.9487720476543</v>
      </c>
      <c r="X10" s="9" t="n">
        <v>79.33668824899</v>
      </c>
      <c r="Y10" s="9" t="n">
        <v>76.3953826056068</v>
      </c>
      <c r="Z10" s="9" t="n">
        <v>73.4540769622236</v>
      </c>
      <c r="AA10" s="9" t="n">
        <v>70.5127713188404</v>
      </c>
      <c r="AB10" s="9" t="n">
        <v>70.5127713188404</v>
      </c>
      <c r="AC10" s="9" t="n">
        <v>70.5127713188404</v>
      </c>
      <c r="AD10" s="9" t="n">
        <v>70.5127713188404</v>
      </c>
      <c r="AE10" s="0" t="s">
        <v>74</v>
      </c>
    </row>
    <row r="11" customFormat="false" ht="13.8" hidden="false" customHeight="false" outlineLevel="0" collapsed="false">
      <c r="A11" s="11" t="s">
        <v>55</v>
      </c>
      <c r="B11" s="15" t="n">
        <v>240</v>
      </c>
      <c r="C11" s="15" t="n">
        <v>63</v>
      </c>
      <c r="D11" s="15" t="n">
        <v>72</v>
      </c>
      <c r="E11" s="15" t="n">
        <v>124</v>
      </c>
      <c r="F11" s="15" t="n">
        <v>153</v>
      </c>
      <c r="G11" s="15" t="n">
        <v>121</v>
      </c>
      <c r="H11" s="15" t="n">
        <v>148</v>
      </c>
      <c r="I11" s="15" t="n">
        <v>123</v>
      </c>
      <c r="J11" s="15" t="n">
        <v>117</v>
      </c>
      <c r="K11" s="15" t="n">
        <v>110</v>
      </c>
      <c r="L11" s="15" t="n">
        <v>139.08268</v>
      </c>
      <c r="M11" s="15" t="n">
        <v>143.15672</v>
      </c>
      <c r="N11" s="15" t="n">
        <v>142.97984</v>
      </c>
      <c r="O11" s="15" t="n">
        <v>120.085521</v>
      </c>
      <c r="P11" s="15" t="n">
        <v>122.131897</v>
      </c>
      <c r="Q11" s="15" t="n">
        <v>124.296699</v>
      </c>
      <c r="R11" s="9" t="n">
        <v>354.191221475115</v>
      </c>
      <c r="S11" s="9" t="n">
        <v>357.194451379445</v>
      </c>
      <c r="T11" s="9" t="n">
        <v>355.406084873775</v>
      </c>
      <c r="U11" s="9" t="n">
        <v>353.617718368106</v>
      </c>
      <c r="V11" s="9" t="n">
        <v>379.462262509837</v>
      </c>
      <c r="W11" s="9" t="n">
        <v>405.306806651569</v>
      </c>
      <c r="X11" s="9" t="n">
        <v>431.101593022779</v>
      </c>
      <c r="Y11" s="9" t="n">
        <v>515.831674039894</v>
      </c>
      <c r="Z11" s="9" t="n">
        <v>600.561755057008</v>
      </c>
      <c r="AA11" s="9" t="n">
        <v>685.291836074123</v>
      </c>
      <c r="AB11" s="9" t="n">
        <v>685.291836074123</v>
      </c>
      <c r="AC11" s="9" t="n">
        <v>685.291836074123</v>
      </c>
      <c r="AD11" s="9" t="n">
        <v>685.291836074123</v>
      </c>
      <c r="AE11" s="0" t="s">
        <v>75</v>
      </c>
    </row>
    <row r="12" customFormat="false" ht="13.8" hidden="false" customHeight="false" outlineLevel="0" collapsed="false">
      <c r="A12" s="11" t="s">
        <v>56</v>
      </c>
      <c r="B12" s="15" t="n">
        <v>187</v>
      </c>
      <c r="C12" s="15" t="n">
        <v>182</v>
      </c>
      <c r="D12" s="15" t="n">
        <v>205</v>
      </c>
      <c r="E12" s="15" t="n">
        <v>327</v>
      </c>
      <c r="F12" s="15" t="n">
        <v>378</v>
      </c>
      <c r="G12" s="15" t="n">
        <v>352</v>
      </c>
      <c r="H12" s="15" t="n">
        <v>361</v>
      </c>
      <c r="I12" s="15" t="n">
        <v>370</v>
      </c>
      <c r="J12" s="15" t="n">
        <v>389</v>
      </c>
      <c r="K12" s="15" t="n">
        <v>399</v>
      </c>
      <c r="L12" s="15" t="n">
        <v>432.79968</v>
      </c>
      <c r="M12" s="15" t="n">
        <v>460.22217</v>
      </c>
      <c r="N12" s="15" t="n">
        <v>466.66405</v>
      </c>
      <c r="O12" s="15" t="n">
        <v>451.143043</v>
      </c>
      <c r="P12" s="15" t="n">
        <v>478.781608</v>
      </c>
      <c r="Q12" s="15" t="n">
        <v>504.27397</v>
      </c>
      <c r="R12" s="9" t="n">
        <v>429.417036328593</v>
      </c>
      <c r="S12" s="9" t="n">
        <v>448.094803153662</v>
      </c>
      <c r="T12" s="9" t="n">
        <v>466.638716978731</v>
      </c>
      <c r="U12" s="9" t="n">
        <v>482.0070908038</v>
      </c>
      <c r="V12" s="9" t="n">
        <v>460.843044760634</v>
      </c>
      <c r="W12" s="9" t="n">
        <v>439.678998717467</v>
      </c>
      <c r="X12" s="9" t="n">
        <v>415.615378867867</v>
      </c>
      <c r="Y12" s="9" t="n">
        <v>394.737163990522</v>
      </c>
      <c r="Z12" s="9" t="n">
        <v>373.858949113178</v>
      </c>
      <c r="AA12" s="9" t="n">
        <v>352.980734235834</v>
      </c>
      <c r="AB12" s="9" t="n">
        <v>352.980734235834</v>
      </c>
      <c r="AC12" s="9" t="n">
        <v>352.980734235834</v>
      </c>
      <c r="AD12" s="9" t="n">
        <v>352.980734235834</v>
      </c>
      <c r="AE12" s="0" t="s">
        <v>74</v>
      </c>
    </row>
    <row r="13" customFormat="false" ht="13.8" hidden="false" customHeight="false" outlineLevel="0" collapsed="false">
      <c r="A13" s="11" t="s">
        <v>57</v>
      </c>
      <c r="B13" s="15" t="n">
        <v>0</v>
      </c>
      <c r="C13" s="15" t="n">
        <v>0</v>
      </c>
      <c r="D13" s="15" t="n">
        <v>0</v>
      </c>
      <c r="E13" s="15" t="n">
        <v>2</v>
      </c>
      <c r="F13" s="15" t="n">
        <v>1</v>
      </c>
      <c r="G13" s="15" t="n">
        <v>2</v>
      </c>
      <c r="H13" s="15" t="n">
        <v>3</v>
      </c>
      <c r="I13" s="15" t="n">
        <v>3</v>
      </c>
      <c r="J13" s="15" t="n">
        <v>3</v>
      </c>
      <c r="K13" s="15" t="n">
        <v>3</v>
      </c>
      <c r="L13" s="15" t="n">
        <v>2.39395</v>
      </c>
      <c r="M13" s="15" t="n">
        <v>2.505</v>
      </c>
      <c r="N13" s="15" t="n">
        <v>2.55593</v>
      </c>
      <c r="O13" s="15" t="n">
        <v>4.268788</v>
      </c>
      <c r="P13" s="15" t="n">
        <v>4.342347</v>
      </c>
      <c r="Q13" s="15" t="n">
        <v>4.442269</v>
      </c>
      <c r="R13" s="9" t="n">
        <v>6.8837153010069</v>
      </c>
      <c r="S13" s="9" t="n">
        <v>6.04408789711227</v>
      </c>
      <c r="T13" s="9" t="n">
        <v>5.20446049321764</v>
      </c>
      <c r="U13" s="9" t="n">
        <v>4.36483308932301</v>
      </c>
      <c r="V13" s="9" t="n">
        <v>4.96264288341534</v>
      </c>
      <c r="W13" s="9" t="n">
        <v>5.56045267750767</v>
      </c>
      <c r="X13" s="9" t="n">
        <v>6.1582624718643</v>
      </c>
      <c r="Y13" s="9" t="n">
        <v>4.41570216711666</v>
      </c>
      <c r="Z13" s="9" t="n">
        <v>2.67314186236903</v>
      </c>
      <c r="AA13" s="9" t="n">
        <v>0.930581557621388</v>
      </c>
      <c r="AB13" s="9" t="n">
        <v>0.930581557621388</v>
      </c>
      <c r="AC13" s="9" t="n">
        <v>0.930581557621388</v>
      </c>
      <c r="AD13" s="9" t="n">
        <v>0.930581557621388</v>
      </c>
      <c r="AE13" s="0" t="s">
        <v>74</v>
      </c>
    </row>
    <row r="14" customFormat="false" ht="13.8" hidden="false" customHeight="false" outlineLevel="0" collapsed="false">
      <c r="A14" s="11" t="s">
        <v>59</v>
      </c>
      <c r="B14" s="15" t="n">
        <v>0</v>
      </c>
      <c r="C14" s="15" t="n">
        <v>0</v>
      </c>
      <c r="D14" s="15" t="n">
        <v>0</v>
      </c>
      <c r="E14" s="15" t="n">
        <v>2</v>
      </c>
      <c r="F14" s="15" t="n">
        <v>3</v>
      </c>
      <c r="G14" s="15" t="n">
        <v>6</v>
      </c>
      <c r="H14" s="15" t="n">
        <v>5</v>
      </c>
      <c r="I14" s="15" t="n">
        <v>5</v>
      </c>
      <c r="J14" s="15" t="n">
        <v>5</v>
      </c>
      <c r="K14" s="15" t="n">
        <v>6</v>
      </c>
      <c r="L14" s="15" t="n">
        <v>15.41628</v>
      </c>
      <c r="M14" s="15" t="n">
        <v>15.87298</v>
      </c>
      <c r="N14" s="15" t="n">
        <v>16.10993</v>
      </c>
      <c r="O14" s="15" t="n">
        <v>14.487961</v>
      </c>
      <c r="P14" s="15" t="n">
        <v>15.477937</v>
      </c>
      <c r="Q14" s="15" t="n">
        <v>16.054812</v>
      </c>
      <c r="R14" s="9" t="n">
        <v>19.134947455363</v>
      </c>
      <c r="S14" s="9" t="n">
        <v>18.1262973063498</v>
      </c>
      <c r="T14" s="9" t="n">
        <v>17.1176471573365</v>
      </c>
      <c r="U14" s="9" t="n">
        <v>16.1089970083233</v>
      </c>
      <c r="V14" s="9" t="n">
        <v>14.1608681917822</v>
      </c>
      <c r="W14" s="9" t="n">
        <v>12.2127393752411</v>
      </c>
      <c r="X14" s="9" t="n">
        <v>10.2646105589895</v>
      </c>
      <c r="Y14" s="9" t="n">
        <v>13.360862965478</v>
      </c>
      <c r="Z14" s="9" t="n">
        <v>16.4571153719665</v>
      </c>
      <c r="AA14" s="9" t="n">
        <v>19.553367778455</v>
      </c>
      <c r="AB14" s="9" t="n">
        <v>19.553367778455</v>
      </c>
      <c r="AC14" s="9" t="n">
        <v>19.553367778455</v>
      </c>
      <c r="AD14" s="9" t="n">
        <v>19.553367778455</v>
      </c>
      <c r="AE14" s="0" t="s">
        <v>74</v>
      </c>
    </row>
    <row r="15" customFormat="false" ht="13.8" hidden="false" customHeight="false" outlineLevel="0" collapsed="false">
      <c r="A15" s="11" t="s">
        <v>60</v>
      </c>
      <c r="B15" s="15" t="n">
        <v>440</v>
      </c>
      <c r="C15" s="15" t="n">
        <v>159</v>
      </c>
      <c r="D15" s="15" t="n">
        <v>111</v>
      </c>
      <c r="E15" s="15" t="n">
        <v>87</v>
      </c>
      <c r="F15" s="15" t="n">
        <v>91</v>
      </c>
      <c r="G15" s="15" t="n">
        <v>95</v>
      </c>
      <c r="H15" s="15" t="n">
        <v>96</v>
      </c>
      <c r="I15" s="15" t="n">
        <v>123</v>
      </c>
      <c r="J15" s="15" t="n">
        <v>114</v>
      </c>
      <c r="K15" s="15" t="n">
        <v>99</v>
      </c>
      <c r="L15" s="15" t="n">
        <v>152.5875</v>
      </c>
      <c r="M15" s="15" t="n">
        <v>156.72122</v>
      </c>
      <c r="N15" s="15" t="n">
        <v>163.25598</v>
      </c>
      <c r="O15" s="15" t="n">
        <v>161.662462</v>
      </c>
      <c r="P15" s="15" t="n">
        <v>128.730611</v>
      </c>
      <c r="Q15" s="15" t="n">
        <v>130.055424</v>
      </c>
      <c r="R15" s="9" t="n">
        <v>110.758845985192</v>
      </c>
      <c r="S15" s="9" t="n">
        <v>122.451768931547</v>
      </c>
      <c r="T15" s="9" t="n">
        <v>134.084158937901</v>
      </c>
      <c r="U15" s="9" t="n">
        <v>145.677988944255</v>
      </c>
      <c r="V15" s="9" t="n">
        <v>129.512456763133</v>
      </c>
      <c r="W15" s="9" t="n">
        <v>113.346924582012</v>
      </c>
      <c r="X15" s="9" t="n">
        <v>97.055642013634</v>
      </c>
      <c r="Y15" s="9" t="n">
        <v>92.4756517790949</v>
      </c>
      <c r="Z15" s="9" t="n">
        <v>87.8956615445558</v>
      </c>
      <c r="AA15" s="9" t="n">
        <v>83.3156713100167</v>
      </c>
      <c r="AB15" s="9" t="n">
        <v>83.3156713100167</v>
      </c>
      <c r="AC15" s="9" t="n">
        <v>83.3156713100167</v>
      </c>
      <c r="AD15" s="9" t="n">
        <v>83.3156713100167</v>
      </c>
      <c r="AE15" s="0" t="s">
        <v>74</v>
      </c>
    </row>
    <row r="16" customFormat="false" ht="13.8" hidden="false" customHeight="false" outlineLevel="0" collapsed="false">
      <c r="A16" s="11" t="s">
        <v>61</v>
      </c>
      <c r="B16" s="15" t="n">
        <v>12624</v>
      </c>
      <c r="C16" s="15" t="n">
        <v>12061</v>
      </c>
      <c r="D16" s="15" t="n">
        <v>11493</v>
      </c>
      <c r="E16" s="15" t="n">
        <v>10932</v>
      </c>
      <c r="F16" s="15" t="n">
        <v>9592</v>
      </c>
      <c r="G16" s="15" t="n">
        <v>9449</v>
      </c>
      <c r="H16" s="15" t="n">
        <v>9306</v>
      </c>
      <c r="I16" s="15" t="n">
        <v>9162</v>
      </c>
      <c r="J16" s="15" t="n">
        <v>9019</v>
      </c>
      <c r="K16" s="15" t="n">
        <v>8876</v>
      </c>
      <c r="L16" s="15" t="n">
        <v>8732.74396</v>
      </c>
      <c r="M16" s="15" t="n">
        <v>8791.78728</v>
      </c>
      <c r="N16" s="15" t="n">
        <v>8619.26817</v>
      </c>
      <c r="O16" s="15" t="n">
        <v>8371.33743</v>
      </c>
      <c r="P16" s="15" t="n">
        <v>8393.52186</v>
      </c>
      <c r="Q16" s="15" t="n">
        <v>7774.19591</v>
      </c>
      <c r="R16" s="9" t="n">
        <v>10337.2762600064</v>
      </c>
      <c r="S16" s="9" t="n">
        <v>9670.76644372159</v>
      </c>
      <c r="T16" s="9" t="n">
        <v>9004.25662743678</v>
      </c>
      <c r="U16" s="9" t="n">
        <v>8337.74681115197</v>
      </c>
      <c r="V16" s="9" t="n">
        <v>7992.07532887438</v>
      </c>
      <c r="W16" s="9" t="n">
        <v>7646.40384659679</v>
      </c>
      <c r="X16" s="9" t="n">
        <v>6941.43485735451</v>
      </c>
      <c r="Y16" s="9" t="n">
        <v>6206.30608612023</v>
      </c>
      <c r="Z16" s="9" t="n">
        <v>5701.11669331704</v>
      </c>
      <c r="AA16" s="9" t="n">
        <v>5870.34643105056</v>
      </c>
      <c r="AB16" s="9" t="n">
        <v>5409.93724001365</v>
      </c>
      <c r="AC16" s="9" t="n">
        <v>4949.52804897673</v>
      </c>
      <c r="AD16" s="9" t="n">
        <v>4489.11885793982</v>
      </c>
      <c r="AE16" s="0" t="s">
        <v>76</v>
      </c>
    </row>
    <row r="17" customFormat="false" ht="13.8" hidden="false" customHeight="false" outlineLevel="0" collapsed="false">
      <c r="A17" s="11" t="s">
        <v>62</v>
      </c>
      <c r="B17" s="15" t="n">
        <v>2652</v>
      </c>
      <c r="C17" s="15" t="n">
        <v>2968</v>
      </c>
      <c r="D17" s="15" t="n">
        <v>3353</v>
      </c>
      <c r="E17" s="15" t="n">
        <v>3576</v>
      </c>
      <c r="F17" s="15" t="n">
        <v>3781</v>
      </c>
      <c r="G17" s="15" t="n">
        <v>3849</v>
      </c>
      <c r="H17" s="15" t="n">
        <v>3915</v>
      </c>
      <c r="I17" s="15" t="n">
        <v>3981</v>
      </c>
      <c r="J17" s="15" t="n">
        <v>4047</v>
      </c>
      <c r="K17" s="15" t="n">
        <v>4113</v>
      </c>
      <c r="L17" s="15" t="n">
        <v>4179.20856</v>
      </c>
      <c r="M17" s="15" t="n">
        <v>4178.12688</v>
      </c>
      <c r="N17" s="15" t="n">
        <v>4156.34567</v>
      </c>
      <c r="O17" s="15" t="n">
        <v>4084.415599</v>
      </c>
      <c r="P17" s="15" t="n">
        <v>4166.966254</v>
      </c>
      <c r="Q17" s="15" t="n">
        <v>4156.019338</v>
      </c>
      <c r="R17" s="9" t="n">
        <v>4863.69261205684</v>
      </c>
      <c r="S17" s="9" t="n">
        <v>4667.37339833741</v>
      </c>
      <c r="T17" s="9" t="n">
        <v>4471.05418461797</v>
      </c>
      <c r="U17" s="9" t="n">
        <v>4274.73497089853</v>
      </c>
      <c r="V17" s="9" t="n">
        <v>3897.90052150197</v>
      </c>
      <c r="W17" s="9" t="n">
        <v>3521.0660721054</v>
      </c>
      <c r="X17" s="9" t="n">
        <v>3484.76522178957</v>
      </c>
      <c r="Y17" s="9" t="n">
        <v>3391.36597741689</v>
      </c>
      <c r="Z17" s="9" t="n">
        <v>3315.47398353404</v>
      </c>
      <c r="AA17" s="9" t="n">
        <v>3081.37833183388</v>
      </c>
      <c r="AB17" s="9" t="n">
        <v>2943.95002462434</v>
      </c>
      <c r="AC17" s="9" t="n">
        <v>2806.5217174148</v>
      </c>
      <c r="AD17" s="9" t="n">
        <v>2669.09341020526</v>
      </c>
      <c r="AE17" s="0" t="s">
        <v>77</v>
      </c>
    </row>
    <row r="18" customFormat="false" ht="13.8" hidden="false" customHeight="false" outlineLevel="0" collapsed="false">
      <c r="A18" s="11" t="s">
        <v>63</v>
      </c>
      <c r="B18" s="15" t="n">
        <v>330</v>
      </c>
      <c r="C18" s="15" t="n">
        <v>165</v>
      </c>
      <c r="D18" s="15" t="n">
        <v>248</v>
      </c>
      <c r="E18" s="15" t="n">
        <v>310</v>
      </c>
      <c r="F18" s="15" t="n">
        <v>369</v>
      </c>
      <c r="G18" s="15" t="n">
        <v>286</v>
      </c>
      <c r="H18" s="15" t="n">
        <v>255</v>
      </c>
      <c r="I18" s="15" t="n">
        <v>241</v>
      </c>
      <c r="J18" s="15" t="n">
        <v>390</v>
      </c>
      <c r="K18" s="15" t="n">
        <v>267</v>
      </c>
      <c r="L18" s="15" t="n">
        <v>412.36083</v>
      </c>
      <c r="M18" s="15" t="n">
        <v>186.56205</v>
      </c>
      <c r="N18" s="15" t="n">
        <v>179.48262</v>
      </c>
      <c r="O18" s="15" t="n">
        <v>251.008478</v>
      </c>
      <c r="P18" s="15" t="n">
        <v>276.020776</v>
      </c>
      <c r="Q18" s="15" t="n">
        <v>184.000746</v>
      </c>
      <c r="R18" s="9" t="n">
        <v>210.521870038896</v>
      </c>
      <c r="S18" s="9" t="n">
        <v>178.221001622297</v>
      </c>
      <c r="T18" s="9" t="n">
        <v>145.920133205698</v>
      </c>
      <c r="U18" s="9" t="n">
        <v>270.913178868642</v>
      </c>
      <c r="V18" s="9" t="n">
        <v>267.784113315652</v>
      </c>
      <c r="W18" s="9" t="n">
        <v>264.655047762661</v>
      </c>
      <c r="X18" s="9" t="n">
        <v>261.515363518302</v>
      </c>
      <c r="Y18" s="9" t="n">
        <v>278.023739818736</v>
      </c>
      <c r="Z18" s="9" t="n">
        <v>294.53211611917</v>
      </c>
      <c r="AA18" s="9" t="n">
        <v>399.472834513012</v>
      </c>
      <c r="AB18" s="9" t="n">
        <v>399.472834513012</v>
      </c>
      <c r="AC18" s="9" t="n">
        <v>399.472834513012</v>
      </c>
      <c r="AD18" s="9" t="n">
        <v>399.472834513012</v>
      </c>
      <c r="AE18" s="0" t="s">
        <v>78</v>
      </c>
    </row>
    <row r="19" customFormat="false" ht="15" hidden="false" customHeight="false" outlineLevel="0" collapsed="false">
      <c r="B19" s="15"/>
      <c r="C19" s="15"/>
      <c r="D19" s="15"/>
      <c r="E19" s="15"/>
      <c r="F19" s="15"/>
      <c r="G19" s="15"/>
      <c r="H19" s="15"/>
      <c r="I19" s="15"/>
      <c r="J19" s="15"/>
      <c r="K19" s="15"/>
      <c r="L19" s="15"/>
      <c r="M19" s="15"/>
      <c r="N19" s="15"/>
      <c r="O19" s="15"/>
      <c r="P19" s="15"/>
      <c r="Q19" s="15"/>
      <c r="R19" s="15"/>
      <c r="S19" s="9"/>
      <c r="T19" s="9"/>
      <c r="U19" s="9"/>
      <c r="V19" s="15"/>
      <c r="W19" s="15"/>
      <c r="X19" s="15"/>
      <c r="Y19" s="15"/>
      <c r="Z19" s="15"/>
      <c r="AA19" s="15"/>
      <c r="AB19" s="15"/>
      <c r="AC19" s="15"/>
    </row>
    <row r="20" customFormat="false" ht="15" hidden="false" customHeight="false" outlineLevel="0" collapsed="false">
      <c r="A20" s="17" t="s">
        <v>64</v>
      </c>
      <c r="B20" s="15" t="n">
        <v>26883</v>
      </c>
      <c r="C20" s="15" t="n">
        <v>26377</v>
      </c>
      <c r="D20" s="15" t="n">
        <v>27079</v>
      </c>
      <c r="E20" s="15" t="n">
        <v>25757</v>
      </c>
      <c r="F20" s="15" t="n">
        <v>25529</v>
      </c>
      <c r="G20" s="15" t="n">
        <v>25179</v>
      </c>
      <c r="H20" s="15" t="n">
        <v>25260</v>
      </c>
      <c r="I20" s="15" t="n">
        <v>25357</v>
      </c>
      <c r="J20" s="15" t="n">
        <v>25349</v>
      </c>
      <c r="K20" s="15" t="n">
        <v>24956</v>
      </c>
      <c r="L20" s="15" t="n">
        <v>24787.36931</v>
      </c>
      <c r="M20" s="15" t="n">
        <v>24704.96486</v>
      </c>
      <c r="N20" s="15" t="n">
        <v>24347.76838</v>
      </c>
      <c r="O20" s="15" t="n">
        <v>22844.750438</v>
      </c>
      <c r="P20" s="15" t="n">
        <v>22598.433585</v>
      </c>
      <c r="Q20" s="15" t="n">
        <v>21548.51071</v>
      </c>
      <c r="R20" s="15" t="n">
        <f aca="false">SUM(R6:R18)</f>
        <v>23958.7605061155</v>
      </c>
      <c r="S20" s="9" t="n">
        <f aca="false">SUM(S6:S18)</f>
        <v>22650.5762406737</v>
      </c>
      <c r="T20" s="9" t="n">
        <f aca="false">SUM(T6:T18)</f>
        <v>21331.1397554495</v>
      </c>
      <c r="U20" s="9" t="n">
        <f aca="false">SUM(U6:U18)</f>
        <v>20354.7644462417</v>
      </c>
      <c r="V20" s="15" t="n">
        <f aca="false">SUM(V6:V18)</f>
        <v>19227.0000912285</v>
      </c>
      <c r="W20" s="15" t="n">
        <f aca="false">SUM(W6:W18)</f>
        <v>18099.2357362153</v>
      </c>
      <c r="X20" s="15" t="n">
        <f aca="false">SUM(X6:X18)</f>
        <v>16909.3591724568</v>
      </c>
      <c r="Y20" s="15" t="n">
        <f aca="false">SUM(Y6:Y18)</f>
        <v>15771.7052621821</v>
      </c>
      <c r="Z20" s="15" t="n">
        <f aca="false">SUM(Z6:Z18)</f>
        <v>14846.4535886492</v>
      </c>
      <c r="AA20" s="15" t="n">
        <f aca="false">SUM(AA6:AA18)</f>
        <v>14518.913568567</v>
      </c>
      <c r="AB20" s="15" t="n">
        <f aca="false">SUM(AB6:AB18)</f>
        <v>13656.9529601271</v>
      </c>
      <c r="AC20" s="15" t="n">
        <f aca="false">SUM(AC6:AC18)</f>
        <v>13071.5087688807</v>
      </c>
      <c r="AD20" s="15" t="n">
        <f aca="false">SUM(AD6:AD18)</f>
        <v>12411.5627926342</v>
      </c>
    </row>
    <row r="21" customFormat="false" ht="15" hidden="false" customHeight="false" outlineLevel="0" collapsed="false">
      <c r="A21" s="17" t="s">
        <v>65</v>
      </c>
      <c r="B21" s="15" t="s">
        <v>58</v>
      </c>
      <c r="C21" s="15" t="s">
        <v>58</v>
      </c>
      <c r="D21" s="15" t="s">
        <v>58</v>
      </c>
      <c r="E21" s="15" t="s">
        <v>58</v>
      </c>
      <c r="F21" s="15" t="n">
        <v>361.68542</v>
      </c>
      <c r="G21" s="15" t="n">
        <v>246.9358</v>
      </c>
      <c r="H21" s="15" t="n">
        <v>233.74489</v>
      </c>
      <c r="I21" s="15" t="n">
        <v>233.74489</v>
      </c>
      <c r="J21" s="15" t="n">
        <v>381.68381</v>
      </c>
      <c r="K21" s="15" t="n">
        <v>258.19341</v>
      </c>
      <c r="L21" s="15" t="n">
        <v>404.98627</v>
      </c>
      <c r="M21" s="15" t="n">
        <v>179.11698</v>
      </c>
      <c r="N21" s="15" t="n">
        <v>171.95885</v>
      </c>
      <c r="O21" s="15" t="n">
        <v>236.147471</v>
      </c>
      <c r="P21" s="15" t="n">
        <v>263.201187</v>
      </c>
      <c r="Q21" s="15" t="n">
        <v>170.963967</v>
      </c>
      <c r="R21" s="15" t="n">
        <v>113.619264789</v>
      </c>
      <c r="S21" s="9" t="n">
        <v>113.619264789</v>
      </c>
      <c r="T21" s="9" t="n">
        <v>113.619264789</v>
      </c>
      <c r="U21" s="9" t="n">
        <v>93.8089558372764</v>
      </c>
      <c r="V21" s="15" t="n">
        <v>93.8089558372764</v>
      </c>
      <c r="W21" s="15" t="n">
        <v>93.8089558372764</v>
      </c>
      <c r="X21" s="15" t="n">
        <v>96.3700824065</v>
      </c>
      <c r="Y21" s="15" t="n">
        <v>96.3700824065</v>
      </c>
      <c r="Z21" s="15" t="n">
        <v>96.3700824065</v>
      </c>
      <c r="AA21" s="15" t="n">
        <v>184.802424499908</v>
      </c>
      <c r="AB21" s="15" t="n">
        <v>184.802424499908</v>
      </c>
      <c r="AC21" s="15" t="n">
        <v>184.802424499908</v>
      </c>
      <c r="AD21" s="15" t="n">
        <v>184.802424499908</v>
      </c>
    </row>
    <row r="22" customFormat="false" ht="15" hidden="false" customHeight="false" outlineLevel="0" collapsed="false">
      <c r="A22" s="10" t="s">
        <v>66</v>
      </c>
      <c r="B22" s="15" t="n">
        <v>26883</v>
      </c>
      <c r="C22" s="15" t="n">
        <v>26377</v>
      </c>
      <c r="D22" s="15" t="n">
        <v>27079</v>
      </c>
      <c r="E22" s="15" t="n">
        <v>25757</v>
      </c>
      <c r="F22" s="15" t="n">
        <v>25167.31458</v>
      </c>
      <c r="G22" s="15" t="n">
        <v>24932.0642</v>
      </c>
      <c r="H22" s="15" t="n">
        <v>25026.25511</v>
      </c>
      <c r="I22" s="15" t="n">
        <v>25123.25511</v>
      </c>
      <c r="J22" s="15" t="n">
        <v>24967.31619</v>
      </c>
      <c r="K22" s="15" t="n">
        <v>24697.80659</v>
      </c>
      <c r="L22" s="15" t="n">
        <v>24382.38304</v>
      </c>
      <c r="M22" s="15" t="n">
        <v>24525.84788</v>
      </c>
      <c r="N22" s="15" t="n">
        <v>24175.80953</v>
      </c>
      <c r="O22" s="15" t="n">
        <v>22608.602967</v>
      </c>
      <c r="P22" s="15" t="n">
        <v>22335.232398</v>
      </c>
      <c r="Q22" s="15" t="n">
        <v>21377.546743</v>
      </c>
      <c r="R22" s="15" t="n">
        <f aca="false">R20 - R21</f>
        <v>23845.1412413265</v>
      </c>
      <c r="S22" s="9" t="n">
        <f aca="false">S20 - S21</f>
        <v>22536.9569758847</v>
      </c>
      <c r="T22" s="9" t="n">
        <f aca="false">T20 - T21</f>
        <v>21217.5204906605</v>
      </c>
      <c r="U22" s="9" t="n">
        <f aca="false">U20 - U21</f>
        <v>20260.9554904045</v>
      </c>
      <c r="V22" s="15" t="n">
        <f aca="false">V20 - V21</f>
        <v>19133.1911353912</v>
      </c>
      <c r="W22" s="15" t="n">
        <f aca="false">W20 - W21</f>
        <v>18005.426780378</v>
      </c>
      <c r="X22" s="15" t="n">
        <f aca="false">X20 - X21</f>
        <v>16812.9890900503</v>
      </c>
      <c r="Y22" s="15" t="n">
        <f aca="false">Y20 - Y21</f>
        <v>15675.3351797756</v>
      </c>
      <c r="Z22" s="15" t="n">
        <f aca="false">Z20 - Z21</f>
        <v>14750.0835062427</v>
      </c>
      <c r="AA22" s="15" t="n">
        <f aca="false">AA20 - AA21</f>
        <v>14334.1111440671</v>
      </c>
      <c r="AB22" s="15" t="n">
        <f aca="false">AB20 - AB21</f>
        <v>13472.1505356272</v>
      </c>
      <c r="AC22" s="15" t="n">
        <f aca="false">AC20 - AC21</f>
        <v>12886.7063443807</v>
      </c>
      <c r="AD22" s="15" t="n">
        <f aca="false">AD20 - AD21</f>
        <v>12226.7603681343</v>
      </c>
    </row>
    <row r="23" customFormat="false" ht="15" hidden="false" customHeight="false" outlineLevel="0" collapsed="false">
      <c r="A23" s="10" t="s">
        <v>67</v>
      </c>
      <c r="B23" s="15"/>
      <c r="C23" s="15"/>
      <c r="D23" s="15"/>
      <c r="E23" s="15"/>
      <c r="F23" s="15" t="n">
        <f aca="false">F18 - F21</f>
        <v>7.31458000000004</v>
      </c>
      <c r="G23" s="15" t="n">
        <f aca="false">G18 - G21</f>
        <v>39.0642</v>
      </c>
      <c r="H23" s="15" t="n">
        <f aca="false">H18 - H21</f>
        <v>21.25511</v>
      </c>
      <c r="I23" s="15" t="n">
        <f aca="false">I18 - I21</f>
        <v>7.25510999999997</v>
      </c>
      <c r="J23" s="15" t="n">
        <f aca="false">J18 - J21</f>
        <v>8.31619000000001</v>
      </c>
      <c r="K23" s="15" t="n">
        <f aca="false">K18 - K21</f>
        <v>8.80658999999997</v>
      </c>
      <c r="L23" s="15" t="n">
        <f aca="false">L18 - L21</f>
        <v>7.37456000000003</v>
      </c>
      <c r="M23" s="15" t="n">
        <f aca="false">M18 - M21</f>
        <v>7.44506999999999</v>
      </c>
      <c r="N23" s="15" t="n">
        <f aca="false">N18 - N21</f>
        <v>7.52376999999999</v>
      </c>
      <c r="O23" s="15" t="n">
        <f aca="false">O18 - O21</f>
        <v>14.861007</v>
      </c>
      <c r="P23" s="15" t="n">
        <f aca="false">P18 - P21</f>
        <v>12.819589</v>
      </c>
      <c r="Q23" s="15" t="n">
        <f aca="false">Q18 - Q21</f>
        <v>13.036779</v>
      </c>
      <c r="R23" s="15" t="n">
        <f aca="false">R18 - R21</f>
        <v>96.9026052498956</v>
      </c>
      <c r="S23" s="9" t="n">
        <f aca="false">S18 - S21</f>
        <v>64.6017368332969</v>
      </c>
      <c r="T23" s="9" t="n">
        <f aca="false">T18 - T21</f>
        <v>32.3008684166981</v>
      </c>
      <c r="U23" s="9" t="n">
        <f aca="false">U18 - U21</f>
        <v>177.104223031366</v>
      </c>
      <c r="V23" s="15" t="n">
        <f aca="false">V18 - V21</f>
        <v>173.975157478375</v>
      </c>
      <c r="W23" s="15" t="n">
        <f aca="false">W18 - W21</f>
        <v>170.846091925384</v>
      </c>
      <c r="X23" s="15" t="n">
        <f aca="false">X18 - X21</f>
        <v>165.145281111802</v>
      </c>
      <c r="Y23" s="15" t="n">
        <f aca="false">Y18 - Y21</f>
        <v>181.653657412236</v>
      </c>
      <c r="Z23" s="15" t="n">
        <f aca="false">Z18 - Z21</f>
        <v>198.16203371267</v>
      </c>
      <c r="AA23" s="15" t="n">
        <f aca="false">AA18 - AA21</f>
        <v>214.670410013104</v>
      </c>
      <c r="AB23" s="15" t="n">
        <f aca="false">AB18 - AB21</f>
        <v>214.670410013104</v>
      </c>
      <c r="AC23" s="15" t="n">
        <f aca="false">AC18 - AC21</f>
        <v>214.670410013104</v>
      </c>
      <c r="AD23" s="15" t="n">
        <f aca="false">AD18 - AD21</f>
        <v>214.670410013104</v>
      </c>
    </row>
    <row r="24" customFormat="false" ht="15" hidden="false" customHeight="false" outlineLevel="0" collapsed="false">
      <c r="A24" s="1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row>
    <row r="25" customFormat="false" ht="15" hidden="false" customHeight="false" outlineLevel="0" collapsed="false">
      <c r="A25" s="1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row>
    <row r="26" customFormat="false" ht="15" hidden="false" customHeight="false" outlineLevel="0" collapsed="false">
      <c r="A26" s="10" t="s">
        <v>68</v>
      </c>
      <c r="B26" s="15" t="n">
        <f aca="false">SUM(B6:B8)</f>
        <v>10061</v>
      </c>
      <c r="C26" s="15" t="n">
        <f aca="false">SUM(C6:C8)</f>
        <v>10486</v>
      </c>
      <c r="D26" s="15" t="n">
        <f aca="false">SUM(D6:D8)</f>
        <v>11320</v>
      </c>
      <c r="E26" s="15" t="n">
        <f aca="false">SUM(E6:E8)</f>
        <v>10048</v>
      </c>
      <c r="F26" s="15" t="n">
        <f aca="false">SUM(F6:F8)</f>
        <v>10894</v>
      </c>
      <c r="G26" s="15" t="n">
        <f aca="false">SUM(G6:G8)</f>
        <v>10779</v>
      </c>
      <c r="H26" s="15" t="n">
        <f aca="false">SUM(H6:H8)</f>
        <v>10928</v>
      </c>
      <c r="I26" s="15" t="n">
        <f aca="false">SUM(I6:I8)</f>
        <v>11110</v>
      </c>
      <c r="J26" s="15" t="n">
        <f aca="false">SUM(J6:J8)</f>
        <v>11015</v>
      </c>
      <c r="K26" s="15" t="n">
        <f aca="false">SUM(K6:K8)</f>
        <v>10826</v>
      </c>
      <c r="L26" s="15" t="n">
        <f aca="false">SUM(L6:L8)</f>
        <v>10512.58159</v>
      </c>
      <c r="M26" s="15" t="n">
        <f aca="false">SUM(M6:M8)</f>
        <v>10554.10942</v>
      </c>
      <c r="N26" s="15" t="n">
        <f aca="false">SUM(N6:N8)</f>
        <v>10382.87221</v>
      </c>
      <c r="O26" s="15" t="n">
        <f aca="false">SUM(O6:O8)</f>
        <v>9198.025255</v>
      </c>
      <c r="P26" s="15" t="n">
        <f aca="false">SUM(P6:P8)</f>
        <v>8818.936929</v>
      </c>
      <c r="Q26" s="15" t="n">
        <f aca="false">SUM(Q6:Q8)</f>
        <v>8453.612896</v>
      </c>
      <c r="R26" s="15" t="n">
        <f aca="false">SUM(R6:R8)</f>
        <v>7488.10944000968</v>
      </c>
      <c r="S26" s="15" t="n">
        <f aca="false">SUM(S6:S8)</f>
        <v>7047.41716020118</v>
      </c>
      <c r="T26" s="15" t="n">
        <f aca="false">SUM(T6:T8)</f>
        <v>6600.47753296033</v>
      </c>
      <c r="U26" s="15" t="n">
        <f aca="false">SUM(U6:U8)</f>
        <v>6342.5192676563</v>
      </c>
      <c r="V26" s="15" t="n">
        <f aca="false">SUM(V6:V8)</f>
        <v>5950.92016706124</v>
      </c>
      <c r="W26" s="15" t="n">
        <f aca="false">SUM(W6:W8)</f>
        <v>5559.32106646619</v>
      </c>
      <c r="X26" s="15" t="n">
        <f aca="false">SUM(X6:X8)</f>
        <v>5127.45936565737</v>
      </c>
      <c r="Y26" s="15" t="n">
        <f aca="false">SUM(Y6:Y8)</f>
        <v>4745.19558832022</v>
      </c>
      <c r="Z26" s="15" t="n">
        <f aca="false">SUM(Z6:Z8)</f>
        <v>4327.88741880399</v>
      </c>
      <c r="AA26" s="15" t="n">
        <f aca="false">SUM(AA6:AA8)</f>
        <v>3903.64308792561</v>
      </c>
      <c r="AB26" s="15" t="n">
        <f aca="false">SUM(AB6:AB8)</f>
        <v>3639.51997773221</v>
      </c>
      <c r="AC26" s="15" t="n">
        <f aca="false">SUM(AC6:AC8)</f>
        <v>3651.91328473221</v>
      </c>
      <c r="AD26" s="15" t="n">
        <f aca="false">SUM(AD6:AD8)</f>
        <v>3589.80480673221</v>
      </c>
    </row>
    <row r="27" customFormat="false" ht="15" hidden="false" customHeight="false" outlineLevel="0" collapsed="false">
      <c r="A27" s="10" t="s">
        <v>69</v>
      </c>
      <c r="B27" s="15" t="n">
        <f aca="false">SUM(B9:B15)</f>
        <v>1215</v>
      </c>
      <c r="C27" s="15" t="n">
        <f aca="false">SUM(C9:C15)</f>
        <v>698</v>
      </c>
      <c r="D27" s="15" t="n">
        <f aca="false">SUM(D9:D15)</f>
        <v>666</v>
      </c>
      <c r="E27" s="15" t="n">
        <f aca="false">SUM(E9:E15)</f>
        <v>891</v>
      </c>
      <c r="F27" s="15" t="n">
        <f aca="false">SUM(F9:F15)</f>
        <v>891</v>
      </c>
      <c r="G27" s="15" t="n">
        <f aca="false">SUM(G9:G15)</f>
        <v>817</v>
      </c>
      <c r="H27" s="15" t="n">
        <f aca="false">SUM(H9:H15)</f>
        <v>857</v>
      </c>
      <c r="I27" s="15" t="n">
        <f aca="false">SUM(I9:I15)</f>
        <v>862</v>
      </c>
      <c r="J27" s="15" t="n">
        <f aca="false">SUM(J9:J15)</f>
        <v>879</v>
      </c>
      <c r="K27" s="15" t="n">
        <f aca="false">SUM(K9:K15)</f>
        <v>873</v>
      </c>
      <c r="L27" s="15" t="n">
        <f aca="false">SUM(L9:L15)</f>
        <v>950.46631</v>
      </c>
      <c r="M27" s="15" t="n">
        <f aca="false">SUM(M9:M15)</f>
        <v>994.37096</v>
      </c>
      <c r="N27" s="15" t="n">
        <f aca="false">SUM(N9:N15)</f>
        <v>1009.79127</v>
      </c>
      <c r="O27" s="15" t="n">
        <f aca="false">SUM(O9:O15)</f>
        <v>939.956428</v>
      </c>
      <c r="P27" s="15" t="n">
        <f aca="false">SUM(P9:P15)</f>
        <v>942.987766</v>
      </c>
      <c r="Q27" s="15" t="n">
        <f aca="false">SUM(Q9:Q15)</f>
        <v>980.68182</v>
      </c>
      <c r="R27" s="15" t="n">
        <f aca="false">SUM(R9:R15)</f>
        <v>1059.1603240037</v>
      </c>
      <c r="S27" s="15" t="n">
        <f aca="false">SUM(S9:S15)</f>
        <v>1086.79823679123</v>
      </c>
      <c r="T27" s="15" t="n">
        <f aca="false">SUM(T9:T15)</f>
        <v>1109.43127722876</v>
      </c>
      <c r="U27" s="15" t="n">
        <f aca="false">SUM(U9:U15)</f>
        <v>1128.85021766629</v>
      </c>
      <c r="V27" s="15" t="n">
        <f aca="false">SUM(V9:V15)</f>
        <v>1118.31996047527</v>
      </c>
      <c r="W27" s="15" t="n">
        <f aca="false">SUM(W9:W15)</f>
        <v>1107.78970328426</v>
      </c>
      <c r="X27" s="15" t="n">
        <f aca="false">SUM(X9:X15)</f>
        <v>1094.18436413708</v>
      </c>
      <c r="Y27" s="15" t="n">
        <f aca="false">SUM(Y9:Y15)</f>
        <v>1150.81387050602</v>
      </c>
      <c r="Z27" s="15" t="n">
        <f aca="false">SUM(Z9:Z15)</f>
        <v>1207.44337687496</v>
      </c>
      <c r="AA27" s="15" t="n">
        <f aca="false">SUM(AA9:AA15)</f>
        <v>1264.07288324391</v>
      </c>
      <c r="AB27" s="15" t="n">
        <f aca="false">SUM(AB9:AB15)</f>
        <v>1264.07288324391</v>
      </c>
      <c r="AC27" s="15" t="n">
        <f aca="false">SUM(AC9:AC15)</f>
        <v>1264.07288324391</v>
      </c>
      <c r="AD27" s="15" t="n">
        <f aca="false">SUM(AD9:AD15)</f>
        <v>1264.07288324391</v>
      </c>
    </row>
    <row r="28" customFormat="false" ht="15" hidden="false" customHeight="false" outlineLevel="0" collapsed="false">
      <c r="A28" s="10" t="s">
        <v>70</v>
      </c>
      <c r="B28" s="15" t="n">
        <f aca="false">B16+B17</f>
        <v>15276</v>
      </c>
      <c r="C28" s="15" t="n">
        <f aca="false">C16+C17</f>
        <v>15029</v>
      </c>
      <c r="D28" s="15" t="n">
        <f aca="false">D16+D17</f>
        <v>14846</v>
      </c>
      <c r="E28" s="15" t="n">
        <f aca="false">E16+E17</f>
        <v>14508</v>
      </c>
      <c r="F28" s="15" t="n">
        <f aca="false">F16+F17</f>
        <v>13373</v>
      </c>
      <c r="G28" s="15" t="n">
        <f aca="false">G16+G17</f>
        <v>13298</v>
      </c>
      <c r="H28" s="15" t="n">
        <f aca="false">H16+H17</f>
        <v>13221</v>
      </c>
      <c r="I28" s="15" t="n">
        <f aca="false">I16+I17</f>
        <v>13143</v>
      </c>
      <c r="J28" s="15" t="n">
        <f aca="false">J16+J17</f>
        <v>13066</v>
      </c>
      <c r="K28" s="15" t="n">
        <f aca="false">K16+K17</f>
        <v>12989</v>
      </c>
      <c r="L28" s="15" t="n">
        <f aca="false">L16+L17</f>
        <v>12911.95252</v>
      </c>
      <c r="M28" s="15" t="n">
        <f aca="false">M16+M17</f>
        <v>12969.91416</v>
      </c>
      <c r="N28" s="15" t="n">
        <f aca="false">N16+N17</f>
        <v>12775.61384</v>
      </c>
      <c r="O28" s="15" t="n">
        <f aca="false">O16+O17</f>
        <v>12455.753029</v>
      </c>
      <c r="P28" s="15" t="n">
        <f aca="false">P16+P17</f>
        <v>12560.488114</v>
      </c>
      <c r="Q28" s="15" t="n">
        <f aca="false">Q16+Q17</f>
        <v>11930.215248</v>
      </c>
      <c r="R28" s="15" t="n">
        <f aca="false">R16+R17</f>
        <v>15200.9688720632</v>
      </c>
      <c r="S28" s="15" t="n">
        <f aca="false">S16+S17</f>
        <v>14338.139842059</v>
      </c>
      <c r="T28" s="15" t="n">
        <f aca="false">T16+T17</f>
        <v>13475.3108120547</v>
      </c>
      <c r="U28" s="15" t="n">
        <f aca="false">U16+U17</f>
        <v>12612.4817820505</v>
      </c>
      <c r="V28" s="15" t="n">
        <f aca="false">V16+V17</f>
        <v>11889.9758503763</v>
      </c>
      <c r="W28" s="15" t="n">
        <f aca="false">W16+W17</f>
        <v>11167.4699187022</v>
      </c>
      <c r="X28" s="15" t="n">
        <f aca="false">X16+X17</f>
        <v>10426.2000791441</v>
      </c>
      <c r="Y28" s="15" t="n">
        <f aca="false">Y16+Y17</f>
        <v>9597.67206353712</v>
      </c>
      <c r="Z28" s="15" t="n">
        <f aca="false">Z16+Z17</f>
        <v>9016.59067685108</v>
      </c>
      <c r="AA28" s="15" t="n">
        <f aca="false">AA16+AA17</f>
        <v>8951.72476288444</v>
      </c>
      <c r="AB28" s="15" t="n">
        <f aca="false">AB16+AB17</f>
        <v>8353.88726463798</v>
      </c>
      <c r="AC28" s="15" t="n">
        <f aca="false">AC16+AC17</f>
        <v>7756.04976639153</v>
      </c>
      <c r="AD28" s="15" t="n">
        <f aca="false">AD16+AD17</f>
        <v>7158.21226814508</v>
      </c>
    </row>
    <row r="29" customFormat="false" ht="15" hidden="false" customHeight="false" outlineLevel="0" collapsed="false">
      <c r="A29" s="10" t="s">
        <v>71</v>
      </c>
      <c r="B29" s="15" t="n">
        <f aca="false">B18</f>
        <v>330</v>
      </c>
      <c r="C29" s="15" t="n">
        <f aca="false">C18</f>
        <v>165</v>
      </c>
      <c r="D29" s="15" t="n">
        <f aca="false">D18</f>
        <v>248</v>
      </c>
      <c r="E29" s="15" t="n">
        <f aca="false">E18</f>
        <v>310</v>
      </c>
      <c r="F29" s="15" t="n">
        <f aca="false">F18</f>
        <v>369</v>
      </c>
      <c r="G29" s="15" t="n">
        <f aca="false">G18</f>
        <v>286</v>
      </c>
      <c r="H29" s="15" t="n">
        <f aca="false">H18</f>
        <v>255</v>
      </c>
      <c r="I29" s="15" t="n">
        <f aca="false">I18</f>
        <v>241</v>
      </c>
      <c r="J29" s="15" t="n">
        <f aca="false">J18</f>
        <v>390</v>
      </c>
      <c r="K29" s="15" t="n">
        <f aca="false">K18</f>
        <v>267</v>
      </c>
      <c r="L29" s="15" t="n">
        <f aca="false">L18</f>
        <v>412.36083</v>
      </c>
      <c r="M29" s="15" t="n">
        <f aca="false">M18</f>
        <v>186.56205</v>
      </c>
      <c r="N29" s="15" t="n">
        <f aca="false">N18</f>
        <v>179.48262</v>
      </c>
      <c r="O29" s="15" t="n">
        <f aca="false">O18</f>
        <v>251.008478</v>
      </c>
      <c r="P29" s="15" t="n">
        <f aca="false">P18</f>
        <v>276.020776</v>
      </c>
      <c r="Q29" s="15" t="n">
        <f aca="false">Q18</f>
        <v>184.000746</v>
      </c>
      <c r="R29" s="15" t="n">
        <f aca="false">R18</f>
        <v>210.521870038896</v>
      </c>
      <c r="S29" s="15" t="n">
        <f aca="false">S18</f>
        <v>178.221001622297</v>
      </c>
      <c r="T29" s="15" t="n">
        <f aca="false">T18</f>
        <v>145.920133205698</v>
      </c>
      <c r="U29" s="15" t="n">
        <f aca="false">U18</f>
        <v>270.913178868642</v>
      </c>
      <c r="V29" s="15" t="n">
        <f aca="false">V18</f>
        <v>267.784113315652</v>
      </c>
      <c r="W29" s="15" t="n">
        <f aca="false">W18</f>
        <v>264.655047762661</v>
      </c>
      <c r="X29" s="15" t="n">
        <f aca="false">X18</f>
        <v>261.515363518302</v>
      </c>
      <c r="Y29" s="15" t="n">
        <f aca="false">Y18</f>
        <v>278.023739818736</v>
      </c>
      <c r="Z29" s="15" t="n">
        <f aca="false">Z18</f>
        <v>294.53211611917</v>
      </c>
      <c r="AA29" s="15" t="n">
        <f aca="false">AA18</f>
        <v>399.472834513012</v>
      </c>
      <c r="AB29" s="15" t="n">
        <f aca="false">AB18</f>
        <v>399.472834513012</v>
      </c>
      <c r="AC29" s="15" t="n">
        <f aca="false">AC18</f>
        <v>399.472834513012</v>
      </c>
      <c r="AD29" s="15" t="n">
        <f aca="false">AD18</f>
        <v>399.472834513012</v>
      </c>
    </row>
    <row r="30" customFormat="false" ht="15" hidden="false" customHeight="false" outlineLevel="0" collapsed="false">
      <c r="A30" s="10" t="s">
        <v>64</v>
      </c>
      <c r="B30" s="15" t="n">
        <f aca="false">SUM(B26:B29)</f>
        <v>26882</v>
      </c>
      <c r="C30" s="15" t="n">
        <f aca="false">SUM(C26:C29)</f>
        <v>26378</v>
      </c>
      <c r="D30" s="15" t="n">
        <f aca="false">SUM(D26:D29)</f>
        <v>27080</v>
      </c>
      <c r="E30" s="15" t="n">
        <f aca="false">SUM(E26:E29)</f>
        <v>25757</v>
      </c>
      <c r="F30" s="15" t="n">
        <f aca="false">SUM(F26:F29)</f>
        <v>25527</v>
      </c>
      <c r="G30" s="15" t="n">
        <f aca="false">SUM(G26:G29)</f>
        <v>25180</v>
      </c>
      <c r="H30" s="15" t="n">
        <f aca="false">SUM(H26:H29)</f>
        <v>25261</v>
      </c>
      <c r="I30" s="15" t="n">
        <f aca="false">SUM(I26:I29)</f>
        <v>25356</v>
      </c>
      <c r="J30" s="15" t="n">
        <f aca="false">SUM(J26:J29)</f>
        <v>25350</v>
      </c>
      <c r="K30" s="15" t="n">
        <f aca="false">SUM(K26:K29)</f>
        <v>24955</v>
      </c>
      <c r="L30" s="15" t="n">
        <f aca="false">SUM(L26:L29)</f>
        <v>24787.36125</v>
      </c>
      <c r="M30" s="15" t="n">
        <f aca="false">SUM(M26:M29)</f>
        <v>24704.95659</v>
      </c>
      <c r="N30" s="15" t="n">
        <f aca="false">SUM(N26:N29)</f>
        <v>24347.75994</v>
      </c>
      <c r="O30" s="15" t="n">
        <f aca="false">SUM(O26:O29)</f>
        <v>22844.74319</v>
      </c>
      <c r="P30" s="15" t="n">
        <f aca="false">SUM(P26:P29)</f>
        <v>22598.433585</v>
      </c>
      <c r="Q30" s="15" t="n">
        <f aca="false">SUM(Q26:Q29)</f>
        <v>21548.51071</v>
      </c>
      <c r="R30" s="15" t="n">
        <f aca="false">SUM(R26:R29)</f>
        <v>23958.7605061155</v>
      </c>
      <c r="S30" s="15" t="n">
        <f aca="false">SUM(S26:S29)</f>
        <v>22650.5762406737</v>
      </c>
      <c r="T30" s="15" t="n">
        <f aca="false">SUM(T26:T29)</f>
        <v>21331.1397554495</v>
      </c>
      <c r="U30" s="15" t="n">
        <f aca="false">SUM(U26:U29)</f>
        <v>20354.7644462417</v>
      </c>
      <c r="V30" s="15" t="n">
        <f aca="false">SUM(V26:V29)</f>
        <v>19227.0000912285</v>
      </c>
      <c r="W30" s="15" t="n">
        <f aca="false">SUM(W26:W29)</f>
        <v>18099.2357362153</v>
      </c>
      <c r="X30" s="15" t="n">
        <f aca="false">SUM(X26:X29)</f>
        <v>16909.3591724568</v>
      </c>
      <c r="Y30" s="15" t="n">
        <f aca="false">SUM(Y26:Y29)</f>
        <v>15771.7052621821</v>
      </c>
      <c r="Z30" s="15" t="n">
        <f aca="false">SUM(Z26:Z29)</f>
        <v>14846.4535886492</v>
      </c>
      <c r="AA30" s="15" t="n">
        <f aca="false">SUM(AA26:AA29)</f>
        <v>14518.913568567</v>
      </c>
      <c r="AB30" s="15" t="n">
        <f aca="false">SUM(AB26:AB29)</f>
        <v>13656.9529601271</v>
      </c>
      <c r="AC30" s="15" t="n">
        <f aca="false">SUM(AC26:AC29)</f>
        <v>13071.5087688807</v>
      </c>
      <c r="AD30" s="15" t="n">
        <f aca="false">SUM(AD26:AD29)</f>
        <v>12411.5627926342</v>
      </c>
    </row>
    <row r="32" customFormat="false" ht="15" hidden="false" customHeight="false" outlineLevel="0" collapsed="false">
      <c r="AA32" s="0" t="n">
        <f aca="false">(AA22-AA16)*907185</f>
        <v>7678200391.17787</v>
      </c>
    </row>
    <row r="33" customFormat="false" ht="13.8" hidden="false" customHeight="false" outlineLevel="0" collapsed="false">
      <c r="AA33" s="0" t="s">
        <v>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 activeCellId="0" sqref="A1"/>
    </sheetView>
  </sheetViews>
  <sheetFormatPr defaultRowHeight="15"/>
  <cols>
    <col collapsed="false" hidden="false" max="1" min="1" style="0" width="35.8866396761134"/>
    <col collapsed="false" hidden="false" max="1025" min="2" style="0" width="8.57085020242915"/>
  </cols>
  <sheetData>
    <row r="1" customFormat="false" ht="15" hidden="false" customHeight="false" outlineLevel="0" collapsed="false">
      <c r="A1" s="11"/>
      <c r="B1" s="11"/>
      <c r="C1" s="11"/>
      <c r="D1" s="11"/>
      <c r="E1" s="12" t="s">
        <v>80</v>
      </c>
      <c r="F1" s="12"/>
      <c r="G1" s="12"/>
      <c r="H1" s="12"/>
      <c r="I1" s="12"/>
      <c r="J1" s="12"/>
      <c r="K1" s="12"/>
      <c r="L1" s="12"/>
      <c r="M1" s="11"/>
      <c r="N1" s="11"/>
      <c r="O1" s="11"/>
      <c r="P1" s="11"/>
      <c r="Q1" s="11"/>
      <c r="R1" s="5"/>
      <c r="S1" s="11"/>
      <c r="T1" s="11"/>
      <c r="U1" s="11"/>
      <c r="V1" s="11"/>
      <c r="W1" s="11"/>
      <c r="X1" s="11"/>
      <c r="Y1" s="11"/>
      <c r="Z1" s="11"/>
      <c r="AA1" s="11"/>
    </row>
    <row r="2" customFormat="false" ht="15" hidden="false" customHeight="false" outlineLevel="0" collapsed="false">
      <c r="A2" s="11"/>
      <c r="B2" s="11"/>
      <c r="C2" s="11"/>
      <c r="D2" s="11"/>
      <c r="E2" s="12" t="s">
        <v>81</v>
      </c>
      <c r="F2" s="12"/>
      <c r="G2" s="12"/>
      <c r="H2" s="12"/>
      <c r="I2" s="12"/>
      <c r="J2" s="12"/>
      <c r="K2" s="12"/>
      <c r="L2" s="12"/>
      <c r="M2" s="11"/>
      <c r="N2" s="11"/>
      <c r="O2" s="11"/>
      <c r="P2" s="11"/>
      <c r="Q2" s="11"/>
      <c r="R2" s="5"/>
      <c r="S2" s="11"/>
      <c r="T2" s="11"/>
      <c r="U2" s="11"/>
      <c r="V2" s="11"/>
      <c r="W2" s="11"/>
      <c r="X2" s="11"/>
      <c r="Y2" s="11"/>
      <c r="Z2" s="11"/>
      <c r="AA2" s="11"/>
    </row>
    <row r="3" customFormat="false" ht="15" hidden="false" customHeight="false" outlineLevel="0" collapsed="false">
      <c r="A3" s="11"/>
      <c r="B3" s="11"/>
      <c r="C3" s="11"/>
      <c r="D3" s="11"/>
      <c r="E3" s="12"/>
      <c r="F3" s="12"/>
      <c r="G3" s="12"/>
      <c r="H3" s="12"/>
      <c r="I3" s="12"/>
      <c r="J3" s="12"/>
      <c r="K3" s="12"/>
      <c r="L3" s="12"/>
      <c r="M3" s="11"/>
      <c r="N3" s="11"/>
      <c r="O3" s="11"/>
      <c r="P3" s="11"/>
      <c r="Q3" s="11"/>
      <c r="R3" s="5"/>
      <c r="S3" s="11"/>
      <c r="T3" s="11"/>
      <c r="U3" s="11"/>
      <c r="V3" s="11"/>
      <c r="W3" s="11"/>
      <c r="X3" s="11"/>
      <c r="Y3" s="11"/>
      <c r="Z3" s="11"/>
      <c r="AA3" s="11"/>
    </row>
    <row r="4" customFormat="false" ht="15" hidden="false" customHeight="false" outlineLevel="0" collapsed="false">
      <c r="A4" s="13"/>
      <c r="B4" s="12"/>
      <c r="C4" s="12"/>
      <c r="D4" s="12"/>
      <c r="E4" s="12"/>
      <c r="F4" s="12"/>
      <c r="G4" s="12"/>
      <c r="H4" s="11"/>
      <c r="I4" s="11"/>
      <c r="J4" s="11"/>
      <c r="K4" s="11"/>
      <c r="L4" s="11"/>
      <c r="M4" s="11"/>
      <c r="N4" s="11"/>
      <c r="O4" s="11"/>
      <c r="P4" s="11"/>
      <c r="Q4" s="11"/>
      <c r="S4" s="11"/>
      <c r="T4" s="11"/>
      <c r="U4" s="11"/>
      <c r="V4" s="11"/>
      <c r="W4" s="11"/>
      <c r="X4" s="11"/>
      <c r="Y4" s="11"/>
      <c r="Z4" s="11"/>
      <c r="AA4" s="11"/>
    </row>
    <row r="5" customFormat="false" ht="15" hidden="false" customHeight="false" outlineLevel="0" collapsed="false">
      <c r="A5" s="13" t="s">
        <v>49</v>
      </c>
      <c r="B5" s="12" t="n">
        <v>1970</v>
      </c>
      <c r="C5" s="12" t="n">
        <v>1975</v>
      </c>
      <c r="D5" s="12" t="n">
        <v>1980</v>
      </c>
      <c r="E5" s="12" t="n">
        <v>1985</v>
      </c>
      <c r="F5" s="12" t="n">
        <v>1990</v>
      </c>
      <c r="G5" s="12" t="n">
        <v>1991</v>
      </c>
      <c r="H5" s="12" t="n">
        <v>1992</v>
      </c>
      <c r="I5" s="12" t="n">
        <v>1993</v>
      </c>
      <c r="J5" s="12" t="n">
        <v>1994</v>
      </c>
      <c r="K5" s="12" t="n">
        <v>1995</v>
      </c>
      <c r="L5" s="12" t="n">
        <v>1996</v>
      </c>
      <c r="M5" s="12" t="n">
        <v>1997</v>
      </c>
      <c r="N5" s="12" t="n">
        <v>1998</v>
      </c>
      <c r="O5" s="12" t="n">
        <v>1999</v>
      </c>
      <c r="P5" s="12" t="n">
        <v>2000</v>
      </c>
      <c r="Q5" s="12" t="n">
        <v>2001</v>
      </c>
      <c r="R5" s="12" t="n">
        <v>2002</v>
      </c>
      <c r="S5" s="12" t="n">
        <v>2003</v>
      </c>
      <c r="T5" s="12" t="n">
        <v>2004</v>
      </c>
      <c r="U5" s="12" t="n">
        <v>2005</v>
      </c>
      <c r="V5" s="12" t="n">
        <v>2006</v>
      </c>
      <c r="W5" s="12" t="n">
        <v>2007</v>
      </c>
      <c r="X5" s="12" t="n">
        <v>2008</v>
      </c>
      <c r="Y5" s="12" t="n">
        <v>2009</v>
      </c>
      <c r="Z5" s="12" t="n">
        <v>2010</v>
      </c>
      <c r="AA5" s="12" t="n">
        <v>2011</v>
      </c>
      <c r="AB5" s="14" t="n">
        <v>2012</v>
      </c>
      <c r="AC5" s="14" t="n">
        <v>2013</v>
      </c>
      <c r="AD5" s="14" t="n">
        <v>2014</v>
      </c>
    </row>
    <row r="6" customFormat="false" ht="15" hidden="false" customHeight="false" outlineLevel="0" collapsed="false">
      <c r="A6" s="11" t="s">
        <v>50</v>
      </c>
      <c r="B6" s="15" t="n">
        <v>1775</v>
      </c>
      <c r="C6" s="15" t="n">
        <v>1191</v>
      </c>
      <c r="D6" s="15" t="n">
        <v>879</v>
      </c>
      <c r="E6" s="15" t="n">
        <v>280</v>
      </c>
      <c r="F6" s="15" t="n">
        <v>295</v>
      </c>
      <c r="G6" s="15" t="n">
        <v>257</v>
      </c>
      <c r="H6" s="15" t="n">
        <v>257</v>
      </c>
      <c r="I6" s="15" t="n">
        <v>279</v>
      </c>
      <c r="J6" s="15" t="n">
        <v>273</v>
      </c>
      <c r="K6" s="15" t="n">
        <v>268</v>
      </c>
      <c r="L6" s="15" t="n">
        <v>288.798</v>
      </c>
      <c r="M6" s="15" t="n">
        <v>294.516</v>
      </c>
      <c r="N6" s="15" t="n">
        <v>228.998</v>
      </c>
      <c r="O6" s="15" t="n">
        <v>722.785</v>
      </c>
      <c r="P6" s="15" t="n">
        <v>686.775</v>
      </c>
      <c r="Q6" s="15" t="n">
        <v>696.353</v>
      </c>
      <c r="R6" s="9" t="n">
        <v>620.041251922366</v>
      </c>
      <c r="S6" s="9" t="n">
        <v>622.409861144558</v>
      </c>
      <c r="T6" s="9" t="n">
        <v>624.713243738402</v>
      </c>
      <c r="U6" s="9" t="n">
        <v>627.016626332246</v>
      </c>
      <c r="V6" s="9" t="n">
        <v>555.521244386997</v>
      </c>
      <c r="W6" s="9" t="n">
        <v>484.025862441749</v>
      </c>
      <c r="X6" s="9" t="n">
        <v>408.757429919584</v>
      </c>
      <c r="Y6" s="9" t="n">
        <v>365.891881770381</v>
      </c>
      <c r="Z6" s="9" t="n">
        <v>323.026333621179</v>
      </c>
      <c r="AA6" s="9" t="n">
        <v>280.160785471977</v>
      </c>
      <c r="AB6" s="9" t="n">
        <v>280.160785471977</v>
      </c>
      <c r="AC6" s="9" t="n">
        <v>280.160785471977</v>
      </c>
      <c r="AD6" s="9" t="n">
        <v>280.160785471977</v>
      </c>
    </row>
    <row r="7" customFormat="false" ht="15" hidden="false" customHeight="false" outlineLevel="0" collapsed="false">
      <c r="A7" s="11" t="s">
        <v>51</v>
      </c>
      <c r="B7" s="15" t="n">
        <v>641</v>
      </c>
      <c r="C7" s="15" t="n">
        <v>564</v>
      </c>
      <c r="D7" s="15" t="n">
        <v>679</v>
      </c>
      <c r="E7" s="15" t="n">
        <v>247</v>
      </c>
      <c r="F7" s="15" t="n">
        <v>270</v>
      </c>
      <c r="G7" s="15" t="n">
        <v>233</v>
      </c>
      <c r="H7" s="15" t="n">
        <v>243</v>
      </c>
      <c r="I7" s="15" t="n">
        <v>257</v>
      </c>
      <c r="J7" s="15" t="n">
        <v>270</v>
      </c>
      <c r="K7" s="15" t="n">
        <v>302</v>
      </c>
      <c r="L7" s="15" t="n">
        <v>238.407</v>
      </c>
      <c r="M7" s="15" t="n">
        <v>232.354</v>
      </c>
      <c r="N7" s="15" t="n">
        <v>228.944</v>
      </c>
      <c r="O7" s="15" t="n">
        <v>317.497</v>
      </c>
      <c r="P7" s="15" t="n">
        <v>319.745</v>
      </c>
      <c r="Q7" s="15" t="n">
        <v>329.925</v>
      </c>
      <c r="R7" s="9" t="n">
        <v>339.097669752722</v>
      </c>
      <c r="S7" s="9" t="n">
        <v>344.625793582797</v>
      </c>
      <c r="T7" s="9" t="n">
        <v>348.266788896369</v>
      </c>
      <c r="U7" s="9" t="n">
        <v>350.032232506338</v>
      </c>
      <c r="V7" s="9" t="n">
        <v>296.577080849084</v>
      </c>
      <c r="W7" s="9" t="n">
        <v>243.121929191831</v>
      </c>
      <c r="X7" s="9" t="n">
        <v>189.088006839038</v>
      </c>
      <c r="Y7" s="9" t="n">
        <v>217.584188327974</v>
      </c>
      <c r="Z7" s="9" t="n">
        <v>246.080369816911</v>
      </c>
      <c r="AA7" s="9" t="n">
        <v>274.576551305848</v>
      </c>
      <c r="AB7" s="9" t="n">
        <v>274.576551305848</v>
      </c>
      <c r="AC7" s="9" t="n">
        <v>274.576551305848</v>
      </c>
      <c r="AD7" s="9" t="n">
        <v>274.576551305848</v>
      </c>
    </row>
    <row r="8" customFormat="false" ht="15" hidden="false" customHeight="false" outlineLevel="0" collapsed="false">
      <c r="A8" s="11" t="s">
        <v>52</v>
      </c>
      <c r="B8" s="15" t="n">
        <v>455</v>
      </c>
      <c r="C8" s="15" t="n">
        <v>492</v>
      </c>
      <c r="D8" s="15" t="n">
        <v>887</v>
      </c>
      <c r="E8" s="15" t="n">
        <v>1009</v>
      </c>
      <c r="F8" s="15" t="n">
        <v>631</v>
      </c>
      <c r="G8" s="15" t="n">
        <v>657</v>
      </c>
      <c r="H8" s="15" t="n">
        <v>683</v>
      </c>
      <c r="I8" s="15" t="n">
        <v>588</v>
      </c>
      <c r="J8" s="15" t="n">
        <v>570</v>
      </c>
      <c r="K8" s="15" t="n">
        <v>610</v>
      </c>
      <c r="L8" s="15" t="n">
        <v>380.174</v>
      </c>
      <c r="M8" s="15" t="n">
        <v>380.756</v>
      </c>
      <c r="N8" s="15" t="n">
        <v>378.336</v>
      </c>
      <c r="O8" s="15" t="n">
        <v>421.446</v>
      </c>
      <c r="P8" s="15" t="n">
        <v>464.556</v>
      </c>
      <c r="Q8" s="15" t="n">
        <v>467.125</v>
      </c>
      <c r="R8" s="9" t="n">
        <v>490.781733106711</v>
      </c>
      <c r="S8" s="9" t="n">
        <v>482.177119889658</v>
      </c>
      <c r="T8" s="9" t="n">
        <v>473.358421902287</v>
      </c>
      <c r="U8" s="9" t="n">
        <v>464.418020080111</v>
      </c>
      <c r="V8" s="9" t="n">
        <v>439.028277908874</v>
      </c>
      <c r="W8" s="9" t="n">
        <v>413.638535737637</v>
      </c>
      <c r="X8" s="9" t="n">
        <v>388.220459902304</v>
      </c>
      <c r="Y8" s="9" t="n">
        <v>400.120318700961</v>
      </c>
      <c r="Z8" s="9" t="n">
        <v>412.020177499618</v>
      </c>
      <c r="AA8" s="9" t="n">
        <v>423.920036298275</v>
      </c>
      <c r="AB8" s="9" t="n">
        <v>423.920036298275</v>
      </c>
      <c r="AC8" s="9" t="n">
        <v>423.920036298275</v>
      </c>
      <c r="AD8" s="9" t="n">
        <v>423.920036298275</v>
      </c>
    </row>
    <row r="9" customFormat="false" ht="15" hidden="false" customHeight="false" outlineLevel="0" collapsed="false">
      <c r="A9" s="11" t="s">
        <v>53</v>
      </c>
      <c r="B9" s="15" t="n">
        <v>235</v>
      </c>
      <c r="C9" s="15" t="n">
        <v>127</v>
      </c>
      <c r="D9" s="15" t="n">
        <v>148</v>
      </c>
      <c r="E9" s="15" t="n">
        <v>58</v>
      </c>
      <c r="F9" s="15" t="n">
        <v>77</v>
      </c>
      <c r="G9" s="15" t="n">
        <v>68</v>
      </c>
      <c r="H9" s="15" t="n">
        <v>71</v>
      </c>
      <c r="I9" s="15" t="n">
        <v>66</v>
      </c>
      <c r="J9" s="15" t="n">
        <v>76</v>
      </c>
      <c r="K9" s="15" t="n">
        <v>67</v>
      </c>
      <c r="L9" s="15" t="n">
        <v>63.114</v>
      </c>
      <c r="M9" s="15" t="n">
        <v>63.838</v>
      </c>
      <c r="N9" s="15" t="n">
        <v>64.836</v>
      </c>
      <c r="O9" s="15" t="n">
        <v>53.723</v>
      </c>
      <c r="P9" s="15" t="n">
        <v>54.973</v>
      </c>
      <c r="Q9" s="15" t="n">
        <v>56.562</v>
      </c>
      <c r="R9" s="9" t="n">
        <v>39.7627924020035</v>
      </c>
      <c r="S9" s="9" t="n">
        <v>38.4406098134731</v>
      </c>
      <c r="T9" s="9" t="n">
        <v>37.1169972249427</v>
      </c>
      <c r="U9" s="9" t="n">
        <v>35.7933846364123</v>
      </c>
      <c r="V9" s="9" t="n">
        <v>32.5033665874948</v>
      </c>
      <c r="W9" s="9" t="n">
        <v>29.2133485385774</v>
      </c>
      <c r="X9" s="9" t="n">
        <v>25.9233304904256</v>
      </c>
      <c r="Y9" s="9" t="n">
        <v>24.6789012275953</v>
      </c>
      <c r="Z9" s="9" t="n">
        <v>23.4344719647649</v>
      </c>
      <c r="AA9" s="9" t="n">
        <v>22.1900427019346</v>
      </c>
      <c r="AB9" s="9" t="n">
        <v>22.1900427019346</v>
      </c>
      <c r="AC9" s="9" t="n">
        <v>22.1900427019346</v>
      </c>
      <c r="AD9" s="9" t="n">
        <v>22.1900427019346</v>
      </c>
    </row>
    <row r="10" customFormat="false" ht="15" hidden="false" customHeight="false" outlineLevel="0" collapsed="false">
      <c r="A10" s="11" t="s">
        <v>54</v>
      </c>
      <c r="B10" s="15" t="n">
        <v>1316</v>
      </c>
      <c r="C10" s="15" t="n">
        <v>825</v>
      </c>
      <c r="D10" s="15" t="n">
        <v>622</v>
      </c>
      <c r="E10" s="15" t="n">
        <v>220</v>
      </c>
      <c r="F10" s="15" t="n">
        <v>214</v>
      </c>
      <c r="G10" s="15" t="n">
        <v>251</v>
      </c>
      <c r="H10" s="15" t="n">
        <v>250</v>
      </c>
      <c r="I10" s="15" t="n">
        <v>181</v>
      </c>
      <c r="J10" s="15" t="n">
        <v>184</v>
      </c>
      <c r="K10" s="15" t="n">
        <v>212</v>
      </c>
      <c r="L10" s="15" t="n">
        <v>144.051</v>
      </c>
      <c r="M10" s="15" t="n">
        <v>151.082</v>
      </c>
      <c r="N10" s="15" t="n">
        <v>150.117</v>
      </c>
      <c r="O10" s="15" t="n">
        <v>135.867</v>
      </c>
      <c r="P10" s="15" t="n">
        <v>139.762</v>
      </c>
      <c r="Q10" s="15" t="n">
        <v>147.798</v>
      </c>
      <c r="R10" s="9" t="n">
        <v>81.1777939807341</v>
      </c>
      <c r="S10" s="9" t="n">
        <v>81.8521926037722</v>
      </c>
      <c r="T10" s="9" t="n">
        <v>82.5141012268103</v>
      </c>
      <c r="U10" s="9" t="n">
        <v>83.1760098498484</v>
      </c>
      <c r="V10" s="9" t="n">
        <v>82.4693235120706</v>
      </c>
      <c r="W10" s="9" t="n">
        <v>81.7626371742928</v>
      </c>
      <c r="X10" s="9" t="n">
        <v>81.0559508376108</v>
      </c>
      <c r="Y10" s="9" t="n">
        <v>75.0470112638861</v>
      </c>
      <c r="Z10" s="9" t="n">
        <v>69.0380716901614</v>
      </c>
      <c r="AA10" s="9" t="n">
        <v>63.0291321164366</v>
      </c>
      <c r="AB10" s="9" t="n">
        <v>63.0291321164366</v>
      </c>
      <c r="AC10" s="9" t="n">
        <v>63.0291321164366</v>
      </c>
      <c r="AD10" s="9" t="n">
        <v>63.0291321164366</v>
      </c>
    </row>
    <row r="11" customFormat="false" ht="15" hidden="false" customHeight="false" outlineLevel="0" collapsed="false">
      <c r="A11" s="11" t="s">
        <v>55</v>
      </c>
      <c r="B11" s="15" t="n">
        <v>286</v>
      </c>
      <c r="C11" s="15" t="n">
        <v>179</v>
      </c>
      <c r="D11" s="15" t="n">
        <v>138</v>
      </c>
      <c r="E11" s="15" t="n">
        <v>63</v>
      </c>
      <c r="F11" s="15" t="n">
        <v>55</v>
      </c>
      <c r="G11" s="15" t="n">
        <v>43</v>
      </c>
      <c r="H11" s="15" t="n">
        <v>43</v>
      </c>
      <c r="I11" s="15" t="n">
        <v>38</v>
      </c>
      <c r="J11" s="15" t="n">
        <v>38</v>
      </c>
      <c r="K11" s="15" t="n">
        <v>40</v>
      </c>
      <c r="L11" s="15" t="n">
        <v>29.281</v>
      </c>
      <c r="M11" s="15" t="n">
        <v>29.86</v>
      </c>
      <c r="N11" s="15" t="n">
        <v>29.531</v>
      </c>
      <c r="O11" s="15" t="n">
        <v>38.009</v>
      </c>
      <c r="P11" s="15" t="n">
        <v>38.417</v>
      </c>
      <c r="Q11" s="15" t="n">
        <v>38.815</v>
      </c>
      <c r="R11" s="9" t="n">
        <v>24.598142106221</v>
      </c>
      <c r="S11" s="9" t="n">
        <v>25.778845034369</v>
      </c>
      <c r="T11" s="9" t="n">
        <v>26.8800869525169</v>
      </c>
      <c r="U11" s="9" t="n">
        <v>27.9813288706649</v>
      </c>
      <c r="V11" s="9" t="n">
        <v>28.6227743018999</v>
      </c>
      <c r="W11" s="9" t="n">
        <v>29.264219733135</v>
      </c>
      <c r="X11" s="9" t="n">
        <v>29.8934929985613</v>
      </c>
      <c r="Y11" s="9" t="n">
        <v>31.6217369519357</v>
      </c>
      <c r="Z11" s="9" t="n">
        <v>33.3499809053102</v>
      </c>
      <c r="AA11" s="9" t="n">
        <v>35.0782248586846</v>
      </c>
      <c r="AB11" s="9" t="n">
        <v>35.0782248586846</v>
      </c>
      <c r="AC11" s="9" t="n">
        <v>35.0782248586846</v>
      </c>
      <c r="AD11" s="9" t="n">
        <v>35.0782248586846</v>
      </c>
    </row>
    <row r="12" customFormat="false" ht="15" hidden="false" customHeight="false" outlineLevel="0" collapsed="false">
      <c r="A12" s="11" t="s">
        <v>56</v>
      </c>
      <c r="B12" s="15" t="n">
        <v>5832</v>
      </c>
      <c r="C12" s="15" t="n">
        <v>2572</v>
      </c>
      <c r="D12" s="15" t="n">
        <v>1846</v>
      </c>
      <c r="E12" s="15" t="n">
        <v>611</v>
      </c>
      <c r="F12" s="15" t="n">
        <v>583</v>
      </c>
      <c r="G12" s="15" t="n">
        <v>520</v>
      </c>
      <c r="H12" s="15" t="n">
        <v>506</v>
      </c>
      <c r="I12" s="15" t="n">
        <v>501</v>
      </c>
      <c r="J12" s="15" t="n">
        <v>495</v>
      </c>
      <c r="K12" s="15" t="n">
        <v>511</v>
      </c>
      <c r="L12" s="15" t="n">
        <v>325.167</v>
      </c>
      <c r="M12" s="15" t="n">
        <v>336.266</v>
      </c>
      <c r="N12" s="15" t="n">
        <v>338.04</v>
      </c>
      <c r="O12" s="15" t="n">
        <v>364.785</v>
      </c>
      <c r="P12" s="15" t="n">
        <v>378.354</v>
      </c>
      <c r="Q12" s="15" t="n">
        <v>393.556</v>
      </c>
      <c r="R12" s="9" t="n">
        <v>976.42755834609</v>
      </c>
      <c r="S12" s="9" t="n">
        <v>988.345346941924</v>
      </c>
      <c r="T12" s="9" t="n">
        <v>998.864920728268</v>
      </c>
      <c r="U12" s="9" t="n">
        <v>1009.24988248929</v>
      </c>
      <c r="V12" s="9" t="n">
        <v>1032.04884147191</v>
      </c>
      <c r="W12" s="9" t="n">
        <v>1054.84780045452</v>
      </c>
      <c r="X12" s="9" t="n">
        <v>1076.22641678954</v>
      </c>
      <c r="Y12" s="9" t="n">
        <v>972.875150239159</v>
      </c>
      <c r="Z12" s="9" t="n">
        <v>869.523883688775</v>
      </c>
      <c r="AA12" s="9" t="n">
        <v>766.172617138391</v>
      </c>
      <c r="AB12" s="9" t="n">
        <v>766.172617138391</v>
      </c>
      <c r="AC12" s="9" t="n">
        <v>766.172617138391</v>
      </c>
      <c r="AD12" s="9" t="n">
        <v>766.172617138391</v>
      </c>
    </row>
    <row r="13" customFormat="false" ht="15" hidden="false" customHeight="false" outlineLevel="0" collapsed="false">
      <c r="A13" s="11" t="s">
        <v>57</v>
      </c>
      <c r="B13" s="15" t="s">
        <v>58</v>
      </c>
      <c r="C13" s="15" t="s">
        <v>58</v>
      </c>
      <c r="D13" s="15" t="s">
        <v>58</v>
      </c>
      <c r="E13" s="15" t="n">
        <v>2</v>
      </c>
      <c r="F13" s="15" t="n">
        <v>4</v>
      </c>
      <c r="G13" s="15" t="n">
        <v>5</v>
      </c>
      <c r="H13" s="15" t="n">
        <v>5</v>
      </c>
      <c r="I13" s="15" t="n">
        <v>6</v>
      </c>
      <c r="J13" s="15" t="n">
        <v>6</v>
      </c>
      <c r="K13" s="15" t="n">
        <v>6</v>
      </c>
      <c r="L13" s="15" t="n">
        <v>5.767</v>
      </c>
      <c r="M13" s="15" t="n">
        <v>6.015</v>
      </c>
      <c r="N13" s="15" t="n">
        <v>6.179</v>
      </c>
      <c r="O13" s="15" t="n">
        <v>16.812</v>
      </c>
      <c r="P13" s="15" t="n">
        <v>17.15</v>
      </c>
      <c r="Q13" s="15" t="n">
        <v>17.618</v>
      </c>
      <c r="R13" s="9" t="n">
        <v>8.12746886520591</v>
      </c>
      <c r="S13" s="9" t="n">
        <v>8.15773624410421</v>
      </c>
      <c r="T13" s="9" t="n">
        <v>8.1880036230025</v>
      </c>
      <c r="U13" s="9" t="n">
        <v>8.21827100190079</v>
      </c>
      <c r="V13" s="9" t="n">
        <v>6.98239854340019</v>
      </c>
      <c r="W13" s="9" t="n">
        <v>5.7465260848996</v>
      </c>
      <c r="X13" s="9" t="n">
        <v>4.5106536263228</v>
      </c>
      <c r="Y13" s="9" t="n">
        <v>4.46035373844619</v>
      </c>
      <c r="Z13" s="9" t="n">
        <v>4.41005385056958</v>
      </c>
      <c r="AA13" s="9" t="n">
        <v>4.35975396269297</v>
      </c>
      <c r="AB13" s="9" t="n">
        <v>4.35975396269297</v>
      </c>
      <c r="AC13" s="9" t="n">
        <v>4.35975396269297</v>
      </c>
      <c r="AD13" s="9" t="n">
        <v>4.35975396269297</v>
      </c>
    </row>
    <row r="14" customFormat="false" ht="15" hidden="false" customHeight="false" outlineLevel="0" collapsed="false">
      <c r="A14" s="11" t="s">
        <v>59</v>
      </c>
      <c r="B14" s="15" t="s">
        <v>58</v>
      </c>
      <c r="C14" s="15" t="s">
        <v>58</v>
      </c>
      <c r="D14" s="15" t="s">
        <v>58</v>
      </c>
      <c r="E14" s="15" t="n">
        <v>107</v>
      </c>
      <c r="F14" s="15" t="n">
        <v>102</v>
      </c>
      <c r="G14" s="15" t="n">
        <v>101</v>
      </c>
      <c r="H14" s="15" t="n">
        <v>117</v>
      </c>
      <c r="I14" s="15" t="n">
        <v>114</v>
      </c>
      <c r="J14" s="15" t="n">
        <v>106</v>
      </c>
      <c r="K14" s="15" t="n">
        <v>109</v>
      </c>
      <c r="L14" s="15" t="n">
        <v>80.506</v>
      </c>
      <c r="M14" s="15" t="n">
        <v>83.119</v>
      </c>
      <c r="N14" s="15" t="n">
        <v>84.017</v>
      </c>
      <c r="O14" s="15" t="n">
        <v>82.607</v>
      </c>
      <c r="P14" s="15" t="n">
        <v>84.274</v>
      </c>
      <c r="Q14" s="15" t="n">
        <v>88.075</v>
      </c>
      <c r="R14" s="9" t="n">
        <v>59.9210866446068</v>
      </c>
      <c r="S14" s="9" t="n">
        <v>59.2568000375407</v>
      </c>
      <c r="T14" s="9" t="n">
        <v>58.5092921817246</v>
      </c>
      <c r="U14" s="9" t="n">
        <v>57.7617843259085</v>
      </c>
      <c r="V14" s="9" t="n">
        <v>55.6504556364187</v>
      </c>
      <c r="W14" s="9" t="n">
        <v>53.5391269469289</v>
      </c>
      <c r="X14" s="9" t="n">
        <v>51.3164112442597</v>
      </c>
      <c r="Y14" s="9" t="n">
        <v>51.5335649892247</v>
      </c>
      <c r="Z14" s="9" t="n">
        <v>51.7507187341898</v>
      </c>
      <c r="AA14" s="9" t="n">
        <v>51.9678724791548</v>
      </c>
      <c r="AB14" s="9" t="n">
        <v>51.9678724791548</v>
      </c>
      <c r="AC14" s="9" t="n">
        <v>51.9678724791548</v>
      </c>
      <c r="AD14" s="9" t="n">
        <v>51.9678724791548</v>
      </c>
    </row>
    <row r="15" customFormat="false" ht="15" hidden="false" customHeight="false" outlineLevel="0" collapsed="false">
      <c r="A15" s="11" t="s">
        <v>60</v>
      </c>
      <c r="B15" s="15" t="n">
        <v>999</v>
      </c>
      <c r="C15" s="15" t="n">
        <v>371</v>
      </c>
      <c r="D15" s="15" t="n">
        <v>273</v>
      </c>
      <c r="E15" s="15" t="n">
        <v>278</v>
      </c>
      <c r="F15" s="15" t="n">
        <v>271</v>
      </c>
      <c r="G15" s="15" t="n">
        <v>276</v>
      </c>
      <c r="H15" s="15" t="n">
        <v>278</v>
      </c>
      <c r="I15" s="15" t="n">
        <v>334</v>
      </c>
      <c r="J15" s="15" t="n">
        <v>313</v>
      </c>
      <c r="K15" s="15" t="n">
        <v>287</v>
      </c>
      <c r="L15" s="15" t="n">
        <v>453.848</v>
      </c>
      <c r="M15" s="15" t="n">
        <v>467.561</v>
      </c>
      <c r="N15" s="15" t="n">
        <v>488.327</v>
      </c>
      <c r="O15" s="15" t="n">
        <v>467.827</v>
      </c>
      <c r="P15" s="15" t="n">
        <v>361.682</v>
      </c>
      <c r="Q15" s="15" t="n">
        <v>362.508</v>
      </c>
      <c r="R15" s="9" t="n">
        <v>288.938877750404</v>
      </c>
      <c r="S15" s="9" t="n">
        <v>289.293183317885</v>
      </c>
      <c r="T15" s="9" t="n">
        <v>289.342891025367</v>
      </c>
      <c r="U15" s="9" t="n">
        <v>289.108464994728</v>
      </c>
      <c r="V15" s="9" t="n">
        <v>272.008023511119</v>
      </c>
      <c r="W15" s="9" t="n">
        <v>254.907582027509</v>
      </c>
      <c r="X15" s="9" t="n">
        <v>237.59190334822</v>
      </c>
      <c r="Y15" s="9" t="n">
        <v>222.355592378546</v>
      </c>
      <c r="Z15" s="9" t="n">
        <v>207.119281408871</v>
      </c>
      <c r="AA15" s="9" t="n">
        <v>191.882970439196</v>
      </c>
      <c r="AB15" s="9" t="n">
        <v>191.882970439196</v>
      </c>
      <c r="AC15" s="9" t="n">
        <v>191.882970439196</v>
      </c>
      <c r="AD15" s="9" t="n">
        <v>191.882970439196</v>
      </c>
    </row>
    <row r="16" customFormat="false" ht="15" hidden="false" customHeight="false" outlineLevel="0" collapsed="false">
      <c r="A16" s="11" t="s">
        <v>61</v>
      </c>
      <c r="B16" s="15" t="n">
        <v>480</v>
      </c>
      <c r="C16" s="15" t="n">
        <v>456</v>
      </c>
      <c r="D16" s="15" t="n">
        <v>432</v>
      </c>
      <c r="E16" s="15" t="n">
        <v>408</v>
      </c>
      <c r="F16" s="15" t="n">
        <v>387</v>
      </c>
      <c r="G16" s="15" t="n">
        <v>370</v>
      </c>
      <c r="H16" s="15" t="n">
        <v>354</v>
      </c>
      <c r="I16" s="15" t="n">
        <v>337</v>
      </c>
      <c r="J16" s="15" t="n">
        <v>321</v>
      </c>
      <c r="K16" s="15" t="n">
        <v>304</v>
      </c>
      <c r="L16" s="15" t="n">
        <v>287.147</v>
      </c>
      <c r="M16" s="15" t="n">
        <v>274.05</v>
      </c>
      <c r="N16" s="15" t="n">
        <v>256.18</v>
      </c>
      <c r="O16" s="15" t="n">
        <v>240.772</v>
      </c>
      <c r="P16" s="15" t="n">
        <v>229.835</v>
      </c>
      <c r="Q16" s="15" t="n">
        <v>212.499</v>
      </c>
      <c r="R16" s="9" t="n">
        <v>401.749321676188</v>
      </c>
      <c r="S16" s="9" t="n">
        <v>395.421959428157</v>
      </c>
      <c r="T16" s="9" t="n">
        <v>389.094597180125</v>
      </c>
      <c r="U16" s="9" t="n">
        <v>382.767234932094</v>
      </c>
      <c r="V16" s="9" t="n">
        <v>376.275778234867</v>
      </c>
      <c r="W16" s="9" t="n">
        <v>369.78432153764</v>
      </c>
      <c r="X16" s="9" t="n">
        <v>331.89977297924</v>
      </c>
      <c r="Y16" s="9" t="n">
        <v>304.629543216378</v>
      </c>
      <c r="Z16" s="9" t="n">
        <v>278.72452749677</v>
      </c>
      <c r="AA16" s="9" t="n">
        <v>370.825881544547</v>
      </c>
      <c r="AB16" s="9" t="n">
        <v>347.650482881441</v>
      </c>
      <c r="AC16" s="9" t="n">
        <v>324.475084218334</v>
      </c>
      <c r="AD16" s="9" t="n">
        <v>301.299685555228</v>
      </c>
    </row>
    <row r="17" customFormat="false" ht="15" hidden="false" customHeight="false" outlineLevel="0" collapsed="false">
      <c r="A17" s="11" t="s">
        <v>62</v>
      </c>
      <c r="B17" s="15" t="n">
        <v>164</v>
      </c>
      <c r="C17" s="15" t="n">
        <v>209</v>
      </c>
      <c r="D17" s="15" t="n">
        <v>257</v>
      </c>
      <c r="E17" s="15" t="n">
        <v>304</v>
      </c>
      <c r="F17" s="15" t="n">
        <v>328</v>
      </c>
      <c r="G17" s="15" t="n">
        <v>331</v>
      </c>
      <c r="H17" s="15" t="n">
        <v>333</v>
      </c>
      <c r="I17" s="15" t="n">
        <v>335</v>
      </c>
      <c r="J17" s="15" t="n">
        <v>337</v>
      </c>
      <c r="K17" s="15" t="n">
        <v>339</v>
      </c>
      <c r="L17" s="15" t="n">
        <v>341.425</v>
      </c>
      <c r="M17" s="15" t="n">
        <v>336.661</v>
      </c>
      <c r="N17" s="15" t="n">
        <v>331.696</v>
      </c>
      <c r="O17" s="15" t="n">
        <v>335.51</v>
      </c>
      <c r="P17" s="15" t="n">
        <v>322.245</v>
      </c>
      <c r="Q17" s="15" t="n">
        <v>316.51</v>
      </c>
      <c r="R17" s="9" t="n">
        <v>362.427499835222</v>
      </c>
      <c r="S17" s="9" t="n">
        <v>342.841650859413</v>
      </c>
      <c r="T17" s="9" t="n">
        <v>323.255801883605</v>
      </c>
      <c r="U17" s="9" t="n">
        <v>303.669952907796</v>
      </c>
      <c r="V17" s="9" t="n">
        <v>283.35292349188</v>
      </c>
      <c r="W17" s="9" t="n">
        <v>263.035894075964</v>
      </c>
      <c r="X17" s="9" t="n">
        <v>259.827733660555</v>
      </c>
      <c r="Y17" s="9" t="n">
        <v>242.392701861265</v>
      </c>
      <c r="Z17" s="9" t="n">
        <v>228.067125324799</v>
      </c>
      <c r="AA17" s="9" t="n">
        <v>223.39742287909</v>
      </c>
      <c r="AB17" s="9" t="n">
        <v>210.914692124384</v>
      </c>
      <c r="AC17" s="9" t="n">
        <v>198.431961369678</v>
      </c>
      <c r="AD17" s="9" t="n">
        <v>185.949230614971</v>
      </c>
    </row>
    <row r="18" customFormat="false" ht="15" hidden="false" customHeight="false" outlineLevel="0" collapsed="false">
      <c r="A18" s="11" t="s">
        <v>63</v>
      </c>
      <c r="B18" s="15" t="n">
        <v>839</v>
      </c>
      <c r="C18" s="15" t="n">
        <v>569</v>
      </c>
      <c r="D18" s="15" t="n">
        <v>852</v>
      </c>
      <c r="E18" s="15" t="n">
        <v>37736</v>
      </c>
      <c r="F18" s="15" t="n">
        <v>24536</v>
      </c>
      <c r="G18" s="15" t="n">
        <v>24233</v>
      </c>
      <c r="H18" s="15" t="n">
        <v>23958</v>
      </c>
      <c r="I18" s="15" t="n">
        <v>24328</v>
      </c>
      <c r="J18" s="15" t="n">
        <v>25619</v>
      </c>
      <c r="K18" s="15" t="n">
        <v>22765</v>
      </c>
      <c r="L18" s="15" t="n">
        <v>20219.312</v>
      </c>
      <c r="M18" s="15" t="n">
        <v>20252.551</v>
      </c>
      <c r="N18" s="15" t="n">
        <v>20307.467</v>
      </c>
      <c r="O18" s="15" t="n">
        <v>20185.745</v>
      </c>
      <c r="P18" s="15" t="n">
        <v>20649.109</v>
      </c>
      <c r="Q18" s="15" t="n">
        <v>20580.25</v>
      </c>
      <c r="R18" s="9" t="n">
        <v>17882.8279078005</v>
      </c>
      <c r="S18" s="9" t="n">
        <v>17985.8842125647</v>
      </c>
      <c r="T18" s="9" t="n">
        <v>18088.940517329</v>
      </c>
      <c r="U18" s="9" t="n">
        <v>17662.3291354046</v>
      </c>
      <c r="V18" s="9" t="n">
        <v>17940.0932131405</v>
      </c>
      <c r="W18" s="9" t="n">
        <v>18217.8572908765</v>
      </c>
      <c r="X18" s="9" t="n">
        <v>18495.6206688606</v>
      </c>
      <c r="Y18" s="9" t="n">
        <v>18286.0505076906</v>
      </c>
      <c r="Z18" s="9" t="n">
        <v>18076.4803465207</v>
      </c>
      <c r="AA18" s="9" t="n">
        <v>18014.9669253189</v>
      </c>
      <c r="AB18" s="9" t="n">
        <v>18014.9669253189</v>
      </c>
      <c r="AC18" s="9" t="n">
        <v>18014.9669253189</v>
      </c>
      <c r="AD18" s="9" t="n">
        <v>18014.9669253189</v>
      </c>
    </row>
    <row r="19" customFormat="false" ht="15" hidden="false" customHeight="false" outlineLevel="0" collapsed="false">
      <c r="B19" s="15"/>
      <c r="C19" s="15"/>
      <c r="D19" s="15"/>
      <c r="E19" s="15"/>
      <c r="F19" s="15"/>
      <c r="G19" s="15"/>
      <c r="H19" s="15"/>
      <c r="I19" s="15"/>
      <c r="J19" s="15"/>
      <c r="K19" s="15"/>
      <c r="L19" s="15"/>
      <c r="M19" s="15"/>
      <c r="N19" s="15"/>
      <c r="O19" s="15"/>
      <c r="P19" s="15"/>
      <c r="Q19" s="15"/>
      <c r="R19" s="9"/>
      <c r="S19" s="9"/>
      <c r="T19" s="9"/>
      <c r="U19" s="9"/>
      <c r="V19" s="15"/>
      <c r="W19" s="15"/>
      <c r="X19" s="15"/>
      <c r="Y19" s="15"/>
      <c r="Z19" s="15"/>
      <c r="AA19" s="15"/>
      <c r="AB19" s="15"/>
      <c r="AC19" s="15"/>
    </row>
    <row r="20" customFormat="false" ht="15" hidden="false" customHeight="false" outlineLevel="0" collapsed="false">
      <c r="B20" s="15"/>
      <c r="C20" s="15"/>
      <c r="D20" s="15"/>
      <c r="E20" s="15"/>
      <c r="F20" s="15"/>
      <c r="G20" s="15"/>
      <c r="H20" s="15"/>
      <c r="I20" s="15"/>
      <c r="J20" s="15"/>
      <c r="K20" s="15"/>
      <c r="L20" s="15"/>
      <c r="M20" s="15"/>
      <c r="N20" s="15"/>
      <c r="O20" s="15"/>
      <c r="P20" s="15"/>
      <c r="Q20" s="15"/>
      <c r="R20" s="9"/>
      <c r="S20" s="9"/>
      <c r="T20" s="9"/>
      <c r="U20" s="9"/>
      <c r="V20" s="15"/>
      <c r="W20" s="15"/>
      <c r="X20" s="15"/>
      <c r="Y20" s="15"/>
      <c r="Z20" s="15"/>
      <c r="AA20" s="15"/>
      <c r="AB20" s="15"/>
      <c r="AC20" s="15"/>
    </row>
    <row r="21" customFormat="false" ht="15" hidden="false" customHeight="false" outlineLevel="0" collapsed="false">
      <c r="A21" s="0" t="s">
        <v>64</v>
      </c>
      <c r="B21" s="15" t="n">
        <v>13022</v>
      </c>
      <c r="C21" s="15" t="n">
        <v>7555</v>
      </c>
      <c r="D21" s="15" t="n">
        <v>7013</v>
      </c>
      <c r="E21" s="15" t="n">
        <v>41323</v>
      </c>
      <c r="F21" s="15" t="n">
        <v>27753</v>
      </c>
      <c r="G21" s="15" t="n">
        <v>27345</v>
      </c>
      <c r="H21" s="15" t="n">
        <v>27098</v>
      </c>
      <c r="I21" s="15" t="n">
        <v>27364</v>
      </c>
      <c r="J21" s="15" t="n">
        <v>28608</v>
      </c>
      <c r="K21" s="15" t="n">
        <v>25820</v>
      </c>
      <c r="L21" s="15" t="n">
        <v>22856.997</v>
      </c>
      <c r="M21" s="15" t="n">
        <v>22908.629</v>
      </c>
      <c r="N21" s="15" t="n">
        <v>22892.668</v>
      </c>
      <c r="O21" s="15" t="n">
        <v>23383.385</v>
      </c>
      <c r="P21" s="15" t="n">
        <v>23746.877</v>
      </c>
      <c r="Q21" s="15" t="n">
        <v>23707.594</v>
      </c>
      <c r="R21" s="9" t="n">
        <f aca="false">SUM(R6:R18)</f>
        <v>21575.879104189</v>
      </c>
      <c r="S21" s="9" t="n">
        <f aca="false">SUM(S6:S18)</f>
        <v>21664.4853114624</v>
      </c>
      <c r="T21" s="9" t="n">
        <f aca="false">SUM(T6:T18)</f>
        <v>21749.0456638924</v>
      </c>
      <c r="U21" s="9" t="n">
        <f aca="false">SUM(U6:U18)</f>
        <v>21301.5223283319</v>
      </c>
      <c r="V21" s="15" t="n">
        <f aca="false">SUM(V6:V18)</f>
        <v>21401.1337015765</v>
      </c>
      <c r="W21" s="15" t="n">
        <f aca="false">SUM(W6:W18)</f>
        <v>21500.7450748211</v>
      </c>
      <c r="X21" s="15" t="n">
        <f aca="false">SUM(X6:X18)</f>
        <v>21579.9322314962</v>
      </c>
      <c r="Y21" s="15" t="n">
        <f aca="false">SUM(Y6:Y18)</f>
        <v>21199.2414523564</v>
      </c>
      <c r="Z21" s="15" t="n">
        <f aca="false">SUM(Z6:Z18)</f>
        <v>20823.0253425226</v>
      </c>
      <c r="AA21" s="15" t="n">
        <f aca="false">SUM(AA6:AA18)</f>
        <v>20722.5282165151</v>
      </c>
      <c r="AB21" s="15" t="n">
        <f aca="false">SUM(AB6:AB18)</f>
        <v>20686.8700870973</v>
      </c>
      <c r="AC21" s="15" t="n">
        <f aca="false">SUM(AC6:AC18)</f>
        <v>20651.2119576795</v>
      </c>
      <c r="AD21" s="15" t="n">
        <f aca="false">SUM(AD6:AD18)</f>
        <v>20615.5538282617</v>
      </c>
    </row>
    <row r="22" customFormat="false" ht="15" hidden="false" customHeight="false" outlineLevel="0" collapsed="false">
      <c r="A22" s="0" t="s">
        <v>71</v>
      </c>
      <c r="B22" s="15" t="n">
        <f aca="false">B18</f>
        <v>839</v>
      </c>
      <c r="C22" s="15" t="n">
        <f aca="false">C18</f>
        <v>569</v>
      </c>
      <c r="D22" s="15" t="n">
        <f aca="false">D18</f>
        <v>852</v>
      </c>
      <c r="E22" s="15" t="n">
        <f aca="false">E18</f>
        <v>37736</v>
      </c>
      <c r="F22" s="15" t="n">
        <f aca="false">F18</f>
        <v>24536</v>
      </c>
      <c r="G22" s="15" t="n">
        <f aca="false">G18</f>
        <v>24233</v>
      </c>
      <c r="H22" s="15" t="n">
        <f aca="false">H18</f>
        <v>23958</v>
      </c>
      <c r="I22" s="15" t="n">
        <f aca="false">I18</f>
        <v>24328</v>
      </c>
      <c r="J22" s="15" t="n">
        <f aca="false">J18</f>
        <v>25619</v>
      </c>
      <c r="K22" s="15" t="n">
        <f aca="false">K18</f>
        <v>22765</v>
      </c>
      <c r="L22" s="15" t="n">
        <f aca="false">L18</f>
        <v>20219.312</v>
      </c>
      <c r="M22" s="15" t="n">
        <f aca="false">M18</f>
        <v>20252.551</v>
      </c>
      <c r="N22" s="15" t="n">
        <f aca="false">N18</f>
        <v>20307.467</v>
      </c>
      <c r="O22" s="15" t="n">
        <f aca="false">O18</f>
        <v>20185.745</v>
      </c>
      <c r="P22" s="15" t="n">
        <f aca="false">P18</f>
        <v>20649.109</v>
      </c>
      <c r="Q22" s="15" t="n">
        <f aca="false">Q18</f>
        <v>20580.25</v>
      </c>
      <c r="R22" s="9" t="n">
        <f aca="false">R18</f>
        <v>17882.8279078005</v>
      </c>
      <c r="S22" s="9" t="n">
        <f aca="false">S18</f>
        <v>17985.8842125647</v>
      </c>
      <c r="T22" s="9" t="n">
        <f aca="false">T18</f>
        <v>18088.940517329</v>
      </c>
      <c r="U22" s="9" t="n">
        <f aca="false">U18</f>
        <v>17662.3291354046</v>
      </c>
      <c r="V22" s="15" t="n">
        <f aca="false">V18</f>
        <v>17940.0932131405</v>
      </c>
      <c r="W22" s="15" t="n">
        <f aca="false">W18</f>
        <v>18217.8572908765</v>
      </c>
      <c r="X22" s="15" t="n">
        <f aca="false">X18</f>
        <v>18495.6206688606</v>
      </c>
      <c r="Y22" s="15" t="n">
        <f aca="false">Y18</f>
        <v>18286.0505076906</v>
      </c>
      <c r="Z22" s="15" t="n">
        <f aca="false">Z18</f>
        <v>18076.4803465207</v>
      </c>
      <c r="AA22" s="15" t="n">
        <f aca="false">AA18</f>
        <v>18014.9669253189</v>
      </c>
      <c r="AB22" s="15" t="n">
        <f aca="false">AB18</f>
        <v>18014.9669253189</v>
      </c>
      <c r="AC22" s="15" t="n">
        <f aca="false">AC18</f>
        <v>18014.9669253189</v>
      </c>
      <c r="AD22" s="15" t="n">
        <f aca="false">AD18</f>
        <v>18014.9669253189</v>
      </c>
    </row>
    <row r="23" customFormat="false" ht="15" hidden="false" customHeight="false" outlineLevel="0" collapsed="false">
      <c r="A23" s="10" t="s">
        <v>82</v>
      </c>
      <c r="B23" s="15" t="n">
        <f aca="false">B21 - B22</f>
        <v>12183</v>
      </c>
      <c r="C23" s="15" t="n">
        <f aca="false">C21 - C22</f>
        <v>6986</v>
      </c>
      <c r="D23" s="15" t="n">
        <f aca="false">D21 - D22</f>
        <v>6161</v>
      </c>
      <c r="E23" s="15" t="n">
        <f aca="false">E21 - E22</f>
        <v>3587</v>
      </c>
      <c r="F23" s="15" t="n">
        <f aca="false">F21 - F22</f>
        <v>3217</v>
      </c>
      <c r="G23" s="15" t="n">
        <f aca="false">G21 - G22</f>
        <v>3112</v>
      </c>
      <c r="H23" s="15" t="n">
        <f aca="false">H21 - H22</f>
        <v>3140</v>
      </c>
      <c r="I23" s="15" t="n">
        <f aca="false">I21 - I22</f>
        <v>3036</v>
      </c>
      <c r="J23" s="15" t="n">
        <f aca="false">J21 - J22</f>
        <v>2989</v>
      </c>
      <c r="K23" s="15" t="n">
        <f aca="false">K21 - K22</f>
        <v>3055</v>
      </c>
      <c r="L23" s="15" t="n">
        <f aca="false">L21 - L22</f>
        <v>2637.685</v>
      </c>
      <c r="M23" s="15" t="n">
        <f aca="false">M21 - M22</f>
        <v>2656.078</v>
      </c>
      <c r="N23" s="15" t="n">
        <f aca="false">N21 - N22</f>
        <v>2585.201</v>
      </c>
      <c r="O23" s="15" t="n">
        <f aca="false">O21 - O22</f>
        <v>3197.64</v>
      </c>
      <c r="P23" s="15" t="n">
        <f aca="false">P21 - P22</f>
        <v>3097.768</v>
      </c>
      <c r="Q23" s="15" t="n">
        <f aca="false">Q21 - Q22</f>
        <v>3127.344</v>
      </c>
      <c r="R23" s="9" t="n">
        <f aca="false">R21 - R22</f>
        <v>3693.05119638847</v>
      </c>
      <c r="S23" s="9" t="n">
        <f aca="false">S21 - S22</f>
        <v>3678.60109889765</v>
      </c>
      <c r="T23" s="9" t="n">
        <f aca="false">T21 - T22</f>
        <v>3660.10514656342</v>
      </c>
      <c r="U23" s="9" t="n">
        <f aca="false">U21 - U22</f>
        <v>3639.19319292734</v>
      </c>
      <c r="V23" s="15" t="n">
        <f aca="false">V21 - V22</f>
        <v>3461.04048843601</v>
      </c>
      <c r="W23" s="15" t="n">
        <f aca="false">W21 - W22</f>
        <v>3282.88778394469</v>
      </c>
      <c r="X23" s="15" t="n">
        <f aca="false">X21 - X22</f>
        <v>3084.31156263567</v>
      </c>
      <c r="Y23" s="15" t="n">
        <f aca="false">Y21 - Y22</f>
        <v>2913.19094466576</v>
      </c>
      <c r="Z23" s="15" t="n">
        <f aca="false">Z21 - Z22</f>
        <v>2746.54499600192</v>
      </c>
      <c r="AA23" s="15" t="n">
        <f aca="false">AA21 - AA22</f>
        <v>2707.56129119623</v>
      </c>
      <c r="AB23" s="15" t="n">
        <f aca="false">AB21 - AB22</f>
        <v>2671.90316177842</v>
      </c>
      <c r="AC23" s="15" t="n">
        <f aca="false">AC21 - AC22</f>
        <v>2636.2450323606</v>
      </c>
      <c r="AD23" s="15" t="n">
        <f aca="false">AD21 - AD22</f>
        <v>2600.58690294279</v>
      </c>
    </row>
    <row r="24" customFormat="false" ht="15" hidden="false" customHeight="false" outlineLevel="0" collapsed="false">
      <c r="A24" s="10" t="s">
        <v>65</v>
      </c>
      <c r="B24" s="15"/>
      <c r="C24" s="15"/>
      <c r="D24" s="15"/>
      <c r="E24" s="15"/>
      <c r="F24" s="15"/>
      <c r="G24" s="15"/>
      <c r="H24" s="15"/>
      <c r="I24" s="15"/>
      <c r="J24" s="15"/>
      <c r="K24" s="15"/>
      <c r="L24" s="15"/>
      <c r="M24" s="15"/>
      <c r="N24" s="15"/>
      <c r="O24" s="15"/>
      <c r="P24" s="15"/>
      <c r="Q24" s="15"/>
      <c r="R24" s="9" t="n">
        <v>1334.67474325351</v>
      </c>
      <c r="S24" s="9" t="n">
        <v>1334.67474325351</v>
      </c>
      <c r="T24" s="9" t="n">
        <v>1334.67474325351</v>
      </c>
      <c r="U24" s="9" t="n">
        <v>805.007056564867</v>
      </c>
      <c r="V24" s="15" t="n">
        <v>805.007056564867</v>
      </c>
      <c r="W24" s="15" t="n">
        <v>805.007056564867</v>
      </c>
      <c r="X24" s="15" t="n">
        <v>1177.93390037699</v>
      </c>
      <c r="Y24" s="15" t="n">
        <v>1177.93390037699</v>
      </c>
      <c r="Z24" s="15" t="n">
        <v>1177.93390037699</v>
      </c>
      <c r="AA24" s="15" t="n">
        <v>1325.99064034517</v>
      </c>
      <c r="AB24" s="15" t="n">
        <v>1325.99064034517</v>
      </c>
      <c r="AC24" s="15" t="n">
        <v>1325.99064034517</v>
      </c>
      <c r="AD24" s="15" t="n">
        <v>1325.99064034517</v>
      </c>
    </row>
    <row r="25" customFormat="false" ht="15" hidden="false" customHeight="false" outlineLevel="0" collapsed="false">
      <c r="A25" s="10" t="s">
        <v>66</v>
      </c>
      <c r="B25" s="15"/>
      <c r="C25" s="15"/>
      <c r="D25" s="15"/>
      <c r="E25" s="15"/>
      <c r="F25" s="15"/>
      <c r="G25" s="15"/>
      <c r="H25" s="15"/>
      <c r="I25" s="15"/>
      <c r="J25" s="15"/>
      <c r="K25" s="15"/>
      <c r="L25" s="15"/>
      <c r="M25" s="15"/>
      <c r="N25" s="15"/>
      <c r="O25" s="15"/>
      <c r="P25" s="15"/>
      <c r="Q25" s="15"/>
      <c r="R25" s="15" t="n">
        <f aca="false">R21 - R24</f>
        <v>20241.2043609355</v>
      </c>
      <c r="S25" s="15" t="n">
        <f aca="false">S21 - S24</f>
        <v>20329.8105682089</v>
      </c>
      <c r="T25" s="15" t="n">
        <f aca="false">T21 - T24</f>
        <v>20414.3709206389</v>
      </c>
      <c r="U25" s="15" t="n">
        <f aca="false">U21 - U24</f>
        <v>20496.515271767</v>
      </c>
      <c r="V25" s="15" t="n">
        <f aca="false">V21 - V24</f>
        <v>20596.1266450117</v>
      </c>
      <c r="W25" s="15" t="n">
        <f aca="false">W21 - W24</f>
        <v>20695.7380182563</v>
      </c>
      <c r="X25" s="15" t="n">
        <f aca="false">X21 - X24</f>
        <v>20401.9983311193</v>
      </c>
      <c r="Y25" s="15" t="n">
        <f aca="false">Y21 - Y24</f>
        <v>20021.3075519794</v>
      </c>
      <c r="Z25" s="15" t="n">
        <f aca="false">Z21 - Z24</f>
        <v>19645.0914421456</v>
      </c>
      <c r="AA25" s="15" t="n">
        <f aca="false">AA21 - AA24</f>
        <v>19396.53757617</v>
      </c>
      <c r="AB25" s="15" t="n">
        <f aca="false">AB21 - AB24</f>
        <v>19360.8794467522</v>
      </c>
      <c r="AC25" s="15" t="n">
        <f aca="false">AC21 - AC24</f>
        <v>19325.2213173343</v>
      </c>
      <c r="AD25" s="15" t="n">
        <f aca="false">AD21 - AD24</f>
        <v>19289.5631879165</v>
      </c>
    </row>
    <row r="26" customFormat="false" ht="15" hidden="false" customHeight="false" outlineLevel="0" collapsed="false">
      <c r="A26" s="10" t="s">
        <v>67</v>
      </c>
      <c r="B26" s="15"/>
      <c r="C26" s="15"/>
      <c r="D26" s="15"/>
      <c r="E26" s="15"/>
      <c r="F26" s="15"/>
      <c r="G26" s="15"/>
      <c r="H26" s="15"/>
      <c r="I26" s="15"/>
      <c r="J26" s="15"/>
      <c r="K26" s="15"/>
      <c r="L26" s="15"/>
      <c r="M26" s="15"/>
      <c r="N26" s="15"/>
      <c r="O26" s="15"/>
      <c r="P26" s="15"/>
      <c r="Q26" s="15"/>
      <c r="R26" s="15" t="n">
        <f aca="false">R18 - R24</f>
        <v>16548.153164547</v>
      </c>
      <c r="S26" s="15" t="n">
        <f aca="false">S18 - S24</f>
        <v>16651.2094693112</v>
      </c>
      <c r="T26" s="15" t="n">
        <f aca="false">T18 - T24</f>
        <v>16754.2657740754</v>
      </c>
      <c r="U26" s="15" t="n">
        <f aca="false">U18 - U24</f>
        <v>16857.3220788397</v>
      </c>
      <c r="V26" s="15" t="n">
        <f aca="false">V18 - V24</f>
        <v>17135.0861565756</v>
      </c>
      <c r="W26" s="15" t="n">
        <f aca="false">W18 - W24</f>
        <v>17412.8502343116</v>
      </c>
      <c r="X26" s="15" t="n">
        <f aca="false">X18 - X24</f>
        <v>17317.6867684836</v>
      </c>
      <c r="Y26" s="15" t="n">
        <f aca="false">Y18 - Y24</f>
        <v>17108.1166073136</v>
      </c>
      <c r="Z26" s="15" t="n">
        <f aca="false">Z18 - Z24</f>
        <v>16898.5464461437</v>
      </c>
      <c r="AA26" s="15" t="n">
        <f aca="false">AA18 - AA24</f>
        <v>16688.9762849737</v>
      </c>
      <c r="AB26" s="15" t="n">
        <f aca="false">AB18 - AB24</f>
        <v>16688.9762849737</v>
      </c>
      <c r="AC26" s="15" t="n">
        <f aca="false">AC18 - AC24</f>
        <v>16688.9762849737</v>
      </c>
      <c r="AD26" s="15" t="n">
        <f aca="false">AD18 - AD24</f>
        <v>16688.9762849737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A3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N6" activePane="bottomRight" state="frozen"/>
      <selection pane="topLeft" activeCell="A1" activeCellId="0" sqref="A1"/>
      <selection pane="topRight" activeCell="N1" activeCellId="0" sqref="N1"/>
      <selection pane="bottomLeft" activeCell="A6" activeCellId="0" sqref="A6"/>
      <selection pane="bottomRight" activeCell="AA6" activeCellId="0" sqref="AA6"/>
    </sheetView>
  </sheetViews>
  <sheetFormatPr defaultRowHeight="15"/>
  <cols>
    <col collapsed="false" hidden="false" max="1" min="1" style="0" width="35.8866396761134"/>
    <col collapsed="false" hidden="false" max="1025" min="2" style="0" width="8.57085020242915"/>
  </cols>
  <sheetData>
    <row r="1" customFormat="false" ht="15" hidden="false" customHeight="false" outlineLevel="0" collapsed="false">
      <c r="A1" s="11"/>
      <c r="B1" s="11"/>
      <c r="C1" s="12" t="s">
        <v>83</v>
      </c>
      <c r="D1" s="12"/>
      <c r="E1" s="12"/>
      <c r="F1" s="12"/>
      <c r="G1" s="12"/>
      <c r="H1" s="12"/>
      <c r="I1" s="12"/>
      <c r="J1" s="12"/>
      <c r="K1" s="12"/>
      <c r="L1" s="12"/>
      <c r="M1" s="12"/>
      <c r="N1" s="5"/>
      <c r="O1" s="11"/>
      <c r="P1" s="11"/>
      <c r="Q1" s="11"/>
      <c r="R1" s="11"/>
      <c r="S1" s="11"/>
      <c r="T1" s="11"/>
      <c r="U1" s="11"/>
      <c r="V1" s="11"/>
      <c r="W1" s="11"/>
    </row>
    <row r="2" customFormat="false" ht="15" hidden="false" customHeight="false" outlineLevel="0" collapsed="false">
      <c r="A2" s="11"/>
      <c r="B2" s="11"/>
      <c r="C2" s="12" t="s">
        <v>81</v>
      </c>
      <c r="D2" s="12"/>
      <c r="E2" s="12"/>
      <c r="F2" s="12"/>
      <c r="G2" s="12"/>
      <c r="H2" s="12"/>
      <c r="I2" s="12"/>
      <c r="J2" s="12"/>
      <c r="K2" s="12"/>
      <c r="L2" s="12"/>
      <c r="M2" s="12"/>
      <c r="N2" s="5"/>
      <c r="O2" s="11"/>
      <c r="P2" s="11"/>
      <c r="Q2" s="11"/>
      <c r="R2" s="11"/>
      <c r="S2" s="11"/>
      <c r="T2" s="11"/>
      <c r="U2" s="11"/>
      <c r="V2" s="11"/>
      <c r="W2" s="11"/>
    </row>
    <row r="3" customFormat="false" ht="15" hidden="false" customHeight="false" outlineLevel="0" collapsed="false">
      <c r="A3" s="11"/>
      <c r="B3" s="11"/>
      <c r="C3" s="12"/>
      <c r="D3" s="12"/>
      <c r="E3" s="12"/>
      <c r="F3" s="12"/>
      <c r="G3" s="12"/>
      <c r="H3" s="12"/>
      <c r="I3" s="12"/>
      <c r="J3" s="12"/>
      <c r="K3" s="12"/>
      <c r="L3" s="12"/>
      <c r="M3" s="12"/>
      <c r="N3" s="5"/>
      <c r="O3" s="11"/>
      <c r="P3" s="11"/>
      <c r="Q3" s="11"/>
      <c r="R3" s="11"/>
      <c r="S3" s="11"/>
      <c r="T3" s="11"/>
      <c r="U3" s="11"/>
      <c r="V3" s="11"/>
      <c r="W3" s="11"/>
    </row>
    <row r="4" customFormat="false" ht="15" hidden="false" customHeight="false" outlineLevel="0" collapsed="false">
      <c r="A4" s="11"/>
      <c r="B4" s="13"/>
      <c r="C4" s="12"/>
      <c r="D4" s="12"/>
      <c r="E4" s="12"/>
      <c r="F4" s="12"/>
      <c r="G4" s="12"/>
      <c r="H4" s="12"/>
      <c r="I4" s="11"/>
      <c r="J4" s="11"/>
      <c r="K4" s="11"/>
      <c r="L4" s="11"/>
      <c r="M4" s="11"/>
      <c r="O4" s="11"/>
      <c r="P4" s="11"/>
      <c r="Q4" s="11"/>
      <c r="R4" s="11"/>
      <c r="S4" s="11"/>
      <c r="T4" s="11"/>
      <c r="U4" s="11"/>
      <c r="V4" s="11"/>
      <c r="W4" s="11"/>
    </row>
    <row r="5" customFormat="false" ht="15" hidden="false" customHeight="false" outlineLevel="0" collapsed="false">
      <c r="A5" s="13" t="s">
        <v>49</v>
      </c>
      <c r="B5" s="12" t="n">
        <v>1990</v>
      </c>
      <c r="C5" s="12" t="n">
        <v>1991</v>
      </c>
      <c r="D5" s="12" t="n">
        <v>1992</v>
      </c>
      <c r="E5" s="12" t="n">
        <v>1993</v>
      </c>
      <c r="F5" s="12" t="n">
        <v>1994</v>
      </c>
      <c r="G5" s="12" t="n">
        <v>1995</v>
      </c>
      <c r="H5" s="12" t="n">
        <v>1996</v>
      </c>
      <c r="I5" s="12" t="n">
        <v>1997</v>
      </c>
      <c r="J5" s="12" t="n">
        <v>1998</v>
      </c>
      <c r="K5" s="12" t="n">
        <v>1999</v>
      </c>
      <c r="L5" s="12" t="n">
        <v>2000</v>
      </c>
      <c r="M5" s="12" t="n">
        <v>2001</v>
      </c>
      <c r="N5" s="12" t="n">
        <v>2002</v>
      </c>
      <c r="O5" s="12" t="n">
        <v>2003</v>
      </c>
      <c r="P5" s="12" t="n">
        <v>2004</v>
      </c>
      <c r="Q5" s="12" t="n">
        <v>2005</v>
      </c>
      <c r="R5" s="12" t="n">
        <v>2006</v>
      </c>
      <c r="S5" s="12" t="n">
        <v>2007</v>
      </c>
      <c r="T5" s="12" t="n">
        <v>2008</v>
      </c>
      <c r="U5" s="12" t="n">
        <v>2009</v>
      </c>
      <c r="V5" s="12" t="n">
        <v>2010</v>
      </c>
      <c r="W5" s="12" t="n">
        <v>2011</v>
      </c>
      <c r="X5" s="14" t="n">
        <v>2012</v>
      </c>
      <c r="Y5" s="14" t="n">
        <v>2013</v>
      </c>
      <c r="Z5" s="14" t="n">
        <v>2014</v>
      </c>
    </row>
    <row r="6" customFormat="false" ht="15" hidden="false" customHeight="false" outlineLevel="0" collapsed="false">
      <c r="A6" s="11" t="s">
        <v>50</v>
      </c>
      <c r="B6" s="15" t="n">
        <v>121</v>
      </c>
      <c r="C6" s="15" t="n">
        <v>105</v>
      </c>
      <c r="D6" s="15" t="n">
        <v>106</v>
      </c>
      <c r="E6" s="15" t="n">
        <v>112</v>
      </c>
      <c r="F6" s="15" t="n">
        <v>108</v>
      </c>
      <c r="G6" s="15" t="n">
        <v>107</v>
      </c>
      <c r="H6" s="15" t="n">
        <v>156.839</v>
      </c>
      <c r="I6" s="15" t="n">
        <v>160.726</v>
      </c>
      <c r="J6" s="15" t="n">
        <v>129.822</v>
      </c>
      <c r="K6" s="15" t="n">
        <v>621.186</v>
      </c>
      <c r="L6" s="15" t="n">
        <v>587.487</v>
      </c>
      <c r="M6" s="15" t="n">
        <v>584.023</v>
      </c>
      <c r="N6" s="9" t="n">
        <v>506.194803877728</v>
      </c>
      <c r="O6" s="9" t="n">
        <v>509.391774867609</v>
      </c>
      <c r="P6" s="9" t="n">
        <v>512.528190887576</v>
      </c>
      <c r="Q6" s="9" t="n">
        <v>515.664606907542</v>
      </c>
      <c r="R6" s="9" t="n">
        <v>447.535567689436</v>
      </c>
      <c r="S6" s="9" t="n">
        <v>379.406528471331</v>
      </c>
      <c r="T6" s="9" t="n">
        <v>309.315185694271</v>
      </c>
      <c r="U6" s="9" t="n">
        <v>274.630973201198</v>
      </c>
      <c r="V6" s="9" t="n">
        <v>239.946760708126</v>
      </c>
      <c r="W6" s="9" t="n">
        <v>205.262548215054</v>
      </c>
      <c r="X6" s="9" t="n">
        <v>205.262548215054</v>
      </c>
      <c r="Y6" s="9" t="n">
        <v>205.262548215054</v>
      </c>
      <c r="Z6" s="9" t="n">
        <v>205.262548215054</v>
      </c>
      <c r="AA6" s="0" t="s">
        <v>73</v>
      </c>
    </row>
    <row r="7" customFormat="false" ht="15" hidden="false" customHeight="false" outlineLevel="0" collapsed="false">
      <c r="A7" s="11" t="s">
        <v>51</v>
      </c>
      <c r="B7" s="15" t="n">
        <v>177</v>
      </c>
      <c r="C7" s="15" t="n">
        <v>151</v>
      </c>
      <c r="D7" s="15" t="n">
        <v>159</v>
      </c>
      <c r="E7" s="15" t="n">
        <v>172</v>
      </c>
      <c r="F7" s="15" t="n">
        <v>183</v>
      </c>
      <c r="G7" s="15" t="n">
        <v>203</v>
      </c>
      <c r="H7" s="15" t="n">
        <v>152.239</v>
      </c>
      <c r="I7" s="15" t="n">
        <v>148.35</v>
      </c>
      <c r="J7" s="15" t="n">
        <v>146.785</v>
      </c>
      <c r="K7" s="15" t="n">
        <v>257.729</v>
      </c>
      <c r="L7" s="15" t="n">
        <v>259.913</v>
      </c>
      <c r="M7" s="15" t="n">
        <v>266.581</v>
      </c>
      <c r="N7" s="9" t="n">
        <v>177.581252533334</v>
      </c>
      <c r="O7" s="9" t="n">
        <v>183.669257006725</v>
      </c>
      <c r="P7" s="9" t="n">
        <v>189.236795273076</v>
      </c>
      <c r="Q7" s="9" t="n">
        <v>194.28869091772</v>
      </c>
      <c r="R7" s="9" t="n">
        <v>178.244940207371</v>
      </c>
      <c r="S7" s="9" t="n">
        <v>162.201189497023</v>
      </c>
      <c r="T7" s="9" t="n">
        <v>145.699312467375</v>
      </c>
      <c r="U7" s="9" t="n">
        <v>171.4385407567</v>
      </c>
      <c r="V7" s="9" t="n">
        <v>197.177769046025</v>
      </c>
      <c r="W7" s="9" t="n">
        <v>222.91699733535</v>
      </c>
      <c r="X7" s="9" t="n">
        <v>222.91699733535</v>
      </c>
      <c r="Y7" s="9" t="n">
        <v>222.91699733535</v>
      </c>
      <c r="Z7" s="9" t="n">
        <v>222.91699733535</v>
      </c>
      <c r="AA7" s="0" t="s">
        <v>74</v>
      </c>
    </row>
    <row r="8" customFormat="false" ht="13.8" hidden="false" customHeight="false" outlineLevel="0" collapsed="false">
      <c r="A8" s="11" t="s">
        <v>52</v>
      </c>
      <c r="B8" s="15" t="n">
        <v>611</v>
      </c>
      <c r="C8" s="15" t="n">
        <v>638</v>
      </c>
      <c r="D8" s="15" t="n">
        <v>662</v>
      </c>
      <c r="E8" s="15" t="n">
        <v>568</v>
      </c>
      <c r="F8" s="15" t="n">
        <v>550</v>
      </c>
      <c r="G8" s="15" t="n">
        <v>589</v>
      </c>
      <c r="H8" s="15" t="n">
        <v>355.847</v>
      </c>
      <c r="I8" s="15" t="n">
        <v>355.744</v>
      </c>
      <c r="J8" s="15" t="n">
        <v>354.016</v>
      </c>
      <c r="K8" s="15" t="n">
        <v>400.394</v>
      </c>
      <c r="L8" s="15" t="n">
        <v>446.772</v>
      </c>
      <c r="M8" s="15" t="n">
        <v>448.955</v>
      </c>
      <c r="N8" s="9" t="n">
        <v>444.718358656731</v>
      </c>
      <c r="O8" s="9" t="n">
        <v>437.114099587197</v>
      </c>
      <c r="P8" s="9" t="n">
        <v>429.378150505377</v>
      </c>
      <c r="Q8" s="9" t="n">
        <v>421.591759139624</v>
      </c>
      <c r="R8" s="9" t="n">
        <v>407.701748168989</v>
      </c>
      <c r="S8" s="9" t="n">
        <v>393.811737198355</v>
      </c>
      <c r="T8" s="9" t="n">
        <v>379.903111612104</v>
      </c>
      <c r="U8" s="9" t="n">
        <v>391.491276022557</v>
      </c>
      <c r="V8" s="9" t="n">
        <v>403.079440433009</v>
      </c>
      <c r="W8" s="9" t="n">
        <v>414.667604843462</v>
      </c>
      <c r="X8" s="9" t="n">
        <v>414.667604843462</v>
      </c>
      <c r="Y8" s="9" t="n">
        <v>414.667604843462</v>
      </c>
      <c r="Z8" s="9" t="n">
        <v>414.667604843462</v>
      </c>
      <c r="AA8" s="0" t="s">
        <v>74</v>
      </c>
    </row>
    <row r="9" customFormat="false" ht="13.8" hidden="false" customHeight="false" outlineLevel="0" collapsed="false">
      <c r="A9" s="11" t="s">
        <v>53</v>
      </c>
      <c r="B9" s="15" t="n">
        <v>47</v>
      </c>
      <c r="C9" s="15" t="n">
        <v>43</v>
      </c>
      <c r="D9" s="15" t="n">
        <v>45</v>
      </c>
      <c r="E9" s="15" t="n">
        <v>41</v>
      </c>
      <c r="F9" s="15" t="n">
        <v>49</v>
      </c>
      <c r="G9" s="15" t="n">
        <v>42</v>
      </c>
      <c r="H9" s="15" t="n">
        <v>38.542</v>
      </c>
      <c r="I9" s="15" t="n">
        <v>39.051</v>
      </c>
      <c r="J9" s="15" t="n">
        <v>39.612</v>
      </c>
      <c r="K9" s="15" t="n">
        <v>45.147</v>
      </c>
      <c r="L9" s="15" t="n">
        <v>46.164</v>
      </c>
      <c r="M9" s="15" t="n">
        <v>47.48</v>
      </c>
      <c r="N9" s="9" t="n">
        <v>29.7378314300454</v>
      </c>
      <c r="O9" s="9" t="n">
        <v>29.5373250793274</v>
      </c>
      <c r="P9" s="9" t="n">
        <v>29.3362414506213</v>
      </c>
      <c r="Q9" s="9" t="n">
        <v>29.1351578219151</v>
      </c>
      <c r="R9" s="9" t="n">
        <v>26.0402855137467</v>
      </c>
      <c r="S9" s="9" t="n">
        <v>22.9454132055784</v>
      </c>
      <c r="T9" s="9" t="n">
        <v>19.850540897836</v>
      </c>
      <c r="U9" s="9" t="n">
        <v>18.8998451543622</v>
      </c>
      <c r="V9" s="9" t="n">
        <v>17.9491494108884</v>
      </c>
      <c r="W9" s="9" t="n">
        <v>16.9984536674146</v>
      </c>
      <c r="X9" s="9" t="n">
        <v>16.9984536674146</v>
      </c>
      <c r="Y9" s="9" t="n">
        <v>16.9984536674146</v>
      </c>
      <c r="Z9" s="9" t="n">
        <v>16.9984536674146</v>
      </c>
      <c r="AA9" s="0" t="s">
        <v>74</v>
      </c>
    </row>
    <row r="10" customFormat="false" ht="13.8" hidden="false" customHeight="false" outlineLevel="0" collapsed="false">
      <c r="A10" s="11" t="s">
        <v>54</v>
      </c>
      <c r="B10" s="15" t="n">
        <v>157</v>
      </c>
      <c r="C10" s="15" t="n">
        <v>197</v>
      </c>
      <c r="D10" s="15" t="n">
        <v>198</v>
      </c>
      <c r="E10" s="15" t="n">
        <v>125</v>
      </c>
      <c r="F10" s="15" t="n">
        <v>125</v>
      </c>
      <c r="G10" s="15" t="n">
        <v>134</v>
      </c>
      <c r="H10" s="15" t="n">
        <v>100.665</v>
      </c>
      <c r="I10" s="15" t="n">
        <v>105.914</v>
      </c>
      <c r="J10" s="15" t="n">
        <v>105.323</v>
      </c>
      <c r="K10" s="15" t="n">
        <v>114.739</v>
      </c>
      <c r="L10" s="15" t="n">
        <v>118.037</v>
      </c>
      <c r="M10" s="15" t="n">
        <v>124.878</v>
      </c>
      <c r="N10" s="9" t="n">
        <v>53.9606632043011</v>
      </c>
      <c r="O10" s="9" t="n">
        <v>56.0585389729369</v>
      </c>
      <c r="P10" s="9" t="n">
        <v>58.1455721496575</v>
      </c>
      <c r="Q10" s="9" t="n">
        <v>60.2326053263781</v>
      </c>
      <c r="R10" s="9" t="n">
        <v>61.0948843353004</v>
      </c>
      <c r="S10" s="9" t="n">
        <v>61.9571633442227</v>
      </c>
      <c r="T10" s="9" t="n">
        <v>62.8194423493836</v>
      </c>
      <c r="U10" s="9" t="n">
        <v>57.9853697095701</v>
      </c>
      <c r="V10" s="9" t="n">
        <v>53.1512970697566</v>
      </c>
      <c r="W10" s="9" t="n">
        <v>48.3172244299431</v>
      </c>
      <c r="X10" s="9" t="n">
        <v>48.3172244299431</v>
      </c>
      <c r="Y10" s="9" t="n">
        <v>48.3172244299431</v>
      </c>
      <c r="Z10" s="9" t="n">
        <v>48.3172244299431</v>
      </c>
      <c r="AA10" s="0" t="s">
        <v>74</v>
      </c>
    </row>
    <row r="11" customFormat="false" ht="15" hidden="false" customHeight="false" outlineLevel="0" collapsed="false">
      <c r="A11" s="11" t="s">
        <v>55</v>
      </c>
      <c r="B11" s="15" t="n">
        <v>27</v>
      </c>
      <c r="C11" s="15" t="n">
        <v>24</v>
      </c>
      <c r="D11" s="15" t="n">
        <v>24</v>
      </c>
      <c r="E11" s="15" t="n">
        <v>22</v>
      </c>
      <c r="F11" s="15" t="n">
        <v>22</v>
      </c>
      <c r="G11" s="15" t="n">
        <v>22</v>
      </c>
      <c r="H11" s="15" t="n">
        <v>16.516</v>
      </c>
      <c r="I11" s="15" t="n">
        <v>16.927</v>
      </c>
      <c r="J11" s="15" t="n">
        <v>16.767</v>
      </c>
      <c r="K11" s="15" t="n">
        <v>27.05</v>
      </c>
      <c r="L11" s="15" t="n">
        <v>27.342</v>
      </c>
      <c r="M11" s="15" t="n">
        <v>27.638</v>
      </c>
      <c r="N11" s="9" t="n">
        <v>17.6316793973587</v>
      </c>
      <c r="O11" s="9" t="n">
        <v>18.8871351802733</v>
      </c>
      <c r="P11" s="9" t="n">
        <v>20.107288991495</v>
      </c>
      <c r="Q11" s="9" t="n">
        <v>21.3274428027167</v>
      </c>
      <c r="R11" s="9" t="n">
        <v>21.8064640093118</v>
      </c>
      <c r="S11" s="9" t="n">
        <v>22.2854852159069</v>
      </c>
      <c r="T11" s="9" t="n">
        <v>22.7622587711139</v>
      </c>
      <c r="U11" s="9" t="n">
        <v>24.9590994456031</v>
      </c>
      <c r="V11" s="9" t="n">
        <v>27.1559401200923</v>
      </c>
      <c r="W11" s="9" t="n">
        <v>29.3527807945815</v>
      </c>
      <c r="X11" s="9" t="n">
        <v>29.3527807945815</v>
      </c>
      <c r="Y11" s="9" t="n">
        <v>29.3527807945815</v>
      </c>
      <c r="Z11" s="9" t="n">
        <v>29.3527807945815</v>
      </c>
      <c r="AA11" s="0" t="s">
        <v>75</v>
      </c>
    </row>
    <row r="12" customFormat="false" ht="13.8" hidden="false" customHeight="false" outlineLevel="0" collapsed="false">
      <c r="A12" s="11" t="s">
        <v>56</v>
      </c>
      <c r="B12" s="15" t="n">
        <v>284</v>
      </c>
      <c r="C12" s="15" t="n">
        <v>264</v>
      </c>
      <c r="D12" s="15" t="n">
        <v>259</v>
      </c>
      <c r="E12" s="15" t="n">
        <v>260</v>
      </c>
      <c r="F12" s="15" t="n">
        <v>256</v>
      </c>
      <c r="G12" s="15" t="n">
        <v>256</v>
      </c>
      <c r="H12" s="15" t="n">
        <v>179.593</v>
      </c>
      <c r="I12" s="15" t="n">
        <v>186.411</v>
      </c>
      <c r="J12" s="15" t="n">
        <v>188.989</v>
      </c>
      <c r="K12" s="15" t="n">
        <v>244.724</v>
      </c>
      <c r="L12" s="15" t="n">
        <v>253.789</v>
      </c>
      <c r="M12" s="15" t="n">
        <v>263.931</v>
      </c>
      <c r="N12" s="9" t="n">
        <v>353.929398258476</v>
      </c>
      <c r="O12" s="9" t="n">
        <v>365.438904645956</v>
      </c>
      <c r="P12" s="9" t="n">
        <v>376.408318846513</v>
      </c>
      <c r="Q12" s="9" t="n">
        <v>387.324074551164</v>
      </c>
      <c r="R12" s="9" t="n">
        <v>372.198724618343</v>
      </c>
      <c r="S12" s="9" t="n">
        <v>357.073374685523</v>
      </c>
      <c r="T12" s="9" t="n">
        <v>340.828188764825</v>
      </c>
      <c r="U12" s="9" t="n">
        <v>319.448516750481</v>
      </c>
      <c r="V12" s="9" t="n">
        <v>298.068844736136</v>
      </c>
      <c r="W12" s="9" t="n">
        <v>276.689172721791</v>
      </c>
      <c r="X12" s="9" t="n">
        <v>276.689172721791</v>
      </c>
      <c r="Y12" s="9" t="n">
        <v>276.689172721791</v>
      </c>
      <c r="Z12" s="9" t="n">
        <v>276.689172721791</v>
      </c>
      <c r="AA12" s="0" t="s">
        <v>74</v>
      </c>
    </row>
    <row r="13" customFormat="false" ht="13.8" hidden="false" customHeight="false" outlineLevel="0" collapsed="false">
      <c r="A13" s="11" t="s">
        <v>57</v>
      </c>
      <c r="B13" s="15" t="n">
        <v>4</v>
      </c>
      <c r="C13" s="15" t="n">
        <v>4</v>
      </c>
      <c r="D13" s="15" t="n">
        <v>5</v>
      </c>
      <c r="E13" s="15" t="n">
        <v>6</v>
      </c>
      <c r="F13" s="15" t="n">
        <v>6</v>
      </c>
      <c r="G13" s="15" t="n">
        <v>5</v>
      </c>
      <c r="H13" s="15" t="n">
        <v>5.107</v>
      </c>
      <c r="I13" s="15" t="n">
        <v>5.324</v>
      </c>
      <c r="J13" s="15" t="n">
        <v>5.471</v>
      </c>
      <c r="K13" s="15" t="n">
        <v>16.61</v>
      </c>
      <c r="L13" s="15" t="n">
        <v>16.938</v>
      </c>
      <c r="M13" s="15" t="n">
        <v>17.396</v>
      </c>
      <c r="N13" s="9" t="n">
        <v>6.7642821767629</v>
      </c>
      <c r="O13" s="9" t="n">
        <v>6.95708175465165</v>
      </c>
      <c r="P13" s="9" t="n">
        <v>7.14988133254039</v>
      </c>
      <c r="Q13" s="9" t="n">
        <v>7.34268091042913</v>
      </c>
      <c r="R13" s="9" t="n">
        <v>6.20007657527642</v>
      </c>
      <c r="S13" s="9" t="n">
        <v>5.05747224012371</v>
      </c>
      <c r="T13" s="9" t="n">
        <v>3.91486790501451</v>
      </c>
      <c r="U13" s="9" t="n">
        <v>3.89545408882261</v>
      </c>
      <c r="V13" s="9" t="n">
        <v>3.87604027263072</v>
      </c>
      <c r="W13" s="9" t="n">
        <v>3.85662645643882</v>
      </c>
      <c r="X13" s="9" t="n">
        <v>3.85662645643882</v>
      </c>
      <c r="Y13" s="9" t="n">
        <v>3.85662645643882</v>
      </c>
      <c r="Z13" s="9" t="n">
        <v>3.85662645643882</v>
      </c>
      <c r="AA13" s="0" t="s">
        <v>74</v>
      </c>
    </row>
    <row r="14" customFormat="false" ht="13.8" hidden="false" customHeight="false" outlineLevel="0" collapsed="false">
      <c r="A14" s="11" t="s">
        <v>59</v>
      </c>
      <c r="B14" s="15" t="n">
        <v>42</v>
      </c>
      <c r="C14" s="15" t="n">
        <v>42</v>
      </c>
      <c r="D14" s="15" t="n">
        <v>50</v>
      </c>
      <c r="E14" s="15" t="n">
        <v>46</v>
      </c>
      <c r="F14" s="15" t="n">
        <v>43</v>
      </c>
      <c r="G14" s="15" t="n">
        <v>42</v>
      </c>
      <c r="H14" s="15" t="n">
        <v>29.806</v>
      </c>
      <c r="I14" s="15" t="n">
        <v>30.703</v>
      </c>
      <c r="J14" s="15" t="n">
        <v>31.005</v>
      </c>
      <c r="K14" s="15" t="n">
        <v>41.431</v>
      </c>
      <c r="L14" s="15" t="n">
        <v>41.917</v>
      </c>
      <c r="M14" s="15" t="n">
        <v>43.97</v>
      </c>
      <c r="N14" s="9" t="n">
        <v>22.9121190017096</v>
      </c>
      <c r="O14" s="9" t="n">
        <v>23.6592368625502</v>
      </c>
      <c r="P14" s="9" t="n">
        <v>24.3833876324091</v>
      </c>
      <c r="Q14" s="9" t="n">
        <v>25.1075384022681</v>
      </c>
      <c r="R14" s="9" t="n">
        <v>24.6378396465876</v>
      </c>
      <c r="S14" s="9" t="n">
        <v>24.1681408909071</v>
      </c>
      <c r="T14" s="9" t="n">
        <v>23.6984135424504</v>
      </c>
      <c r="U14" s="9" t="n">
        <v>22.7198458931924</v>
      </c>
      <c r="V14" s="9" t="n">
        <v>21.7412782439345</v>
      </c>
      <c r="W14" s="9" t="n">
        <v>20.7627105946765</v>
      </c>
      <c r="X14" s="9" t="n">
        <v>20.7627105946765</v>
      </c>
      <c r="Y14" s="9" t="n">
        <v>20.7627105946765</v>
      </c>
      <c r="Z14" s="9" t="n">
        <v>20.7627105946765</v>
      </c>
      <c r="AA14" s="0" t="s">
        <v>74</v>
      </c>
    </row>
    <row r="15" customFormat="false" ht="13.8" hidden="false" customHeight="false" outlineLevel="0" collapsed="false">
      <c r="A15" s="11" t="s">
        <v>60</v>
      </c>
      <c r="B15" s="15" t="n">
        <v>234</v>
      </c>
      <c r="C15" s="15" t="n">
        <v>238</v>
      </c>
      <c r="D15" s="15" t="n">
        <v>239</v>
      </c>
      <c r="E15" s="15" t="n">
        <v>288</v>
      </c>
      <c r="F15" s="15" t="n">
        <v>271</v>
      </c>
      <c r="G15" s="15" t="n">
        <v>247</v>
      </c>
      <c r="H15" s="15" t="n">
        <v>426.759</v>
      </c>
      <c r="I15" s="15" t="n">
        <v>439.111</v>
      </c>
      <c r="J15" s="15" t="n">
        <v>459.294</v>
      </c>
      <c r="K15" s="15" t="n">
        <v>439.798</v>
      </c>
      <c r="L15" s="15" t="n">
        <v>333.476</v>
      </c>
      <c r="M15" s="15" t="n">
        <v>333.886</v>
      </c>
      <c r="N15" s="9" t="n">
        <v>268.19975762012</v>
      </c>
      <c r="O15" s="9" t="n">
        <v>267.607611526745</v>
      </c>
      <c r="P15" s="9" t="n">
        <v>266.760380947913</v>
      </c>
      <c r="Q15" s="9" t="n">
        <v>265.659639830961</v>
      </c>
      <c r="R15" s="9" t="n">
        <v>245.657618298874</v>
      </c>
      <c r="S15" s="9" t="n">
        <v>225.655596766787</v>
      </c>
      <c r="T15" s="9" t="n">
        <v>205.51336871897</v>
      </c>
      <c r="U15" s="9" t="n">
        <v>191.974399767306</v>
      </c>
      <c r="V15" s="9" t="n">
        <v>178.435430815641</v>
      </c>
      <c r="W15" s="9" t="n">
        <v>164.896461863977</v>
      </c>
      <c r="X15" s="9" t="n">
        <v>164.896461863977</v>
      </c>
      <c r="Y15" s="9" t="n">
        <v>164.896461863977</v>
      </c>
      <c r="Z15" s="9" t="n">
        <v>164.896461863977</v>
      </c>
      <c r="AA15" s="0" t="s">
        <v>74</v>
      </c>
    </row>
    <row r="16" customFormat="false" ht="15" hidden="false" customHeight="false" outlineLevel="0" collapsed="false">
      <c r="A16" s="11" t="s">
        <v>61</v>
      </c>
      <c r="B16" s="15" t="n">
        <v>323</v>
      </c>
      <c r="C16" s="15" t="n">
        <v>308</v>
      </c>
      <c r="D16" s="15" t="n">
        <v>292</v>
      </c>
      <c r="E16" s="15" t="n">
        <v>276</v>
      </c>
      <c r="F16" s="15" t="n">
        <v>261</v>
      </c>
      <c r="G16" s="15" t="n">
        <v>245</v>
      </c>
      <c r="H16" s="15" t="n">
        <v>228.579</v>
      </c>
      <c r="I16" s="15" t="n">
        <v>215.539</v>
      </c>
      <c r="J16" s="15" t="n">
        <v>199.134</v>
      </c>
      <c r="K16" s="15" t="n">
        <v>183.897</v>
      </c>
      <c r="L16" s="15" t="n">
        <v>173.019</v>
      </c>
      <c r="M16" s="15" t="n">
        <v>157.238</v>
      </c>
      <c r="N16" s="9" t="n">
        <v>329.563185735797</v>
      </c>
      <c r="O16" s="9" t="n">
        <v>322.341809188679</v>
      </c>
      <c r="P16" s="9" t="n">
        <v>315.120432641561</v>
      </c>
      <c r="Q16" s="9" t="n">
        <v>307.899056094443</v>
      </c>
      <c r="R16" s="9" t="n">
        <v>295.215522401165</v>
      </c>
      <c r="S16" s="9" t="n">
        <v>282.531988707887</v>
      </c>
      <c r="T16" s="9" t="n">
        <v>252.603006807305</v>
      </c>
      <c r="U16" s="9" t="n">
        <v>224.198840580661</v>
      </c>
      <c r="V16" s="9" t="n">
        <v>198.90475689604</v>
      </c>
      <c r="W16" s="9" t="n">
        <v>197.527982270354</v>
      </c>
      <c r="X16" s="9" t="n">
        <v>187.191587964449</v>
      </c>
      <c r="Y16" s="9" t="n">
        <v>176.855193658543</v>
      </c>
      <c r="Z16" s="9" t="n">
        <v>166.518799352638</v>
      </c>
      <c r="AA16" s="0" t="s">
        <v>76</v>
      </c>
    </row>
    <row r="17" customFormat="false" ht="15" hidden="false" customHeight="false" outlineLevel="0" collapsed="false">
      <c r="A17" s="11" t="s">
        <v>62</v>
      </c>
      <c r="B17" s="15" t="n">
        <v>300</v>
      </c>
      <c r="C17" s="15" t="n">
        <v>303</v>
      </c>
      <c r="D17" s="15" t="n">
        <v>305</v>
      </c>
      <c r="E17" s="15" t="n">
        <v>307</v>
      </c>
      <c r="F17" s="15" t="n">
        <v>309</v>
      </c>
      <c r="G17" s="15" t="n">
        <v>311</v>
      </c>
      <c r="H17" s="15" t="n">
        <v>312.925</v>
      </c>
      <c r="I17" s="15" t="n">
        <v>308.662</v>
      </c>
      <c r="J17" s="15" t="n">
        <v>304.289</v>
      </c>
      <c r="K17" s="15" t="n">
        <v>307.142</v>
      </c>
      <c r="L17" s="15" t="n">
        <v>295.245</v>
      </c>
      <c r="M17" s="15" t="n">
        <v>289.99</v>
      </c>
      <c r="N17" s="9" t="n">
        <v>337.962283490253</v>
      </c>
      <c r="O17" s="9" t="n">
        <v>321.102252744591</v>
      </c>
      <c r="P17" s="9" t="n">
        <v>304.24222199893</v>
      </c>
      <c r="Q17" s="9" t="n">
        <v>287.382191253268</v>
      </c>
      <c r="R17" s="9" t="n">
        <v>267.122423845887</v>
      </c>
      <c r="S17" s="9" t="n">
        <v>246.862656438505</v>
      </c>
      <c r="T17" s="9" t="n">
        <v>236.35826811386</v>
      </c>
      <c r="U17" s="9" t="n">
        <v>225.254362875852</v>
      </c>
      <c r="V17" s="9" t="n">
        <v>213.410595570238</v>
      </c>
      <c r="W17" s="9" t="n">
        <v>210.485821188001</v>
      </c>
      <c r="X17" s="9" t="n">
        <v>198.670069596068</v>
      </c>
      <c r="Y17" s="9" t="n">
        <v>186.854318004135</v>
      </c>
      <c r="Z17" s="9" t="n">
        <v>175.038566412202</v>
      </c>
      <c r="AA17" s="0" t="s">
        <v>77</v>
      </c>
    </row>
    <row r="18" customFormat="false" ht="15" hidden="false" customHeight="false" outlineLevel="0" collapsed="false">
      <c r="A18" s="11" t="s">
        <v>63</v>
      </c>
      <c r="B18" s="15" t="n">
        <v>5233</v>
      </c>
      <c r="C18" s="15" t="n">
        <v>5003</v>
      </c>
      <c r="D18" s="15" t="n">
        <v>4854</v>
      </c>
      <c r="E18" s="15" t="n">
        <v>4926</v>
      </c>
      <c r="F18" s="15" t="n">
        <v>5359</v>
      </c>
      <c r="G18" s="15" t="n">
        <v>4726</v>
      </c>
      <c r="H18" s="15" t="n">
        <v>4720.927</v>
      </c>
      <c r="I18" s="15" t="n">
        <v>4243.985</v>
      </c>
      <c r="J18" s="15" t="n">
        <v>4280.119</v>
      </c>
      <c r="K18" s="15" t="n">
        <v>4510.921</v>
      </c>
      <c r="L18" s="15" t="n">
        <v>4687.916</v>
      </c>
      <c r="M18" s="15" t="n">
        <v>4389.667</v>
      </c>
      <c r="N18" s="9" t="n">
        <v>3256.02989263262</v>
      </c>
      <c r="O18" s="9" t="n">
        <v>3346.38085190883</v>
      </c>
      <c r="P18" s="9" t="n">
        <v>3436.73181118504</v>
      </c>
      <c r="Q18" s="9" t="n">
        <v>3069.04941845123</v>
      </c>
      <c r="R18" s="9" t="n">
        <v>3382.99208960829</v>
      </c>
      <c r="S18" s="9" t="n">
        <v>3696.93476076535</v>
      </c>
      <c r="T18" s="9" t="n">
        <v>4010.87673204169</v>
      </c>
      <c r="U18" s="9" t="n">
        <v>4061.01941860201</v>
      </c>
      <c r="V18" s="9" t="n">
        <v>4111.16210516233</v>
      </c>
      <c r="W18" s="9" t="n">
        <v>4287.8759942092</v>
      </c>
      <c r="X18" s="9" t="n">
        <v>4287.8759942092</v>
      </c>
      <c r="Y18" s="9" t="n">
        <v>4287.8759942092</v>
      </c>
      <c r="Z18" s="9" t="n">
        <v>4287.8759942092</v>
      </c>
      <c r="AA18" s="0" t="s">
        <v>78</v>
      </c>
    </row>
    <row r="19" customFormat="false" ht="15" hidden="false" customHeight="false" outlineLevel="0" collapsed="false">
      <c r="B19" s="15"/>
      <c r="C19" s="15"/>
      <c r="D19" s="15"/>
      <c r="E19" s="15"/>
      <c r="F19" s="15"/>
      <c r="G19" s="15"/>
      <c r="H19" s="15"/>
      <c r="I19" s="15"/>
      <c r="J19" s="15"/>
      <c r="K19" s="15"/>
      <c r="L19" s="15"/>
      <c r="M19" s="15"/>
      <c r="N19" s="9"/>
      <c r="O19" s="9"/>
      <c r="P19" s="9"/>
      <c r="Q19" s="9"/>
      <c r="R19" s="15"/>
      <c r="S19" s="15"/>
      <c r="T19" s="15"/>
      <c r="U19" s="15"/>
      <c r="V19" s="15"/>
      <c r="W19" s="15"/>
      <c r="X19" s="15"/>
      <c r="Y19" s="15"/>
    </row>
    <row r="20" customFormat="false" ht="15" hidden="false" customHeight="false" outlineLevel="0" collapsed="false">
      <c r="B20" s="15"/>
      <c r="C20" s="15"/>
      <c r="D20" s="15"/>
      <c r="E20" s="15"/>
      <c r="F20" s="15"/>
      <c r="G20" s="15"/>
      <c r="H20" s="15"/>
      <c r="I20" s="15"/>
      <c r="J20" s="15"/>
      <c r="K20" s="15"/>
      <c r="L20" s="15"/>
      <c r="M20" s="15"/>
      <c r="N20" s="9"/>
      <c r="O20" s="9"/>
      <c r="P20" s="9"/>
      <c r="Q20" s="9"/>
      <c r="R20" s="15"/>
      <c r="S20" s="15"/>
      <c r="T20" s="15"/>
      <c r="U20" s="15"/>
      <c r="V20" s="15"/>
      <c r="W20" s="15"/>
      <c r="X20" s="15"/>
      <c r="Y20" s="15"/>
    </row>
    <row r="21" customFormat="false" ht="15" hidden="false" customHeight="false" outlineLevel="0" collapsed="false">
      <c r="A21" s="0" t="s">
        <v>64</v>
      </c>
      <c r="B21" s="15" t="n">
        <f aca="false">SUM(B6:B18)</f>
        <v>7560</v>
      </c>
      <c r="C21" s="15" t="n">
        <f aca="false">SUM(C6:C18)</f>
        <v>7320</v>
      </c>
      <c r="D21" s="15" t="n">
        <f aca="false">SUM(D6:D18)</f>
        <v>7198</v>
      </c>
      <c r="E21" s="15" t="n">
        <f aca="false">SUM(E6:E18)</f>
        <v>7149</v>
      </c>
      <c r="F21" s="15" t="n">
        <f aca="false">SUM(F6:F18)</f>
        <v>7542</v>
      </c>
      <c r="G21" s="15" t="n">
        <f aca="false">SUM(G6:G18)</f>
        <v>6929</v>
      </c>
      <c r="H21" s="15" t="n">
        <f aca="false">SUM(H6:H18)</f>
        <v>6724.344</v>
      </c>
      <c r="I21" s="15" t="n">
        <f aca="false">SUM(I6:I18)</f>
        <v>6256.447</v>
      </c>
      <c r="J21" s="15" t="n">
        <f aca="false">SUM(J6:J18)</f>
        <v>6260.626</v>
      </c>
      <c r="K21" s="15" t="n">
        <f aca="false">SUM(K6:K18)</f>
        <v>7210.768</v>
      </c>
      <c r="L21" s="15" t="n">
        <f aca="false">SUM(L6:L18)</f>
        <v>7288.015</v>
      </c>
      <c r="M21" s="15" t="n">
        <f aca="false">SUM(M6:M18)</f>
        <v>6995.633</v>
      </c>
      <c r="N21" s="9" t="n">
        <f aca="false">SUM(N6:N18)</f>
        <v>5805.18550801524</v>
      </c>
      <c r="O21" s="9" t="n">
        <f aca="false">SUM(O6:O18)</f>
        <v>5888.14587932607</v>
      </c>
      <c r="P21" s="9" t="n">
        <f aca="false">SUM(P6:P18)</f>
        <v>5969.52867384271</v>
      </c>
      <c r="Q21" s="9" t="n">
        <f aca="false">SUM(Q6:Q18)</f>
        <v>5592.00486240965</v>
      </c>
      <c r="R21" s="15" t="n">
        <f aca="false">SUM(R6:R18)</f>
        <v>5736.44818491858</v>
      </c>
      <c r="S21" s="15" t="n">
        <f aca="false">SUM(S6:S18)</f>
        <v>5880.8915074275</v>
      </c>
      <c r="T21" s="15" t="n">
        <f aca="false">SUM(T6:T18)</f>
        <v>6014.1426976862</v>
      </c>
      <c r="U21" s="15" t="n">
        <f aca="false">SUM(U6:U18)</f>
        <v>5987.91594284832</v>
      </c>
      <c r="V21" s="15" t="n">
        <f aca="false">SUM(V6:V18)</f>
        <v>5964.05940848485</v>
      </c>
      <c r="W21" s="15" t="n">
        <f aca="false">SUM(W6:W18)</f>
        <v>6099.61037859024</v>
      </c>
      <c r="X21" s="15" t="n">
        <f aca="false">SUM(X6:X18)</f>
        <v>6077.4582326924</v>
      </c>
      <c r="Y21" s="15" t="n">
        <f aca="false">SUM(Y6:Y18)</f>
        <v>6055.30608679457</v>
      </c>
      <c r="Z21" s="15" t="n">
        <f aca="false">SUM(Z6:Z18)</f>
        <v>6033.15394089673</v>
      </c>
    </row>
    <row r="22" customFormat="false" ht="15" hidden="false" customHeight="false" outlineLevel="0" collapsed="false">
      <c r="A22" s="0" t="s">
        <v>71</v>
      </c>
      <c r="B22" s="15" t="n">
        <f aca="false">B18</f>
        <v>5233</v>
      </c>
      <c r="C22" s="15" t="n">
        <f aca="false">C18</f>
        <v>5003</v>
      </c>
      <c r="D22" s="15" t="n">
        <f aca="false">D18</f>
        <v>4854</v>
      </c>
      <c r="E22" s="15" t="n">
        <f aca="false">E18</f>
        <v>4926</v>
      </c>
      <c r="F22" s="15" t="n">
        <f aca="false">F18</f>
        <v>5359</v>
      </c>
      <c r="G22" s="15" t="n">
        <f aca="false">G18</f>
        <v>4726</v>
      </c>
      <c r="H22" s="15" t="n">
        <f aca="false">H18</f>
        <v>4720.927</v>
      </c>
      <c r="I22" s="15" t="n">
        <f aca="false">I18</f>
        <v>4243.985</v>
      </c>
      <c r="J22" s="15" t="n">
        <f aca="false">J18</f>
        <v>4280.119</v>
      </c>
      <c r="K22" s="15" t="n">
        <f aca="false">K18</f>
        <v>4510.921</v>
      </c>
      <c r="L22" s="15" t="n">
        <f aca="false">L18</f>
        <v>4687.916</v>
      </c>
      <c r="M22" s="15" t="n">
        <f aca="false">M18</f>
        <v>4389.667</v>
      </c>
      <c r="N22" s="9" t="n">
        <f aca="false">N18</f>
        <v>3256.02989263262</v>
      </c>
      <c r="O22" s="9" t="n">
        <f aca="false">O18</f>
        <v>3346.38085190883</v>
      </c>
      <c r="P22" s="9" t="n">
        <f aca="false">P18</f>
        <v>3436.73181118504</v>
      </c>
      <c r="Q22" s="9" t="n">
        <f aca="false">Q18</f>
        <v>3069.04941845123</v>
      </c>
      <c r="R22" s="15" t="n">
        <f aca="false">R18</f>
        <v>3382.99208960829</v>
      </c>
      <c r="S22" s="15" t="n">
        <f aca="false">S18</f>
        <v>3696.93476076535</v>
      </c>
      <c r="T22" s="15" t="n">
        <f aca="false">T18</f>
        <v>4010.87673204169</v>
      </c>
      <c r="U22" s="15" t="n">
        <f aca="false">U18</f>
        <v>4061.01941860201</v>
      </c>
      <c r="V22" s="15" t="n">
        <f aca="false">V18</f>
        <v>4111.16210516233</v>
      </c>
      <c r="W22" s="15" t="n">
        <f aca="false">W18</f>
        <v>4287.8759942092</v>
      </c>
      <c r="X22" s="15" t="n">
        <f aca="false">X18</f>
        <v>4287.8759942092</v>
      </c>
      <c r="Y22" s="15" t="n">
        <f aca="false">Y18</f>
        <v>4287.8759942092</v>
      </c>
      <c r="Z22" s="15" t="n">
        <f aca="false">Z18</f>
        <v>4287.8759942092</v>
      </c>
    </row>
    <row r="23" customFormat="false" ht="15" hidden="false" customHeight="false" outlineLevel="0" collapsed="false">
      <c r="A23" s="10" t="s">
        <v>82</v>
      </c>
      <c r="B23" s="15" t="n">
        <f aca="false">B21 - B18</f>
        <v>2327</v>
      </c>
      <c r="C23" s="15" t="n">
        <f aca="false">C21 - C18</f>
        <v>2317</v>
      </c>
      <c r="D23" s="15" t="n">
        <f aca="false">D21 - D18</f>
        <v>2344</v>
      </c>
      <c r="E23" s="15" t="n">
        <f aca="false">E21 - E18</f>
        <v>2223</v>
      </c>
      <c r="F23" s="15" t="n">
        <f aca="false">F21 - F18</f>
        <v>2183</v>
      </c>
      <c r="G23" s="15" t="n">
        <f aca="false">G21 - G18</f>
        <v>2203</v>
      </c>
      <c r="H23" s="15" t="n">
        <f aca="false">H21 - H18</f>
        <v>2003.417</v>
      </c>
      <c r="I23" s="15" t="n">
        <f aca="false">I21 - I18</f>
        <v>2012.462</v>
      </c>
      <c r="J23" s="15" t="n">
        <f aca="false">J21 - J18</f>
        <v>1980.507</v>
      </c>
      <c r="K23" s="15" t="n">
        <f aca="false">K21 - K18</f>
        <v>2699.847</v>
      </c>
      <c r="L23" s="15" t="n">
        <f aca="false">L21 - L18</f>
        <v>2600.099</v>
      </c>
      <c r="M23" s="15" t="n">
        <f aca="false">M21 - M18</f>
        <v>2605.966</v>
      </c>
      <c r="N23" s="9" t="n">
        <f aca="false">N21 - N18</f>
        <v>2549.15561538262</v>
      </c>
      <c r="O23" s="9" t="n">
        <f aca="false">O21 - O18</f>
        <v>2541.76502741724</v>
      </c>
      <c r="P23" s="9" t="n">
        <f aca="false">P21 - P18</f>
        <v>2532.79686265767</v>
      </c>
      <c r="Q23" s="9" t="n">
        <f aca="false">Q21 - Q18</f>
        <v>2522.95544395843</v>
      </c>
      <c r="R23" s="15" t="n">
        <f aca="false">R21 - R18</f>
        <v>2353.45609531029</v>
      </c>
      <c r="S23" s="15" t="n">
        <f aca="false">S21 - S18</f>
        <v>2183.95674666215</v>
      </c>
      <c r="T23" s="15" t="n">
        <f aca="false">T21 - T18</f>
        <v>2003.26596564451</v>
      </c>
      <c r="U23" s="15" t="n">
        <f aca="false">U21 - U18</f>
        <v>1926.89652424631</v>
      </c>
      <c r="V23" s="15" t="n">
        <f aca="false">V21 - V18</f>
        <v>1852.89730332252</v>
      </c>
      <c r="W23" s="15" t="n">
        <f aca="false">W21 - W18</f>
        <v>1811.73438438104</v>
      </c>
      <c r="X23" s="15" t="n">
        <f aca="false">X21 - X18</f>
        <v>1789.58223848321</v>
      </c>
      <c r="Y23" s="15" t="n">
        <f aca="false">Y21 - Y18</f>
        <v>1767.43009258537</v>
      </c>
      <c r="Z23" s="15" t="n">
        <f aca="false">Z21 - Z18</f>
        <v>1745.27794668753</v>
      </c>
    </row>
    <row r="24" customFormat="false" ht="15" hidden="false" customHeight="false" outlineLevel="0" collapsed="false">
      <c r="A24" s="10" t="s">
        <v>65</v>
      </c>
      <c r="B24" s="15"/>
      <c r="C24" s="15"/>
      <c r="D24" s="15"/>
      <c r="E24" s="15"/>
      <c r="F24" s="15"/>
      <c r="G24" s="15"/>
      <c r="H24" s="15"/>
      <c r="I24" s="15"/>
      <c r="J24" s="15"/>
      <c r="K24" s="15"/>
      <c r="L24" s="15"/>
      <c r="M24" s="15"/>
      <c r="N24" s="9" t="n">
        <v>1131.07052385511</v>
      </c>
      <c r="O24" s="9" t="n">
        <v>1131.07052385511</v>
      </c>
      <c r="P24" s="9" t="n">
        <v>1131.07052385511</v>
      </c>
      <c r="Q24" s="9" t="n">
        <v>673.037171845087</v>
      </c>
      <c r="R24" s="15" t="n">
        <v>673.037171845087</v>
      </c>
      <c r="S24" s="15" t="n">
        <v>673.037171845087</v>
      </c>
      <c r="T24" s="15" t="n">
        <v>998.604398245</v>
      </c>
      <c r="U24" s="15" t="n">
        <v>998.604398245</v>
      </c>
      <c r="V24" s="15" t="n">
        <v>998.604398245</v>
      </c>
      <c r="W24" s="15" t="n">
        <v>1125.17560073154</v>
      </c>
      <c r="X24" s="15" t="n">
        <v>1125.17560073154</v>
      </c>
      <c r="Y24" s="15" t="n">
        <v>1125.17560073154</v>
      </c>
      <c r="Z24" s="15" t="n">
        <v>1125.17560073154</v>
      </c>
    </row>
    <row r="25" customFormat="false" ht="15" hidden="false" customHeight="false" outlineLevel="0" collapsed="false">
      <c r="A25" s="10" t="s">
        <v>66</v>
      </c>
      <c r="B25" s="15"/>
      <c r="C25" s="15"/>
      <c r="D25" s="15"/>
      <c r="E25" s="15"/>
      <c r="F25" s="15"/>
      <c r="G25" s="15"/>
      <c r="H25" s="15"/>
      <c r="I25" s="15"/>
      <c r="J25" s="15"/>
      <c r="K25" s="15"/>
      <c r="L25" s="15"/>
      <c r="M25" s="15"/>
      <c r="N25" s="15" t="n">
        <f aca="false">N21 - N24</f>
        <v>4674.11498416013</v>
      </c>
      <c r="O25" s="15" t="n">
        <f aca="false">O21 - O24</f>
        <v>4757.07535547096</v>
      </c>
      <c r="P25" s="15" t="n">
        <f aca="false">P21 - P24</f>
        <v>4838.4581499876</v>
      </c>
      <c r="Q25" s="15" t="n">
        <f aca="false">Q21 - Q24</f>
        <v>4918.96769056457</v>
      </c>
      <c r="R25" s="15" t="n">
        <f aca="false">R21 - R24</f>
        <v>5063.41101307349</v>
      </c>
      <c r="S25" s="15" t="n">
        <f aca="false">S21 - S24</f>
        <v>5207.85433558242</v>
      </c>
      <c r="T25" s="15" t="n">
        <f aca="false">T21 - T24</f>
        <v>5015.5382994412</v>
      </c>
      <c r="U25" s="15" t="n">
        <f aca="false">U21 - U24</f>
        <v>4989.31154460332</v>
      </c>
      <c r="V25" s="15" t="n">
        <f aca="false">V21 - V24</f>
        <v>4965.45501023985</v>
      </c>
      <c r="W25" s="15" t="n">
        <f aca="false">W21 - W24</f>
        <v>4974.4347778587</v>
      </c>
      <c r="X25" s="15" t="n">
        <f aca="false">X21 - X24</f>
        <v>4952.28263196086</v>
      </c>
      <c r="Y25" s="15" t="n">
        <f aca="false">Y21 - Y24</f>
        <v>4930.13048606302</v>
      </c>
      <c r="Z25" s="15" t="n">
        <f aca="false">Z21 - Z24</f>
        <v>4907.97834016518</v>
      </c>
    </row>
    <row r="26" customFormat="false" ht="15" hidden="false" customHeight="false" outlineLevel="0" collapsed="false">
      <c r="A26" s="10" t="s">
        <v>67</v>
      </c>
      <c r="B26" s="15"/>
      <c r="C26" s="15"/>
      <c r="D26" s="15"/>
      <c r="E26" s="15"/>
      <c r="F26" s="15"/>
      <c r="G26" s="15"/>
      <c r="H26" s="15"/>
      <c r="I26" s="15"/>
      <c r="J26" s="15"/>
      <c r="K26" s="15"/>
      <c r="L26" s="15"/>
      <c r="M26" s="15"/>
      <c r="N26" s="15" t="n">
        <f aca="false">N18 - N24</f>
        <v>2124.95936877751</v>
      </c>
      <c r="O26" s="15" t="n">
        <f aca="false">O18 - O24</f>
        <v>2215.31032805372</v>
      </c>
      <c r="P26" s="15" t="n">
        <f aca="false">P18 - P24</f>
        <v>2305.66128732993</v>
      </c>
      <c r="Q26" s="15" t="n">
        <f aca="false">Q18 - Q24</f>
        <v>2396.01224660614</v>
      </c>
      <c r="R26" s="15" t="n">
        <f aca="false">R18 - R24</f>
        <v>2709.9549177632</v>
      </c>
      <c r="S26" s="15" t="n">
        <f aca="false">S18 - S24</f>
        <v>3023.89758892027</v>
      </c>
      <c r="T26" s="15" t="n">
        <f aca="false">T18 - T24</f>
        <v>3012.27233379669</v>
      </c>
      <c r="U26" s="15" t="n">
        <f aca="false">U18 - U24</f>
        <v>3062.41502035701</v>
      </c>
      <c r="V26" s="15" t="n">
        <f aca="false">V18 - V24</f>
        <v>3112.55770691733</v>
      </c>
      <c r="W26" s="15" t="n">
        <f aca="false">W18 - W24</f>
        <v>3162.70039347766</v>
      </c>
      <c r="X26" s="15" t="n">
        <f aca="false">X18 - X24</f>
        <v>3162.70039347766</v>
      </c>
      <c r="Y26" s="15" t="n">
        <f aca="false">Y18 - Y24</f>
        <v>3162.70039347766</v>
      </c>
      <c r="Z26" s="15" t="n">
        <f aca="false">Z18 - Z24</f>
        <v>3162.70039347766</v>
      </c>
    </row>
    <row r="27" customFormat="false" ht="15" hidden="false" customHeight="false" outlineLevel="0" collapsed="false">
      <c r="A27" s="10"/>
    </row>
    <row r="28" customFormat="false" ht="15" hidden="false" customHeight="false" outlineLevel="0" collapsed="false">
      <c r="A28" s="10"/>
    </row>
    <row r="30" customFormat="false" ht="13.8" hidden="false" customHeight="false" outlineLevel="0" collapsed="false"/>
    <row r="31" customFormat="false" ht="15" hidden="false" customHeight="false" outlineLevel="0" collapsed="false">
      <c r="W31" s="0" t="n">
        <f aca="false">(W25-W16)*907185</f>
        <v>4333538191.35581</v>
      </c>
    </row>
    <row r="33" customFormat="false" ht="13.8" hidden="false" customHeight="false" outlineLevel="0" collapsed="false">
      <c r="W33" s="0" t="s">
        <v>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E3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R6" activePane="bottomRight" state="frozen"/>
      <selection pane="topLeft" activeCell="A1" activeCellId="0" sqref="A1"/>
      <selection pane="topRight" activeCell="R1" activeCellId="0" sqref="R1"/>
      <selection pane="bottomLeft" activeCell="A6" activeCellId="0" sqref="A6"/>
      <selection pane="bottomRight" activeCell="AA15" activeCellId="0" sqref="AA15"/>
    </sheetView>
  </sheetViews>
  <sheetFormatPr defaultRowHeight="15"/>
  <cols>
    <col collapsed="false" hidden="false" max="1" min="1" style="0" width="35.8866396761134"/>
    <col collapsed="false" hidden="false" max="1025" min="2" style="0" width="8.57085020242915"/>
  </cols>
  <sheetData>
    <row r="1" customFormat="false" ht="15" hidden="false" customHeight="false" outlineLevel="0" collapsed="false">
      <c r="A1" s="11"/>
      <c r="B1" s="11"/>
      <c r="C1" s="12" t="s">
        <v>84</v>
      </c>
      <c r="D1" s="12"/>
      <c r="E1" s="12"/>
      <c r="F1" s="12"/>
      <c r="G1" s="11"/>
      <c r="H1" s="11"/>
      <c r="I1" s="11"/>
      <c r="J1" s="11"/>
      <c r="K1" s="11"/>
      <c r="L1" s="11"/>
      <c r="M1" s="11"/>
      <c r="N1" s="11"/>
      <c r="O1" s="11"/>
      <c r="P1" s="11"/>
      <c r="Q1" s="11"/>
      <c r="R1" s="5"/>
      <c r="S1" s="11"/>
      <c r="T1" s="11"/>
      <c r="U1" s="11"/>
      <c r="V1" s="11"/>
      <c r="W1" s="11"/>
      <c r="X1" s="11"/>
      <c r="Y1" s="11"/>
      <c r="Z1" s="11"/>
      <c r="AA1" s="11"/>
    </row>
    <row r="2" customFormat="false" ht="15" hidden="false" customHeight="false" outlineLevel="0" collapsed="false">
      <c r="A2" s="11"/>
      <c r="B2" s="11"/>
      <c r="C2" s="12" t="s">
        <v>85</v>
      </c>
      <c r="D2" s="12"/>
      <c r="E2" s="12"/>
      <c r="F2" s="12"/>
      <c r="G2" s="11"/>
      <c r="H2" s="11"/>
      <c r="I2" s="11"/>
      <c r="J2" s="11"/>
      <c r="K2" s="11"/>
      <c r="L2" s="11"/>
      <c r="M2" s="11"/>
      <c r="N2" s="11"/>
      <c r="O2" s="11"/>
      <c r="P2" s="11"/>
      <c r="Q2" s="11"/>
      <c r="R2" s="5"/>
      <c r="S2" s="11"/>
      <c r="T2" s="11"/>
      <c r="U2" s="11"/>
      <c r="V2" s="11"/>
      <c r="W2" s="11"/>
      <c r="X2" s="11"/>
      <c r="Y2" s="11"/>
      <c r="Z2" s="11"/>
      <c r="AA2" s="11"/>
    </row>
    <row r="3" customFormat="false" ht="15" hidden="false" customHeight="false" outlineLevel="0" collapsed="false">
      <c r="A3" s="11"/>
      <c r="B3" s="11"/>
      <c r="C3" s="12"/>
      <c r="D3" s="12"/>
      <c r="E3" s="12"/>
      <c r="F3" s="12"/>
      <c r="G3" s="11"/>
      <c r="H3" s="11"/>
      <c r="I3" s="11"/>
      <c r="J3" s="11"/>
      <c r="K3" s="11"/>
      <c r="L3" s="11"/>
      <c r="M3" s="11"/>
      <c r="N3" s="11"/>
      <c r="O3" s="11"/>
      <c r="P3" s="11"/>
      <c r="Q3" s="11"/>
      <c r="R3" s="11"/>
      <c r="S3" s="11"/>
      <c r="T3" s="11"/>
      <c r="U3" s="11"/>
      <c r="V3" s="11"/>
      <c r="W3" s="11"/>
      <c r="X3" s="11"/>
      <c r="Y3" s="11"/>
      <c r="Z3" s="11"/>
      <c r="AA3" s="11"/>
    </row>
    <row r="4" customFormat="false" ht="15" hidden="false" customHeight="false" outlineLevel="0" collapsed="false">
      <c r="A4" s="11"/>
      <c r="B4" s="11"/>
      <c r="C4" s="12"/>
      <c r="D4" s="12"/>
      <c r="E4" s="12"/>
      <c r="F4" s="12"/>
      <c r="G4" s="11"/>
      <c r="H4" s="11"/>
      <c r="I4" s="11"/>
      <c r="J4" s="11"/>
      <c r="K4" s="11"/>
      <c r="L4" s="11"/>
      <c r="M4" s="11"/>
      <c r="N4" s="11"/>
      <c r="O4" s="11"/>
      <c r="P4" s="11"/>
      <c r="Q4" s="11"/>
      <c r="S4" s="11"/>
      <c r="T4" s="11"/>
      <c r="U4" s="11"/>
      <c r="V4" s="11"/>
      <c r="W4" s="11"/>
      <c r="X4" s="11"/>
      <c r="Y4" s="11"/>
      <c r="Z4" s="11"/>
      <c r="AA4" s="11"/>
    </row>
    <row r="5" customFormat="false" ht="15" hidden="false" customHeight="false" outlineLevel="0" collapsed="false">
      <c r="A5" s="13" t="s">
        <v>49</v>
      </c>
      <c r="B5" s="12" t="n">
        <v>1970</v>
      </c>
      <c r="C5" s="12" t="n">
        <v>1975</v>
      </c>
      <c r="D5" s="12" t="n">
        <v>1980</v>
      </c>
      <c r="E5" s="12" t="n">
        <v>1985</v>
      </c>
      <c r="F5" s="12" t="n">
        <v>1990</v>
      </c>
      <c r="G5" s="12" t="n">
        <v>1991</v>
      </c>
      <c r="H5" s="12" t="n">
        <v>1992</v>
      </c>
      <c r="I5" s="12" t="n">
        <v>1993</v>
      </c>
      <c r="J5" s="12" t="n">
        <v>1994</v>
      </c>
      <c r="K5" s="12" t="n">
        <v>1995</v>
      </c>
      <c r="L5" s="12" t="n">
        <v>1996</v>
      </c>
      <c r="M5" s="12" t="n">
        <v>1997</v>
      </c>
      <c r="N5" s="12" t="n">
        <v>1998</v>
      </c>
      <c r="O5" s="12" t="n">
        <v>1999</v>
      </c>
      <c r="P5" s="12" t="n">
        <v>2000</v>
      </c>
      <c r="Q5" s="12" t="n">
        <v>2001</v>
      </c>
      <c r="R5" s="12" t="n">
        <v>2002</v>
      </c>
      <c r="S5" s="12" t="n">
        <v>2003</v>
      </c>
      <c r="T5" s="12" t="n">
        <v>2004</v>
      </c>
      <c r="U5" s="12" t="n">
        <v>2005</v>
      </c>
      <c r="V5" s="12" t="n">
        <v>2006</v>
      </c>
      <c r="W5" s="12" t="n">
        <v>2007</v>
      </c>
      <c r="X5" s="12" t="n">
        <v>2008</v>
      </c>
      <c r="Y5" s="12" t="n">
        <v>2009</v>
      </c>
      <c r="Z5" s="12" t="n">
        <v>2010</v>
      </c>
      <c r="AA5" s="12" t="n">
        <v>2011</v>
      </c>
      <c r="AB5" s="14" t="n">
        <v>2012</v>
      </c>
      <c r="AC5" s="14" t="n">
        <v>2013</v>
      </c>
      <c r="AD5" s="14" t="n">
        <v>2014</v>
      </c>
    </row>
    <row r="6" customFormat="false" ht="13.8" hidden="false" customHeight="false" outlineLevel="0" collapsed="false">
      <c r="A6" s="11" t="s">
        <v>50</v>
      </c>
      <c r="B6" s="18" t="n">
        <v>17398</v>
      </c>
      <c r="C6" s="18" t="n">
        <v>18268</v>
      </c>
      <c r="D6" s="18" t="n">
        <v>17469</v>
      </c>
      <c r="E6" s="18" t="n">
        <v>16272</v>
      </c>
      <c r="F6" s="18" t="n">
        <v>15909</v>
      </c>
      <c r="G6" s="18" t="n">
        <v>15784</v>
      </c>
      <c r="H6" s="18" t="n">
        <v>15416</v>
      </c>
      <c r="I6" s="18" t="n">
        <v>15189</v>
      </c>
      <c r="J6" s="18" t="n">
        <v>14889</v>
      </c>
      <c r="K6" s="18" t="n">
        <v>12080</v>
      </c>
      <c r="L6" s="18" t="n">
        <v>12767.18304</v>
      </c>
      <c r="M6" s="18" t="n">
        <v>13195.17768</v>
      </c>
      <c r="N6" s="18" t="n">
        <v>13416.00649</v>
      </c>
      <c r="O6" s="18" t="n">
        <v>12583.438165</v>
      </c>
      <c r="P6" s="18" t="n">
        <v>11396.178251</v>
      </c>
      <c r="Q6" s="18" t="n">
        <v>10850.383714</v>
      </c>
      <c r="R6" s="9" t="n">
        <v>10436.0836909477</v>
      </c>
      <c r="S6" s="9" t="n">
        <v>10342.9724379051</v>
      </c>
      <c r="T6" s="9" t="n">
        <v>10249.7475247726</v>
      </c>
      <c r="U6" s="9" t="n">
        <v>10404.3215197055</v>
      </c>
      <c r="V6" s="9" t="n">
        <v>9545.56021841602</v>
      </c>
      <c r="W6" s="9" t="n">
        <v>8686.79891712651</v>
      </c>
      <c r="X6" s="9" t="n">
        <v>7792.20624864104</v>
      </c>
      <c r="Y6" s="9" t="n">
        <v>6762.11974151001</v>
      </c>
      <c r="Z6" s="9" t="n">
        <v>5696.20186718301</v>
      </c>
      <c r="AA6" s="9" t="n">
        <v>4625.29548717571</v>
      </c>
      <c r="AB6" s="9" t="n">
        <v>3358.53175114407</v>
      </c>
      <c r="AC6" s="9" t="n">
        <v>3282.79209714408</v>
      </c>
      <c r="AD6" s="9" t="n">
        <v>3194.67809714408</v>
      </c>
      <c r="AE6" s="0" t="s">
        <v>73</v>
      </c>
    </row>
    <row r="7" customFormat="false" ht="13.8" hidden="false" customHeight="false" outlineLevel="0" collapsed="false">
      <c r="A7" s="11" t="s">
        <v>51</v>
      </c>
      <c r="B7" s="18" t="n">
        <v>4568</v>
      </c>
      <c r="C7" s="18" t="n">
        <v>3310</v>
      </c>
      <c r="D7" s="18" t="n">
        <v>2951</v>
      </c>
      <c r="E7" s="18" t="n">
        <v>3169</v>
      </c>
      <c r="F7" s="18" t="n">
        <v>3550</v>
      </c>
      <c r="G7" s="18" t="n">
        <v>3256</v>
      </c>
      <c r="H7" s="18" t="n">
        <v>3292</v>
      </c>
      <c r="I7" s="18" t="n">
        <v>3284</v>
      </c>
      <c r="J7" s="18" t="n">
        <v>3218</v>
      </c>
      <c r="K7" s="18" t="n">
        <v>3357</v>
      </c>
      <c r="L7" s="18" t="n">
        <v>2848.73186</v>
      </c>
      <c r="M7" s="18" t="n">
        <v>2804.9978</v>
      </c>
      <c r="N7" s="18" t="n">
        <v>2740.2197</v>
      </c>
      <c r="O7" s="18" t="n">
        <v>2134.949351</v>
      </c>
      <c r="P7" s="18" t="n">
        <v>2138.846462</v>
      </c>
      <c r="Q7" s="18" t="n">
        <v>2242.804982</v>
      </c>
      <c r="R7" s="9" t="n">
        <v>1786.02920648894</v>
      </c>
      <c r="S7" s="9" t="n">
        <v>1780.24525133956</v>
      </c>
      <c r="T7" s="9" t="n">
        <v>1763.26948218991</v>
      </c>
      <c r="U7" s="9" t="n">
        <v>1735.10484494837</v>
      </c>
      <c r="V7" s="9" t="n">
        <v>1514.16028670643</v>
      </c>
      <c r="W7" s="9" t="n">
        <v>1293.21572846449</v>
      </c>
      <c r="X7" s="9" t="n">
        <v>1068.6322461974</v>
      </c>
      <c r="Y7" s="9" t="n">
        <v>937.730425022738</v>
      </c>
      <c r="Z7" s="9" t="n">
        <v>806.828603848073</v>
      </c>
      <c r="AA7" s="9" t="n">
        <v>675.926782673407</v>
      </c>
      <c r="AB7" s="9" t="n">
        <v>675.926782673407</v>
      </c>
      <c r="AC7" s="9" t="n">
        <v>675.926782673407</v>
      </c>
      <c r="AD7" s="9" t="n">
        <v>675.926782673407</v>
      </c>
      <c r="AE7" s="0" t="s">
        <v>74</v>
      </c>
    </row>
    <row r="8" customFormat="false" ht="13.8" hidden="false" customHeight="false" outlineLevel="0" collapsed="false">
      <c r="A8" s="11" t="s">
        <v>52</v>
      </c>
      <c r="B8" s="18" t="n">
        <v>1490</v>
      </c>
      <c r="C8" s="18" t="n">
        <v>1082</v>
      </c>
      <c r="D8" s="18" t="n">
        <v>971</v>
      </c>
      <c r="E8" s="18" t="n">
        <v>579</v>
      </c>
      <c r="F8" s="18" t="n">
        <v>831</v>
      </c>
      <c r="G8" s="18" t="n">
        <v>755</v>
      </c>
      <c r="H8" s="18" t="n">
        <v>784</v>
      </c>
      <c r="I8" s="18" t="n">
        <v>772</v>
      </c>
      <c r="J8" s="18" t="n">
        <v>780</v>
      </c>
      <c r="K8" s="18" t="n">
        <v>793</v>
      </c>
      <c r="L8" s="18" t="n">
        <v>635.91254</v>
      </c>
      <c r="M8" s="18" t="n">
        <v>648.47558</v>
      </c>
      <c r="N8" s="18" t="n">
        <v>586.28953</v>
      </c>
      <c r="O8" s="18" t="n">
        <v>620.000538</v>
      </c>
      <c r="P8" s="18" t="n">
        <v>627.900066</v>
      </c>
      <c r="Q8" s="18" t="n">
        <v>641.958412</v>
      </c>
      <c r="R8" s="9" t="n">
        <v>578.869649281425</v>
      </c>
      <c r="S8" s="9" t="n">
        <v>580.74241246374</v>
      </c>
      <c r="T8" s="9" t="n">
        <v>581.630092127186</v>
      </c>
      <c r="U8" s="9" t="n">
        <v>581.543048451865</v>
      </c>
      <c r="V8" s="9" t="n">
        <v>484.762975641499</v>
      </c>
      <c r="W8" s="9" t="n">
        <v>387.982902831133</v>
      </c>
      <c r="X8" s="9" t="n">
        <v>291.105981073971</v>
      </c>
      <c r="Y8" s="9" t="n">
        <v>266.96469690586</v>
      </c>
      <c r="Z8" s="9" t="n">
        <v>242.823412737749</v>
      </c>
      <c r="AA8" s="9" t="n">
        <v>218.682128569638</v>
      </c>
      <c r="AB8" s="9" t="n">
        <v>218.682128569638</v>
      </c>
      <c r="AC8" s="9" t="n">
        <v>218.682128569638</v>
      </c>
      <c r="AD8" s="9" t="n">
        <v>218.682128569638</v>
      </c>
      <c r="AE8" s="0" t="s">
        <v>74</v>
      </c>
    </row>
    <row r="9" customFormat="false" ht="13.8" hidden="false" customHeight="false" outlineLevel="0" collapsed="false">
      <c r="A9" s="11" t="s">
        <v>53</v>
      </c>
      <c r="B9" s="18" t="n">
        <v>591</v>
      </c>
      <c r="C9" s="18" t="n">
        <v>367</v>
      </c>
      <c r="D9" s="18" t="n">
        <v>280</v>
      </c>
      <c r="E9" s="18" t="n">
        <v>456</v>
      </c>
      <c r="F9" s="18" t="n">
        <v>297</v>
      </c>
      <c r="G9" s="18" t="n">
        <v>280</v>
      </c>
      <c r="H9" s="18" t="n">
        <v>278</v>
      </c>
      <c r="I9" s="18" t="n">
        <v>269</v>
      </c>
      <c r="J9" s="18" t="n">
        <v>275</v>
      </c>
      <c r="K9" s="18" t="n">
        <v>286</v>
      </c>
      <c r="L9" s="18" t="n">
        <v>255.24694</v>
      </c>
      <c r="M9" s="18" t="n">
        <v>259.1214</v>
      </c>
      <c r="N9" s="18" t="n">
        <v>261.122</v>
      </c>
      <c r="O9" s="18" t="n">
        <v>325.463363</v>
      </c>
      <c r="P9" s="18" t="n">
        <v>338.394191</v>
      </c>
      <c r="Q9" s="18" t="n">
        <v>342.200335</v>
      </c>
      <c r="R9" s="9" t="n">
        <v>259.099395452204</v>
      </c>
      <c r="S9" s="9" t="n">
        <v>256.565124252821</v>
      </c>
      <c r="T9" s="9" t="n">
        <v>254.030853053439</v>
      </c>
      <c r="U9" s="9" t="n">
        <v>251.496581854056</v>
      </c>
      <c r="V9" s="9" t="n">
        <v>229.289474865137</v>
      </c>
      <c r="W9" s="9" t="n">
        <v>207.082367876219</v>
      </c>
      <c r="X9" s="9" t="n">
        <v>184.875260883115</v>
      </c>
      <c r="Y9" s="9" t="n">
        <v>165.420263298333</v>
      </c>
      <c r="Z9" s="9" t="n">
        <v>145.96526571355</v>
      </c>
      <c r="AA9" s="9" t="n">
        <v>126.510268128768</v>
      </c>
      <c r="AB9" s="9" t="n">
        <v>126.510268128768</v>
      </c>
      <c r="AC9" s="9" t="n">
        <v>126.510268128768</v>
      </c>
      <c r="AD9" s="9" t="n">
        <v>126.510268128768</v>
      </c>
      <c r="AE9" s="0" t="s">
        <v>74</v>
      </c>
    </row>
    <row r="10" customFormat="false" ht="13.8" hidden="false" customHeight="false" outlineLevel="0" collapsed="false">
      <c r="A10" s="11" t="s">
        <v>54</v>
      </c>
      <c r="B10" s="18" t="n">
        <v>4775</v>
      </c>
      <c r="C10" s="18" t="n">
        <v>2849</v>
      </c>
      <c r="D10" s="18" t="n">
        <v>1842</v>
      </c>
      <c r="E10" s="18" t="n">
        <v>1042</v>
      </c>
      <c r="F10" s="18" t="n">
        <v>726</v>
      </c>
      <c r="G10" s="18" t="n">
        <v>612</v>
      </c>
      <c r="H10" s="18" t="n">
        <v>615</v>
      </c>
      <c r="I10" s="18" t="n">
        <v>603</v>
      </c>
      <c r="J10" s="18" t="n">
        <v>562</v>
      </c>
      <c r="K10" s="18" t="n">
        <v>530</v>
      </c>
      <c r="L10" s="18" t="n">
        <v>388.80621</v>
      </c>
      <c r="M10" s="18" t="n">
        <v>407.12083</v>
      </c>
      <c r="N10" s="18" t="n">
        <v>405.00171</v>
      </c>
      <c r="O10" s="18" t="n">
        <v>303.511331</v>
      </c>
      <c r="P10" s="18" t="n">
        <v>312.641367</v>
      </c>
      <c r="Q10" s="18" t="n">
        <v>331.756955</v>
      </c>
      <c r="R10" s="9" t="n">
        <v>212.955001893382</v>
      </c>
      <c r="S10" s="9" t="n">
        <v>200.16827549947</v>
      </c>
      <c r="T10" s="9" t="n">
        <v>187.381459105558</v>
      </c>
      <c r="U10" s="9" t="n">
        <v>174.594642711646</v>
      </c>
      <c r="V10" s="9" t="n">
        <v>175.471969035714</v>
      </c>
      <c r="W10" s="9" t="n">
        <v>176.349295359782</v>
      </c>
      <c r="X10" s="9" t="n">
        <v>177.226621679399</v>
      </c>
      <c r="Y10" s="9" t="n">
        <v>166.287905120394</v>
      </c>
      <c r="Z10" s="9" t="n">
        <v>155.349188561389</v>
      </c>
      <c r="AA10" s="9" t="n">
        <v>144.410472002383</v>
      </c>
      <c r="AB10" s="9" t="n">
        <v>144.410472002383</v>
      </c>
      <c r="AC10" s="9" t="n">
        <v>144.410472002383</v>
      </c>
      <c r="AD10" s="9" t="n">
        <v>144.410472002383</v>
      </c>
      <c r="AE10" s="0" t="s">
        <v>74</v>
      </c>
    </row>
    <row r="11" customFormat="false" ht="13.8" hidden="false" customHeight="false" outlineLevel="0" collapsed="false">
      <c r="A11" s="11" t="s">
        <v>55</v>
      </c>
      <c r="B11" s="18" t="n">
        <v>881</v>
      </c>
      <c r="C11" s="18" t="n">
        <v>727</v>
      </c>
      <c r="D11" s="18" t="n">
        <v>734</v>
      </c>
      <c r="E11" s="18" t="n">
        <v>505</v>
      </c>
      <c r="F11" s="18" t="n">
        <v>430</v>
      </c>
      <c r="G11" s="18" t="n">
        <v>378</v>
      </c>
      <c r="H11" s="18" t="n">
        <v>416</v>
      </c>
      <c r="I11" s="18" t="n">
        <v>383</v>
      </c>
      <c r="J11" s="18" t="n">
        <v>379</v>
      </c>
      <c r="K11" s="18" t="n">
        <v>369</v>
      </c>
      <c r="L11" s="18" t="n">
        <v>335.05936</v>
      </c>
      <c r="M11" s="18" t="n">
        <v>344.26493</v>
      </c>
      <c r="N11" s="18" t="n">
        <v>342.27257</v>
      </c>
      <c r="O11" s="18" t="n">
        <v>311.825372</v>
      </c>
      <c r="P11" s="18" t="n">
        <v>315.761598</v>
      </c>
      <c r="Q11" s="18" t="n">
        <v>319.012057</v>
      </c>
      <c r="R11" s="9" t="n">
        <v>256.667103541835</v>
      </c>
      <c r="S11" s="9" t="n">
        <v>237.375310812495</v>
      </c>
      <c r="T11" s="9" t="n">
        <v>218.014569643155</v>
      </c>
      <c r="U11" s="9" t="n">
        <v>198.653828473815</v>
      </c>
      <c r="V11" s="9" t="n">
        <v>182.12992487029</v>
      </c>
      <c r="W11" s="9" t="n">
        <v>165.606021266765</v>
      </c>
      <c r="X11" s="9" t="n">
        <v>149.064904319675</v>
      </c>
      <c r="Y11" s="9" t="n">
        <v>139.11736479064</v>
      </c>
      <c r="Z11" s="9" t="n">
        <v>129.169825261604</v>
      </c>
      <c r="AA11" s="9" t="n">
        <v>119.222285732569</v>
      </c>
      <c r="AB11" s="9" t="n">
        <v>119.222285732569</v>
      </c>
      <c r="AC11" s="9" t="n">
        <v>119.222285732569</v>
      </c>
      <c r="AD11" s="9" t="n">
        <v>119.222285732569</v>
      </c>
      <c r="AE11" s="0" t="s">
        <v>75</v>
      </c>
    </row>
    <row r="12" customFormat="false" ht="13.8" hidden="false" customHeight="false" outlineLevel="0" collapsed="false">
      <c r="A12" s="11" t="s">
        <v>56</v>
      </c>
      <c r="B12" s="18" t="n">
        <v>846</v>
      </c>
      <c r="C12" s="18" t="n">
        <v>740</v>
      </c>
      <c r="D12" s="18" t="n">
        <v>918</v>
      </c>
      <c r="E12" s="18" t="n">
        <v>425</v>
      </c>
      <c r="F12" s="18" t="n">
        <v>399</v>
      </c>
      <c r="G12" s="18" t="n">
        <v>396</v>
      </c>
      <c r="H12" s="18" t="n">
        <v>396</v>
      </c>
      <c r="I12" s="18" t="n">
        <v>392</v>
      </c>
      <c r="J12" s="18" t="n">
        <v>398</v>
      </c>
      <c r="K12" s="18" t="n">
        <v>403</v>
      </c>
      <c r="L12" s="18" t="n">
        <v>385.99396</v>
      </c>
      <c r="M12" s="18" t="n">
        <v>409.09528</v>
      </c>
      <c r="N12" s="18" t="n">
        <v>414.8843</v>
      </c>
      <c r="O12" s="18" t="n">
        <v>382.06111</v>
      </c>
      <c r="P12" s="18" t="n">
        <v>409.659499</v>
      </c>
      <c r="Q12" s="18" t="n">
        <v>429.001879</v>
      </c>
      <c r="R12" s="9" t="n">
        <v>325.1308567532</v>
      </c>
      <c r="S12" s="9" t="n">
        <v>337.213982586492</v>
      </c>
      <c r="T12" s="9" t="n">
        <v>349.290539519784</v>
      </c>
      <c r="U12" s="9" t="n">
        <v>360.963856453076</v>
      </c>
      <c r="V12" s="9" t="n">
        <v>325.026248918777</v>
      </c>
      <c r="W12" s="9" t="n">
        <v>289.088641384479</v>
      </c>
      <c r="X12" s="9" t="n">
        <v>252.861389524722</v>
      </c>
      <c r="Y12" s="9" t="n">
        <v>231.37281616885</v>
      </c>
      <c r="Z12" s="9" t="n">
        <v>209.884242812977</v>
      </c>
      <c r="AA12" s="9" t="n">
        <v>188.395669457105</v>
      </c>
      <c r="AB12" s="9" t="n">
        <v>188.395669457105</v>
      </c>
      <c r="AC12" s="9" t="n">
        <v>188.395669457105</v>
      </c>
      <c r="AD12" s="9" t="n">
        <v>188.395669457105</v>
      </c>
      <c r="AE12" s="0" t="s">
        <v>74</v>
      </c>
    </row>
    <row r="13" customFormat="false" ht="13.8" hidden="false" customHeight="false" outlineLevel="0" collapsed="false">
      <c r="A13" s="11" t="s">
        <v>57</v>
      </c>
      <c r="B13" s="18" t="s">
        <v>58</v>
      </c>
      <c r="C13" s="18" t="s">
        <v>58</v>
      </c>
      <c r="D13" s="18" t="s">
        <v>58</v>
      </c>
      <c r="E13" s="18" t="n">
        <v>1</v>
      </c>
      <c r="F13" s="18" t="n">
        <v>0</v>
      </c>
      <c r="G13" s="18" t="n">
        <v>0</v>
      </c>
      <c r="H13" s="18" t="n">
        <v>1</v>
      </c>
      <c r="I13" s="18" t="n">
        <v>1</v>
      </c>
      <c r="J13" s="18" t="n">
        <v>1</v>
      </c>
      <c r="K13" s="18" t="n">
        <v>1</v>
      </c>
      <c r="L13" s="18" t="n">
        <v>1.03413</v>
      </c>
      <c r="M13" s="18" t="n">
        <v>1.07949</v>
      </c>
      <c r="N13" s="18" t="n">
        <v>1.09717</v>
      </c>
      <c r="O13" s="18" t="n">
        <v>1.130239</v>
      </c>
      <c r="P13" s="18" t="n">
        <v>1.149668</v>
      </c>
      <c r="Q13" s="18" t="n">
        <v>1.177253</v>
      </c>
      <c r="R13" s="9" t="n">
        <v>0.2367392198658</v>
      </c>
      <c r="S13" s="9" t="n">
        <v>0.228464038776369</v>
      </c>
      <c r="T13" s="9" t="n">
        <v>0.220188857686937</v>
      </c>
      <c r="U13" s="9" t="n">
        <v>0.211913676597506</v>
      </c>
      <c r="V13" s="9" t="n">
        <v>0.476035490898337</v>
      </c>
      <c r="W13" s="9" t="n">
        <v>0.740157305199169</v>
      </c>
      <c r="X13" s="9" t="n">
        <v>1.00427911954199</v>
      </c>
      <c r="Y13" s="9" t="n">
        <v>0.714871145675283</v>
      </c>
      <c r="Z13" s="9" t="n">
        <v>0.425463171808576</v>
      </c>
      <c r="AA13" s="9" t="n">
        <v>0.136055197941868</v>
      </c>
      <c r="AB13" s="9" t="n">
        <v>0.136055197941868</v>
      </c>
      <c r="AC13" s="9" t="n">
        <v>0.136055197941868</v>
      </c>
      <c r="AD13" s="9" t="n">
        <v>0.136055197941868</v>
      </c>
      <c r="AE13" s="0" t="s">
        <v>74</v>
      </c>
    </row>
    <row r="14" customFormat="false" ht="13.8" hidden="false" customHeight="false" outlineLevel="0" collapsed="false">
      <c r="A14" s="11" t="s">
        <v>59</v>
      </c>
      <c r="B14" s="18" t="s">
        <v>58</v>
      </c>
      <c r="C14" s="18" t="s">
        <v>58</v>
      </c>
      <c r="D14" s="18" t="s">
        <v>58</v>
      </c>
      <c r="E14" s="18" t="n">
        <v>4</v>
      </c>
      <c r="F14" s="18" t="n">
        <v>7</v>
      </c>
      <c r="G14" s="18" t="n">
        <v>10</v>
      </c>
      <c r="H14" s="18" t="n">
        <v>9</v>
      </c>
      <c r="I14" s="18" t="n">
        <v>5</v>
      </c>
      <c r="J14" s="18" t="n">
        <v>2</v>
      </c>
      <c r="K14" s="18" t="n">
        <v>2</v>
      </c>
      <c r="L14" s="18" t="n">
        <v>4.98602</v>
      </c>
      <c r="M14" s="18" t="n">
        <v>5.21658</v>
      </c>
      <c r="N14" s="18" t="n">
        <v>5.28682</v>
      </c>
      <c r="O14" s="18" t="n">
        <v>5.924952</v>
      </c>
      <c r="P14" s="18" t="n">
        <v>6.434753</v>
      </c>
      <c r="Q14" s="18" t="n">
        <v>6.630299</v>
      </c>
      <c r="R14" s="9" t="n">
        <v>4.6196707739006</v>
      </c>
      <c r="S14" s="9" t="n">
        <v>3.98496369028823</v>
      </c>
      <c r="T14" s="9" t="n">
        <v>3.35025660667586</v>
      </c>
      <c r="U14" s="9" t="n">
        <v>2.71554952306349</v>
      </c>
      <c r="V14" s="9" t="n">
        <v>3.86397938748199</v>
      </c>
      <c r="W14" s="9" t="n">
        <v>5.0124092519005</v>
      </c>
      <c r="X14" s="9" t="n">
        <v>6.16083911634185</v>
      </c>
      <c r="Y14" s="9" t="n">
        <v>7.19943613259447</v>
      </c>
      <c r="Z14" s="9" t="n">
        <v>8.23803314884709</v>
      </c>
      <c r="AA14" s="9" t="n">
        <v>9.2766301650997</v>
      </c>
      <c r="AB14" s="9" t="n">
        <v>9.2766301650997</v>
      </c>
      <c r="AC14" s="9" t="n">
        <v>9.2766301650997</v>
      </c>
      <c r="AD14" s="9" t="n">
        <v>9.2766301650997</v>
      </c>
      <c r="AE14" s="0" t="s">
        <v>74</v>
      </c>
    </row>
    <row r="15" customFormat="false" ht="13.8" hidden="false" customHeight="false" outlineLevel="0" collapsed="false">
      <c r="A15" s="11" t="s">
        <v>60</v>
      </c>
      <c r="B15" s="18" t="n">
        <v>8</v>
      </c>
      <c r="C15" s="18" t="n">
        <v>46</v>
      </c>
      <c r="D15" s="18" t="n">
        <v>33</v>
      </c>
      <c r="E15" s="18" t="n">
        <v>34</v>
      </c>
      <c r="F15" s="18" t="n">
        <v>42</v>
      </c>
      <c r="G15" s="18" t="n">
        <v>44</v>
      </c>
      <c r="H15" s="18" t="n">
        <v>44</v>
      </c>
      <c r="I15" s="18" t="n">
        <v>71</v>
      </c>
      <c r="J15" s="18" t="n">
        <v>59</v>
      </c>
      <c r="K15" s="18" t="n">
        <v>47</v>
      </c>
      <c r="L15" s="18" t="n">
        <v>32.31973</v>
      </c>
      <c r="M15" s="18" t="n">
        <v>33.30759</v>
      </c>
      <c r="N15" s="18" t="n">
        <v>34.03068</v>
      </c>
      <c r="O15" s="18" t="n">
        <v>33.938902</v>
      </c>
      <c r="P15" s="18" t="n">
        <v>33.938758</v>
      </c>
      <c r="Q15" s="18" t="n">
        <v>34.645609</v>
      </c>
      <c r="R15" s="9" t="n">
        <v>26.157681284573</v>
      </c>
      <c r="S15" s="9" t="n">
        <v>26.9331853336491</v>
      </c>
      <c r="T15" s="9" t="n">
        <v>27.6947826627253</v>
      </c>
      <c r="U15" s="9" t="n">
        <v>28.4499999918014</v>
      </c>
      <c r="V15" s="9" t="n">
        <v>25.9923128957609</v>
      </c>
      <c r="W15" s="9" t="n">
        <v>23.5346257997205</v>
      </c>
      <c r="X15" s="9" t="n">
        <v>21.0569883500683</v>
      </c>
      <c r="Y15" s="9" t="n">
        <v>19.6476716206901</v>
      </c>
      <c r="Z15" s="9" t="n">
        <v>18.2383548913118</v>
      </c>
      <c r="AA15" s="9" t="n">
        <v>16.8290381619335</v>
      </c>
      <c r="AB15" s="9" t="n">
        <v>16.8290381619335</v>
      </c>
      <c r="AC15" s="9" t="n">
        <v>16.8290381619335</v>
      </c>
      <c r="AD15" s="9" t="n">
        <v>16.8290381619335</v>
      </c>
      <c r="AE15" s="0" t="s">
        <v>74</v>
      </c>
    </row>
    <row r="16" customFormat="false" ht="13.8" hidden="false" customHeight="false" outlineLevel="0" collapsed="false">
      <c r="A16" s="11" t="s">
        <v>61</v>
      </c>
      <c r="B16" s="18" t="n">
        <v>273</v>
      </c>
      <c r="C16" s="18" t="n">
        <v>334</v>
      </c>
      <c r="D16" s="18" t="n">
        <v>394</v>
      </c>
      <c r="E16" s="18" t="n">
        <v>455</v>
      </c>
      <c r="F16" s="18" t="n">
        <v>503</v>
      </c>
      <c r="G16" s="18" t="n">
        <v>469</v>
      </c>
      <c r="H16" s="18" t="n">
        <v>436</v>
      </c>
      <c r="I16" s="18" t="n">
        <v>402</v>
      </c>
      <c r="J16" s="18" t="n">
        <v>369</v>
      </c>
      <c r="K16" s="18" t="n">
        <v>335</v>
      </c>
      <c r="L16" s="18" t="n">
        <v>301.66486</v>
      </c>
      <c r="M16" s="18" t="n">
        <v>303.66233</v>
      </c>
      <c r="N16" s="18" t="n">
        <v>300.3906</v>
      </c>
      <c r="O16" s="18" t="n">
        <v>300.43069</v>
      </c>
      <c r="P16" s="18" t="n">
        <v>259.57541</v>
      </c>
      <c r="Q16" s="18" t="n">
        <v>247.74441</v>
      </c>
      <c r="R16" s="9" t="n">
        <v>285.815933616323</v>
      </c>
      <c r="S16" s="9" t="n">
        <v>247.751460462167</v>
      </c>
      <c r="T16" s="9" t="n">
        <v>209.686987308011</v>
      </c>
      <c r="U16" s="9" t="n">
        <v>171.622514153855</v>
      </c>
      <c r="V16" s="9" t="n">
        <v>106.893881802039</v>
      </c>
      <c r="W16" s="9" t="n">
        <v>42.1652494502234</v>
      </c>
      <c r="X16" s="9" t="n">
        <v>39.4228226364047</v>
      </c>
      <c r="Y16" s="9" t="n">
        <v>35.7038653460107</v>
      </c>
      <c r="Z16" s="9" t="n">
        <v>37.2306863907825</v>
      </c>
      <c r="AA16" s="9" t="n">
        <v>29.4648568342149</v>
      </c>
      <c r="AB16" s="9" t="n">
        <v>27.0296525200206</v>
      </c>
      <c r="AC16" s="9" t="n">
        <v>24.5944482058263</v>
      </c>
      <c r="AD16" s="9" t="n">
        <v>22.159243891632</v>
      </c>
      <c r="AE16" s="0" t="s">
        <v>76</v>
      </c>
    </row>
    <row r="17" customFormat="false" ht="13.8" hidden="false" customHeight="false" outlineLevel="0" collapsed="false">
      <c r="A17" s="11" t="s">
        <v>62</v>
      </c>
      <c r="B17" s="18" t="n">
        <v>278</v>
      </c>
      <c r="C17" s="18" t="n">
        <v>301</v>
      </c>
      <c r="D17" s="18" t="n">
        <v>323</v>
      </c>
      <c r="E17" s="18" t="n">
        <v>354</v>
      </c>
      <c r="F17" s="18" t="n">
        <v>371</v>
      </c>
      <c r="G17" s="18" t="n">
        <v>379</v>
      </c>
      <c r="H17" s="18" t="n">
        <v>385</v>
      </c>
      <c r="I17" s="18" t="n">
        <v>392</v>
      </c>
      <c r="J17" s="18" t="n">
        <v>399</v>
      </c>
      <c r="K17" s="18" t="n">
        <v>406</v>
      </c>
      <c r="L17" s="18" t="n">
        <v>413.12123</v>
      </c>
      <c r="M17" s="18" t="n">
        <v>421.73506</v>
      </c>
      <c r="N17" s="18" t="n">
        <v>431.67328</v>
      </c>
      <c r="O17" s="18" t="n">
        <v>475.375519</v>
      </c>
      <c r="P17" s="18" t="n">
        <v>436.978955</v>
      </c>
      <c r="Q17" s="18" t="n">
        <v>440.08677</v>
      </c>
      <c r="R17" s="9" t="n">
        <v>725.452377967506</v>
      </c>
      <c r="S17" s="9" t="n">
        <v>653.731489483201</v>
      </c>
      <c r="T17" s="9" t="n">
        <v>582.010600998897</v>
      </c>
      <c r="U17" s="9" t="n">
        <v>510.289712514593</v>
      </c>
      <c r="V17" s="9" t="n">
        <v>398.748476778426</v>
      </c>
      <c r="W17" s="9" t="n">
        <v>287.207241042259</v>
      </c>
      <c r="X17" s="9" t="n">
        <v>201.062118112756</v>
      </c>
      <c r="Y17" s="9" t="n">
        <v>207.069307729252</v>
      </c>
      <c r="Z17" s="9" t="n">
        <v>121.05304704352</v>
      </c>
      <c r="AA17" s="9" t="n">
        <v>127.1344246025</v>
      </c>
      <c r="AB17" s="9" t="n">
        <v>110.562592887373</v>
      </c>
      <c r="AC17" s="9" t="n">
        <v>93.9907611722466</v>
      </c>
      <c r="AD17" s="9" t="n">
        <v>77.4189294571201</v>
      </c>
      <c r="AE17" s="0" t="s">
        <v>77</v>
      </c>
    </row>
    <row r="18" customFormat="false" ht="13.8" hidden="false" customHeight="false" outlineLevel="0" collapsed="false">
      <c r="A18" s="11" t="s">
        <v>63</v>
      </c>
      <c r="B18" s="18" t="n">
        <v>110</v>
      </c>
      <c r="C18" s="18" t="n">
        <v>20</v>
      </c>
      <c r="D18" s="18" t="n">
        <v>11</v>
      </c>
      <c r="E18" s="18" t="n">
        <v>11</v>
      </c>
      <c r="F18" s="18" t="n">
        <v>12</v>
      </c>
      <c r="G18" s="18" t="n">
        <v>11.85075</v>
      </c>
      <c r="H18" s="18" t="n">
        <v>10</v>
      </c>
      <c r="I18" s="18" t="n">
        <v>10</v>
      </c>
      <c r="J18" s="18" t="n">
        <v>15</v>
      </c>
      <c r="K18" s="18" t="n">
        <v>10</v>
      </c>
      <c r="L18" s="18" t="n">
        <v>15.20858</v>
      </c>
      <c r="M18" s="18" t="n">
        <v>6.61067</v>
      </c>
      <c r="N18" s="18" t="n">
        <v>6.13322</v>
      </c>
      <c r="O18" s="18" t="n">
        <v>67.435987</v>
      </c>
      <c r="P18" s="18" t="n">
        <v>69.539187</v>
      </c>
      <c r="Q18" s="18" t="n">
        <v>44.252963</v>
      </c>
      <c r="R18" s="9" t="n">
        <v>134.9476647304</v>
      </c>
      <c r="S18" s="9" t="n">
        <v>140.031665096958</v>
      </c>
      <c r="T18" s="9" t="n">
        <v>145.115665463517</v>
      </c>
      <c r="U18" s="9" t="n">
        <v>125.780463393858</v>
      </c>
      <c r="V18" s="9" t="n">
        <v>130.180241828569</v>
      </c>
      <c r="W18" s="9" t="n">
        <v>134.580020263279</v>
      </c>
      <c r="X18" s="9" t="n">
        <v>138.978163421465</v>
      </c>
      <c r="Y18" s="9" t="n">
        <v>149.889293882448</v>
      </c>
      <c r="Z18" s="9" t="n">
        <v>160.80042434343</v>
      </c>
      <c r="AA18" s="9" t="n">
        <v>197.555068376433</v>
      </c>
      <c r="AB18" s="9" t="n">
        <v>197.555068376433</v>
      </c>
      <c r="AC18" s="9" t="n">
        <v>197.555068376433</v>
      </c>
      <c r="AD18" s="9" t="n">
        <v>197.555068376433</v>
      </c>
      <c r="AE18" s="0" t="s">
        <v>78</v>
      </c>
    </row>
    <row r="19" customFormat="false" ht="15" hidden="false" customHeight="false" outlineLevel="0" collapsed="false">
      <c r="B19" s="18"/>
      <c r="C19" s="18"/>
      <c r="D19" s="18"/>
      <c r="E19" s="18"/>
      <c r="F19" s="18"/>
      <c r="G19" s="18"/>
      <c r="H19" s="18"/>
      <c r="I19" s="18"/>
      <c r="J19" s="18"/>
      <c r="K19" s="18"/>
      <c r="L19" s="18"/>
      <c r="M19" s="18"/>
      <c r="N19" s="18"/>
      <c r="O19" s="18"/>
      <c r="P19" s="18"/>
      <c r="Q19" s="18"/>
      <c r="R19" s="9"/>
      <c r="S19" s="9"/>
      <c r="T19" s="9"/>
      <c r="U19" s="9"/>
      <c r="V19" s="18"/>
      <c r="W19" s="18"/>
      <c r="X19" s="18"/>
      <c r="Y19" s="18"/>
      <c r="Z19" s="18"/>
      <c r="AA19" s="18"/>
      <c r="AB19" s="18"/>
    </row>
    <row r="20" customFormat="false" ht="15" hidden="false" customHeight="false" outlineLevel="0" collapsed="false">
      <c r="A20" s="17" t="s">
        <v>64</v>
      </c>
      <c r="B20" s="18" t="n">
        <f aca="false">SUM(B6:B18)</f>
        <v>31218</v>
      </c>
      <c r="C20" s="18" t="n">
        <f aca="false">SUM(C6:C18)</f>
        <v>28044</v>
      </c>
      <c r="D20" s="18" t="n">
        <f aca="false">SUM(D6:D18)</f>
        <v>25926</v>
      </c>
      <c r="E20" s="18" t="n">
        <f aca="false">SUM(E6:E18)</f>
        <v>23307</v>
      </c>
      <c r="F20" s="18" t="n">
        <f aca="false">SUM(F6:F18)</f>
        <v>23077</v>
      </c>
      <c r="G20" s="18" t="n">
        <f aca="false">SUM(G6:G18)</f>
        <v>22374.85075</v>
      </c>
      <c r="H20" s="18" t="n">
        <f aca="false">SUM(H6:H18)</f>
        <v>22082</v>
      </c>
      <c r="I20" s="18" t="n">
        <f aca="false">SUM(I6:I18)</f>
        <v>21773</v>
      </c>
      <c r="J20" s="18" t="n">
        <f aca="false">SUM(J6:J18)</f>
        <v>21346</v>
      </c>
      <c r="K20" s="18" t="n">
        <f aca="false">SUM(K6:K18)</f>
        <v>18619</v>
      </c>
      <c r="L20" s="18" t="n">
        <f aca="false">SUM(L6:L18)</f>
        <v>18385.26846</v>
      </c>
      <c r="M20" s="18" t="n">
        <f aca="false">SUM(M6:M18)</f>
        <v>18839.86522</v>
      </c>
      <c r="N20" s="18" t="n">
        <f aca="false">SUM(N6:N18)</f>
        <v>18944.40807</v>
      </c>
      <c r="O20" s="18" t="n">
        <f aca="false">SUM(O6:O18)</f>
        <v>17545.485519</v>
      </c>
      <c r="P20" s="18" t="n">
        <f aca="false">SUM(P6:P18)</f>
        <v>16346.998165</v>
      </c>
      <c r="Q20" s="18" t="n">
        <f aca="false">SUM(Q6:Q18)</f>
        <v>15931.655638</v>
      </c>
      <c r="R20" s="9" t="n">
        <f aca="false">SUM(R6:R18)</f>
        <v>15032.0649719513</v>
      </c>
      <c r="S20" s="9" t="n">
        <f aca="false">SUM(S6:S18)</f>
        <v>14807.9440229648</v>
      </c>
      <c r="T20" s="9" t="n">
        <f aca="false">SUM(T6:T18)</f>
        <v>14571.4430023091</v>
      </c>
      <c r="U20" s="9" t="n">
        <f aca="false">SUM(U6:U18)</f>
        <v>14545.7484758521</v>
      </c>
      <c r="V20" s="18" t="n">
        <f aca="false">SUM(V6:V18)</f>
        <v>13122.556026637</v>
      </c>
      <c r="W20" s="18" t="n">
        <f aca="false">SUM(W6:W18)</f>
        <v>11699.363577422</v>
      </c>
      <c r="X20" s="18" t="n">
        <f aca="false">SUM(X6:X18)</f>
        <v>10323.6578630759</v>
      </c>
      <c r="Y20" s="18" t="n">
        <f aca="false">SUM(Y6:Y18)</f>
        <v>9089.23765867349</v>
      </c>
      <c r="Z20" s="18" t="n">
        <f aca="false">SUM(Z6:Z18)</f>
        <v>7732.20841510805</v>
      </c>
      <c r="AA20" s="18" t="n">
        <f aca="false">SUM(AA6:AA18)</f>
        <v>6478.8391670777</v>
      </c>
      <c r="AB20" s="18" t="n">
        <f aca="false">SUM(AB6:AB18)</f>
        <v>5193.06839501675</v>
      </c>
      <c r="AC20" s="18" t="n">
        <f aca="false">SUM(AC6:AC18)</f>
        <v>5098.32170498743</v>
      </c>
      <c r="AD20" s="18" t="n">
        <f aca="false">SUM(AD6:AD18)</f>
        <v>4991.20066895811</v>
      </c>
    </row>
    <row r="21" customFormat="false" ht="15" hidden="false" customHeight="false" outlineLevel="0" collapsed="false">
      <c r="A21" s="17" t="s">
        <v>65</v>
      </c>
      <c r="B21" s="18" t="s">
        <v>58</v>
      </c>
      <c r="C21" s="18" t="s">
        <v>58</v>
      </c>
      <c r="D21" s="18" t="s">
        <v>58</v>
      </c>
      <c r="E21" s="18" t="s">
        <v>58</v>
      </c>
      <c r="F21" s="18" t="n">
        <v>11.85075</v>
      </c>
      <c r="G21" s="18" t="n">
        <v>11.85075</v>
      </c>
      <c r="H21" s="18" t="n">
        <v>9.25907</v>
      </c>
      <c r="I21" s="18" t="n">
        <v>8.72702</v>
      </c>
      <c r="J21" s="18" t="n">
        <v>14.49113</v>
      </c>
      <c r="K21" s="18" t="n">
        <v>9.65261</v>
      </c>
      <c r="L21" s="18" t="n">
        <v>14.79396</v>
      </c>
      <c r="M21" s="18" t="n">
        <v>6.1855</v>
      </c>
      <c r="N21" s="18" t="n">
        <v>5.7008</v>
      </c>
      <c r="O21" s="18" t="n">
        <v>67.219254</v>
      </c>
      <c r="P21" s="18" t="n">
        <v>69.32186</v>
      </c>
      <c r="Q21" s="18" t="n">
        <v>44.03113</v>
      </c>
      <c r="R21" s="9" t="n">
        <v>80.3353768919998</v>
      </c>
      <c r="S21" s="9" t="n">
        <v>80.3353768919998</v>
      </c>
      <c r="T21" s="9" t="n">
        <v>80.3353768919998</v>
      </c>
      <c r="U21" s="9" t="n">
        <v>55.9161744557829</v>
      </c>
      <c r="V21" s="18" t="n">
        <v>55.9161744557829</v>
      </c>
      <c r="W21" s="18" t="n">
        <v>55.9161744557829</v>
      </c>
      <c r="X21" s="18" t="n">
        <v>69.9930674725999</v>
      </c>
      <c r="Y21" s="18" t="n">
        <v>69.9930674725999</v>
      </c>
      <c r="Z21" s="18" t="n">
        <v>69.9930674725999</v>
      </c>
      <c r="AA21" s="18" t="n">
        <v>95.8365810446202</v>
      </c>
      <c r="AB21" s="18" t="n">
        <v>95.8365810446202</v>
      </c>
      <c r="AC21" s="18" t="n">
        <v>95.8365810446202</v>
      </c>
      <c r="AD21" s="18" t="n">
        <v>95.8365810446202</v>
      </c>
    </row>
    <row r="22" customFormat="false" ht="15" hidden="false" customHeight="false" outlineLevel="0" collapsed="false">
      <c r="A22" s="10" t="s">
        <v>66</v>
      </c>
      <c r="B22" s="18" t="n">
        <f aca="false">B20</f>
        <v>31218</v>
      </c>
      <c r="C22" s="18" t="n">
        <f aca="false">C20</f>
        <v>28044</v>
      </c>
      <c r="D22" s="18" t="n">
        <f aca="false">D20</f>
        <v>25926</v>
      </c>
      <c r="E22" s="18" t="n">
        <f aca="false">E20</f>
        <v>23307</v>
      </c>
      <c r="F22" s="18" t="n">
        <f aca="false">F20 - F21</f>
        <v>23065.14925</v>
      </c>
      <c r="G22" s="18" t="n">
        <f aca="false">G20 - G21</f>
        <v>22363</v>
      </c>
      <c r="H22" s="18" t="n">
        <f aca="false">H20 - H21</f>
        <v>22072.74093</v>
      </c>
      <c r="I22" s="18" t="n">
        <f aca="false">I20 - I21</f>
        <v>21764.27298</v>
      </c>
      <c r="J22" s="18" t="n">
        <f aca="false">J20 - J21</f>
        <v>21331.50887</v>
      </c>
      <c r="K22" s="18" t="n">
        <f aca="false">K20 - K21</f>
        <v>18609.34739</v>
      </c>
      <c r="L22" s="18" t="n">
        <f aca="false">L20 - L21</f>
        <v>18370.4745</v>
      </c>
      <c r="M22" s="18" t="n">
        <f aca="false">M20 - M21</f>
        <v>18833.67972</v>
      </c>
      <c r="N22" s="18" t="n">
        <f aca="false">N20 - N21</f>
        <v>18938.70727</v>
      </c>
      <c r="O22" s="18" t="n">
        <f aca="false">O20 - O21</f>
        <v>17478.266265</v>
      </c>
      <c r="P22" s="18" t="n">
        <f aca="false">P20 - P21</f>
        <v>16277.676305</v>
      </c>
      <c r="Q22" s="18" t="n">
        <f aca="false">Q20 - Q21</f>
        <v>15887.624508</v>
      </c>
      <c r="R22" s="9" t="n">
        <f aca="false">R20 - R21</f>
        <v>14951.7295950593</v>
      </c>
      <c r="S22" s="9" t="n">
        <f aca="false">S20 - S21</f>
        <v>14727.6086460728</v>
      </c>
      <c r="T22" s="9" t="n">
        <f aca="false">T20 - T21</f>
        <v>14491.1076254171</v>
      </c>
      <c r="U22" s="9" t="n">
        <f aca="false">U20 - U21</f>
        <v>14489.8323013963</v>
      </c>
      <c r="V22" s="18" t="n">
        <f aca="false">V20 - V21</f>
        <v>13066.6398521813</v>
      </c>
      <c r="W22" s="18" t="n">
        <f aca="false">W20 - W21</f>
        <v>11643.4474029662</v>
      </c>
      <c r="X22" s="18" t="n">
        <f aca="false">X20 - X21</f>
        <v>10253.6647956033</v>
      </c>
      <c r="Y22" s="18" t="n">
        <f aca="false">Y20 - Y21</f>
        <v>9019.24459120089</v>
      </c>
      <c r="Z22" s="18" t="n">
        <f aca="false">Z20 - Z21</f>
        <v>7662.21534763545</v>
      </c>
      <c r="AA22" s="18" t="n">
        <f aca="false">AA20 - AA21</f>
        <v>6383.00258603308</v>
      </c>
      <c r="AB22" s="18" t="n">
        <f aca="false">AB20 - AB21</f>
        <v>5097.23181397213</v>
      </c>
      <c r="AC22" s="18" t="n">
        <f aca="false">AC20 - AC21</f>
        <v>5002.48512394281</v>
      </c>
      <c r="AD22" s="18" t="n">
        <f aca="false">AD20 - AD21</f>
        <v>4895.36408791349</v>
      </c>
    </row>
    <row r="23" customFormat="false" ht="15" hidden="false" customHeight="false" outlineLevel="0" collapsed="false">
      <c r="A23" s="10" t="s">
        <v>67</v>
      </c>
      <c r="B23" s="18" t="n">
        <f aca="false">B18</f>
        <v>110</v>
      </c>
      <c r="C23" s="18" t="n">
        <f aca="false">C18</f>
        <v>20</v>
      </c>
      <c r="D23" s="18" t="n">
        <f aca="false">D18</f>
        <v>11</v>
      </c>
      <c r="E23" s="18" t="n">
        <f aca="false">E18</f>
        <v>11</v>
      </c>
      <c r="F23" s="18" t="n">
        <f aca="false">F18 - F21</f>
        <v>0.14925</v>
      </c>
      <c r="G23" s="18" t="n">
        <f aca="false">G18 - G21</f>
        <v>0</v>
      </c>
      <c r="H23" s="18" t="n">
        <f aca="false">H18 - H21</f>
        <v>0.740930000000001</v>
      </c>
      <c r="I23" s="18" t="n">
        <f aca="false">I18 - I21</f>
        <v>1.27298</v>
      </c>
      <c r="J23" s="18" t="n">
        <f aca="false">J18 - J21</f>
        <v>0.50887</v>
      </c>
      <c r="K23" s="18" t="n">
        <f aca="false">K18 - K21</f>
        <v>0.347389999999999</v>
      </c>
      <c r="L23" s="18" t="n">
        <f aca="false">L18 - L21</f>
        <v>0.414620000000001</v>
      </c>
      <c r="M23" s="18" t="n">
        <f aca="false">M18 - M21</f>
        <v>0.42517</v>
      </c>
      <c r="N23" s="18" t="n">
        <f aca="false">N18 - N21</f>
        <v>0.432420000000001</v>
      </c>
      <c r="O23" s="18" t="n">
        <f aca="false">O18 - O21</f>
        <v>0.216732999999991</v>
      </c>
      <c r="P23" s="18" t="n">
        <f aca="false">P18 - P21</f>
        <v>0.217326999999997</v>
      </c>
      <c r="Q23" s="18" t="n">
        <f aca="false">Q18 - Q21</f>
        <v>0.221833000000004</v>
      </c>
      <c r="R23" s="9" t="n">
        <f aca="false">R18 - R21</f>
        <v>54.6122878383999</v>
      </c>
      <c r="S23" s="9" t="n">
        <f aca="false">S18 - S21</f>
        <v>59.6962882049585</v>
      </c>
      <c r="T23" s="9" t="n">
        <f aca="false">T18 - T21</f>
        <v>64.780288571517</v>
      </c>
      <c r="U23" s="9" t="n">
        <f aca="false">U18 - U21</f>
        <v>69.8642889380755</v>
      </c>
      <c r="V23" s="18" t="n">
        <f aca="false">V18 - V21</f>
        <v>74.264067372786</v>
      </c>
      <c r="W23" s="18" t="n">
        <f aca="false">W18 - W21</f>
        <v>78.6638458074966</v>
      </c>
      <c r="X23" s="18" t="n">
        <f aca="false">X18 - X21</f>
        <v>68.985095948865</v>
      </c>
      <c r="Y23" s="18" t="n">
        <f aca="false">Y18 - Y21</f>
        <v>79.8962264098477</v>
      </c>
      <c r="Z23" s="18" t="n">
        <f aca="false">Z18 - Z21</f>
        <v>90.8073568708304</v>
      </c>
      <c r="AA23" s="18" t="n">
        <f aca="false">AA18 - AA21</f>
        <v>101.718487331813</v>
      </c>
      <c r="AB23" s="18" t="n">
        <f aca="false">AB18 - AB21</f>
        <v>101.718487331813</v>
      </c>
      <c r="AC23" s="18" t="n">
        <f aca="false">AC18 - AC21</f>
        <v>101.718487331813</v>
      </c>
      <c r="AD23" s="18" t="n">
        <f aca="false">AD18 - AD21</f>
        <v>101.718487331813</v>
      </c>
    </row>
    <row r="24" customFormat="false" ht="15" hidden="false" customHeight="false" outlineLevel="0" collapsed="false">
      <c r="A24" s="10"/>
    </row>
    <row r="25" customFormat="false" ht="15" hidden="false" customHeight="false" outlineLevel="0" collapsed="false">
      <c r="A25" s="10"/>
    </row>
    <row r="26" customFormat="false" ht="15" hidden="false" customHeight="false" outlineLevel="0" collapsed="false">
      <c r="A26" s="10" t="s">
        <v>68</v>
      </c>
      <c r="B26" s="16" t="n">
        <f aca="false">SUM(B6:B8)</f>
        <v>23456</v>
      </c>
      <c r="C26" s="16" t="n">
        <f aca="false">SUM(C6:C8)</f>
        <v>22660</v>
      </c>
      <c r="D26" s="16" t="n">
        <f aca="false">SUM(D6:D8)</f>
        <v>21391</v>
      </c>
      <c r="E26" s="16" t="n">
        <f aca="false">SUM(E6:E8)</f>
        <v>20020</v>
      </c>
      <c r="F26" s="16" t="n">
        <f aca="false">SUM(F6:F8)</f>
        <v>20290</v>
      </c>
      <c r="G26" s="16" t="n">
        <f aca="false">SUM(G6:G8)</f>
        <v>19795</v>
      </c>
      <c r="H26" s="16" t="n">
        <f aca="false">SUM(H6:H8)</f>
        <v>19492</v>
      </c>
      <c r="I26" s="16" t="n">
        <f aca="false">SUM(I6:I8)</f>
        <v>19245</v>
      </c>
      <c r="J26" s="16" t="n">
        <f aca="false">SUM(J6:J8)</f>
        <v>18887</v>
      </c>
      <c r="K26" s="16" t="n">
        <f aca="false">SUM(K6:K8)</f>
        <v>16230</v>
      </c>
      <c r="L26" s="16" t="n">
        <f aca="false">SUM(L6:L8)</f>
        <v>16251.82744</v>
      </c>
      <c r="M26" s="16" t="n">
        <f aca="false">SUM(M6:M8)</f>
        <v>16648.65106</v>
      </c>
      <c r="N26" s="16" t="n">
        <f aca="false">SUM(N6:N8)</f>
        <v>16742.51572</v>
      </c>
      <c r="O26" s="16" t="n">
        <f aca="false">SUM(O6:O8)</f>
        <v>15338.388054</v>
      </c>
      <c r="P26" s="16" t="n">
        <f aca="false">SUM(P6:P8)</f>
        <v>14162.924779</v>
      </c>
      <c r="Q26" s="16" t="n">
        <f aca="false">SUM(Q6:Q8)</f>
        <v>13735.147108</v>
      </c>
      <c r="R26" s="16" t="n">
        <f aca="false">SUM(R6:R8)</f>
        <v>12800.9825467181</v>
      </c>
      <c r="S26" s="16" t="n">
        <f aca="false">SUM(S6:S8)</f>
        <v>12703.9601017084</v>
      </c>
      <c r="T26" s="16" t="n">
        <f aca="false">SUM(T6:T8)</f>
        <v>12594.6470990897</v>
      </c>
      <c r="U26" s="16" t="n">
        <f aca="false">SUM(U6:U8)</f>
        <v>12720.9694131058</v>
      </c>
      <c r="V26" s="16" t="n">
        <f aca="false">SUM(V6:V8)</f>
        <v>11544.483480764</v>
      </c>
      <c r="W26" s="16" t="n">
        <f aca="false">SUM(W6:W8)</f>
        <v>10367.9975484221</v>
      </c>
      <c r="X26" s="16" t="n">
        <f aca="false">SUM(X6:X8)</f>
        <v>9151.94447591241</v>
      </c>
      <c r="Y26" s="16" t="n">
        <f aca="false">SUM(Y6:Y8)</f>
        <v>7966.8148634386</v>
      </c>
      <c r="Z26" s="16" t="n">
        <f aca="false">SUM(Z6:Z8)</f>
        <v>6745.85388376883</v>
      </c>
      <c r="AA26" s="16" t="n">
        <f aca="false">SUM(AA6:AA8)</f>
        <v>5519.90439841876</v>
      </c>
      <c r="AB26" s="16" t="n">
        <f aca="false">SUM(AB6:AB8)</f>
        <v>4253.14066238712</v>
      </c>
      <c r="AC26" s="16" t="n">
        <f aca="false">SUM(AC6:AC8)</f>
        <v>4177.40100838712</v>
      </c>
      <c r="AD26" s="16" t="n">
        <f aca="false">SUM(AD6:AD8)</f>
        <v>4089.28700838712</v>
      </c>
    </row>
    <row r="27" customFormat="false" ht="15" hidden="false" customHeight="false" outlineLevel="0" collapsed="false">
      <c r="A27" s="10" t="s">
        <v>69</v>
      </c>
      <c r="B27" s="16" t="n">
        <f aca="false">SUM(B9:B15)</f>
        <v>7101</v>
      </c>
      <c r="C27" s="16" t="n">
        <f aca="false">SUM(C9:C15)</f>
        <v>4729</v>
      </c>
      <c r="D27" s="16" t="n">
        <f aca="false">SUM(D9:D15)</f>
        <v>3807</v>
      </c>
      <c r="E27" s="16" t="n">
        <f aca="false">SUM(E9:E15)</f>
        <v>2467</v>
      </c>
      <c r="F27" s="16" t="n">
        <f aca="false">SUM(F9:F15)</f>
        <v>1901</v>
      </c>
      <c r="G27" s="16" t="n">
        <f aca="false">SUM(G9:G15)</f>
        <v>1720</v>
      </c>
      <c r="H27" s="16" t="n">
        <f aca="false">SUM(H9:H15)</f>
        <v>1759</v>
      </c>
      <c r="I27" s="16" t="n">
        <f aca="false">SUM(I9:I15)</f>
        <v>1724</v>
      </c>
      <c r="J27" s="16" t="n">
        <f aca="false">SUM(J9:J15)</f>
        <v>1676</v>
      </c>
      <c r="K27" s="16" t="n">
        <f aca="false">SUM(K9:K15)</f>
        <v>1638</v>
      </c>
      <c r="L27" s="16" t="n">
        <f aca="false">SUM(L9:L15)</f>
        <v>1403.44635</v>
      </c>
      <c r="M27" s="16" t="n">
        <f aca="false">SUM(M9:M15)</f>
        <v>1459.2061</v>
      </c>
      <c r="N27" s="16" t="n">
        <f aca="false">SUM(N9:N15)</f>
        <v>1463.69525</v>
      </c>
      <c r="O27" s="16" t="n">
        <f aca="false">SUM(O9:O15)</f>
        <v>1363.855269</v>
      </c>
      <c r="P27" s="16" t="n">
        <f aca="false">SUM(P9:P15)</f>
        <v>1417.979834</v>
      </c>
      <c r="Q27" s="16" t="n">
        <f aca="false">SUM(Q9:Q15)</f>
        <v>1464.424387</v>
      </c>
      <c r="R27" s="16" t="n">
        <f aca="false">SUM(R9:R15)</f>
        <v>1084.86644891896</v>
      </c>
      <c r="S27" s="16" t="n">
        <f aca="false">SUM(S9:S15)</f>
        <v>1062.46930621399</v>
      </c>
      <c r="T27" s="16" t="n">
        <f aca="false">SUM(T9:T15)</f>
        <v>1039.98264944902</v>
      </c>
      <c r="U27" s="16" t="n">
        <f aca="false">SUM(U9:U15)</f>
        <v>1017.08637268406</v>
      </c>
      <c r="V27" s="16" t="n">
        <f aca="false">SUM(V9:V15)</f>
        <v>942.24994546406</v>
      </c>
      <c r="W27" s="16" t="n">
        <f aca="false">SUM(W9:W15)</f>
        <v>867.413518244065</v>
      </c>
      <c r="X27" s="16" t="n">
        <f aca="false">SUM(X9:X15)</f>
        <v>792.250282992864</v>
      </c>
      <c r="Y27" s="16" t="n">
        <f aca="false">SUM(Y9:Y15)</f>
        <v>729.760328277176</v>
      </c>
      <c r="Z27" s="16" t="n">
        <f aca="false">SUM(Z9:Z15)</f>
        <v>667.270373561488</v>
      </c>
      <c r="AA27" s="16" t="n">
        <f aca="false">SUM(AA9:AA15)</f>
        <v>604.7804188458</v>
      </c>
      <c r="AB27" s="16" t="n">
        <f aca="false">SUM(AB9:AB15)</f>
        <v>604.7804188458</v>
      </c>
      <c r="AC27" s="16" t="n">
        <f aca="false">SUM(AC9:AC15)</f>
        <v>604.7804188458</v>
      </c>
      <c r="AD27" s="16" t="n">
        <f aca="false">SUM(AD9:AD15)</f>
        <v>604.7804188458</v>
      </c>
    </row>
    <row r="28" customFormat="false" ht="15" hidden="false" customHeight="false" outlineLevel="0" collapsed="false">
      <c r="A28" s="10" t="s">
        <v>70</v>
      </c>
      <c r="B28" s="16" t="n">
        <f aca="false">B16 + B17</f>
        <v>551</v>
      </c>
      <c r="C28" s="16" t="n">
        <f aca="false">C16 + C17</f>
        <v>635</v>
      </c>
      <c r="D28" s="16" t="n">
        <f aca="false">D16 + D17</f>
        <v>717</v>
      </c>
      <c r="E28" s="16" t="n">
        <f aca="false">E16 + E17</f>
        <v>809</v>
      </c>
      <c r="F28" s="16" t="n">
        <f aca="false">F16 + F17</f>
        <v>874</v>
      </c>
      <c r="G28" s="16" t="n">
        <f aca="false">G16 + G17</f>
        <v>848</v>
      </c>
      <c r="H28" s="16" t="n">
        <f aca="false">H16 + H17</f>
        <v>821</v>
      </c>
      <c r="I28" s="16" t="n">
        <f aca="false">I16 + I17</f>
        <v>794</v>
      </c>
      <c r="J28" s="16" t="n">
        <f aca="false">J16 + J17</f>
        <v>768</v>
      </c>
      <c r="K28" s="16" t="n">
        <f aca="false">K16 + K17</f>
        <v>741</v>
      </c>
      <c r="L28" s="16" t="n">
        <f aca="false">L16 + L17</f>
        <v>714.78609</v>
      </c>
      <c r="M28" s="16" t="n">
        <f aca="false">M16 + M17</f>
        <v>725.39739</v>
      </c>
      <c r="N28" s="16" t="n">
        <f aca="false">N16 + N17</f>
        <v>732.06388</v>
      </c>
      <c r="O28" s="16" t="n">
        <f aca="false">O16 + O17</f>
        <v>775.806209</v>
      </c>
      <c r="P28" s="16" t="n">
        <f aca="false">P16 + P17</f>
        <v>696.554365</v>
      </c>
      <c r="Q28" s="16" t="n">
        <f aca="false">Q16 + Q17</f>
        <v>687.83118</v>
      </c>
      <c r="R28" s="16" t="n">
        <f aca="false">R16 + R17</f>
        <v>1011.26831158383</v>
      </c>
      <c r="S28" s="16" t="n">
        <f aca="false">S16 + S17</f>
        <v>901.482949945368</v>
      </c>
      <c r="T28" s="16" t="n">
        <f aca="false">T16 + T17</f>
        <v>791.697588306908</v>
      </c>
      <c r="U28" s="16" t="n">
        <f aca="false">U16 + U17</f>
        <v>681.912226668448</v>
      </c>
      <c r="V28" s="16" t="n">
        <f aca="false">V16 + V17</f>
        <v>505.642358580465</v>
      </c>
      <c r="W28" s="16" t="n">
        <f aca="false">W16 + W17</f>
        <v>329.372490492482</v>
      </c>
      <c r="X28" s="16" t="n">
        <f aca="false">X16 + X17</f>
        <v>240.484940749161</v>
      </c>
      <c r="Y28" s="16" t="n">
        <f aca="false">Y16 + Y17</f>
        <v>242.773173075262</v>
      </c>
      <c r="Z28" s="16" t="n">
        <f aca="false">Z16 + Z17</f>
        <v>158.283733434302</v>
      </c>
      <c r="AA28" s="16" t="n">
        <f aca="false">AA16 + AA17</f>
        <v>156.599281436715</v>
      </c>
      <c r="AB28" s="16" t="n">
        <f aca="false">AB16 + AB17</f>
        <v>137.592245407394</v>
      </c>
      <c r="AC28" s="16" t="n">
        <f aca="false">AC16 + AC17</f>
        <v>118.585209378073</v>
      </c>
      <c r="AD28" s="16" t="n">
        <f aca="false">AD16 + AD17</f>
        <v>99.5781733487521</v>
      </c>
    </row>
    <row r="29" customFormat="false" ht="15" hidden="false" customHeight="false" outlineLevel="0" collapsed="false">
      <c r="A29" s="10" t="s">
        <v>71</v>
      </c>
      <c r="B29" s="16" t="n">
        <f aca="false">B18</f>
        <v>110</v>
      </c>
      <c r="C29" s="16" t="n">
        <f aca="false">C18</f>
        <v>20</v>
      </c>
      <c r="D29" s="16" t="n">
        <f aca="false">D18</f>
        <v>11</v>
      </c>
      <c r="E29" s="16" t="n">
        <f aca="false">E18</f>
        <v>11</v>
      </c>
      <c r="F29" s="16" t="n">
        <f aca="false">F18</f>
        <v>12</v>
      </c>
      <c r="G29" s="16" t="n">
        <f aca="false">G18</f>
        <v>11.85075</v>
      </c>
      <c r="H29" s="16" t="n">
        <f aca="false">H18</f>
        <v>10</v>
      </c>
      <c r="I29" s="16" t="n">
        <f aca="false">I18</f>
        <v>10</v>
      </c>
      <c r="J29" s="16" t="n">
        <f aca="false">J18</f>
        <v>15</v>
      </c>
      <c r="K29" s="16" t="n">
        <f aca="false">K18</f>
        <v>10</v>
      </c>
      <c r="L29" s="16" t="n">
        <f aca="false">L18</f>
        <v>15.20858</v>
      </c>
      <c r="M29" s="16" t="n">
        <f aca="false">M18</f>
        <v>6.61067</v>
      </c>
      <c r="N29" s="16" t="n">
        <f aca="false">N18</f>
        <v>6.13322</v>
      </c>
      <c r="O29" s="16" t="n">
        <f aca="false">O18</f>
        <v>67.435987</v>
      </c>
      <c r="P29" s="16" t="n">
        <f aca="false">P18</f>
        <v>69.539187</v>
      </c>
      <c r="Q29" s="16" t="n">
        <f aca="false">Q18</f>
        <v>44.252963</v>
      </c>
      <c r="R29" s="16" t="n">
        <f aca="false">R18</f>
        <v>134.9476647304</v>
      </c>
      <c r="S29" s="16" t="n">
        <f aca="false">S18</f>
        <v>140.031665096958</v>
      </c>
      <c r="T29" s="16" t="n">
        <f aca="false">T18</f>
        <v>145.115665463517</v>
      </c>
      <c r="U29" s="16" t="n">
        <f aca="false">U18</f>
        <v>125.780463393858</v>
      </c>
      <c r="V29" s="16" t="n">
        <f aca="false">V18</f>
        <v>130.180241828569</v>
      </c>
      <c r="W29" s="16" t="n">
        <f aca="false">W18</f>
        <v>134.580020263279</v>
      </c>
      <c r="X29" s="16" t="n">
        <f aca="false">X18</f>
        <v>138.978163421465</v>
      </c>
      <c r="Y29" s="16" t="n">
        <f aca="false">Y18</f>
        <v>149.889293882448</v>
      </c>
      <c r="Z29" s="16" t="n">
        <f aca="false">Z18</f>
        <v>160.80042434343</v>
      </c>
      <c r="AA29" s="16" t="n">
        <f aca="false">AA18</f>
        <v>197.555068376433</v>
      </c>
      <c r="AB29" s="16" t="n">
        <f aca="false">AB18</f>
        <v>197.555068376433</v>
      </c>
      <c r="AC29" s="16" t="n">
        <f aca="false">AC18</f>
        <v>197.555068376433</v>
      </c>
      <c r="AD29" s="16" t="n">
        <f aca="false">AD18</f>
        <v>197.555068376433</v>
      </c>
    </row>
    <row r="30" customFormat="false" ht="15" hidden="false" customHeight="false" outlineLevel="0" collapsed="false">
      <c r="A30" s="10" t="s">
        <v>64</v>
      </c>
      <c r="B30" s="16" t="n">
        <f aca="false">SUM(B26:B29)</f>
        <v>31218</v>
      </c>
      <c r="C30" s="16" t="n">
        <f aca="false">SUM(C26:C29)</f>
        <v>28044</v>
      </c>
      <c r="D30" s="16" t="n">
        <f aca="false">SUM(D26:D29)</f>
        <v>25926</v>
      </c>
      <c r="E30" s="16" t="n">
        <f aca="false">SUM(E26:E29)</f>
        <v>23307</v>
      </c>
      <c r="F30" s="16" t="n">
        <f aca="false">SUM(F26:F29)</f>
        <v>23077</v>
      </c>
      <c r="G30" s="16" t="n">
        <f aca="false">SUM(G26:G29)</f>
        <v>22374.85075</v>
      </c>
      <c r="H30" s="16" t="n">
        <f aca="false">SUM(H26:H29)</f>
        <v>22082</v>
      </c>
      <c r="I30" s="16" t="n">
        <f aca="false">SUM(I26:I29)</f>
        <v>21773</v>
      </c>
      <c r="J30" s="16" t="n">
        <f aca="false">SUM(J26:J29)</f>
        <v>21346</v>
      </c>
      <c r="K30" s="16" t="n">
        <f aca="false">SUM(K26:K29)</f>
        <v>18619</v>
      </c>
      <c r="L30" s="16" t="n">
        <f aca="false">SUM(L26:L29)</f>
        <v>18385.26846</v>
      </c>
      <c r="M30" s="16" t="n">
        <f aca="false">SUM(M26:M29)</f>
        <v>18839.86522</v>
      </c>
      <c r="N30" s="16" t="n">
        <f aca="false">SUM(N26:N29)</f>
        <v>18944.40807</v>
      </c>
      <c r="O30" s="16" t="n">
        <f aca="false">SUM(O26:O29)</f>
        <v>17545.485519</v>
      </c>
      <c r="P30" s="16" t="n">
        <f aca="false">SUM(P26:P29)</f>
        <v>16346.998165</v>
      </c>
      <c r="Q30" s="16" t="n">
        <f aca="false">SUM(Q26:Q29)</f>
        <v>15931.655638</v>
      </c>
      <c r="R30" s="16" t="n">
        <f aca="false">SUM(R26:R29)</f>
        <v>15032.0649719513</v>
      </c>
      <c r="S30" s="16" t="n">
        <f aca="false">SUM(S26:S29)</f>
        <v>14807.9440229648</v>
      </c>
      <c r="T30" s="16" t="n">
        <f aca="false">SUM(T26:T29)</f>
        <v>14571.4430023091</v>
      </c>
      <c r="U30" s="16" t="n">
        <f aca="false">SUM(U26:U29)</f>
        <v>14545.7484758521</v>
      </c>
      <c r="V30" s="16" t="n">
        <f aca="false">SUM(V26:V29)</f>
        <v>13122.556026637</v>
      </c>
      <c r="W30" s="16" t="n">
        <f aca="false">SUM(W26:W29)</f>
        <v>11699.363577422</v>
      </c>
      <c r="X30" s="16" t="n">
        <f aca="false">SUM(X26:X29)</f>
        <v>10323.6578630759</v>
      </c>
      <c r="Y30" s="16" t="n">
        <f aca="false">SUM(Y26:Y29)</f>
        <v>9089.23765867349</v>
      </c>
      <c r="Z30" s="16" t="n">
        <f aca="false">SUM(Z26:Z29)</f>
        <v>7732.20841510805</v>
      </c>
      <c r="AA30" s="16" t="n">
        <f aca="false">SUM(AA26:AA29)</f>
        <v>6478.8391670777</v>
      </c>
      <c r="AB30" s="16" t="n">
        <f aca="false">SUM(AB26:AB29)</f>
        <v>5193.06839501675</v>
      </c>
      <c r="AC30" s="16" t="n">
        <f aca="false">SUM(AC26:AC29)</f>
        <v>5098.32170498743</v>
      </c>
      <c r="AD30" s="16" t="n">
        <f aca="false">SUM(AD26:AD29)</f>
        <v>4991.20066895811</v>
      </c>
    </row>
    <row r="33" customFormat="false" ht="15" hidden="false" customHeight="false" outlineLevel="0" collapsed="false">
      <c r="AA33" s="0" t="n">
        <f aca="false">(AA22-AA16)*907185</f>
        <v>5763834124.86328</v>
      </c>
    </row>
    <row r="35" customFormat="false" ht="13.8" hidden="false" customHeight="false" outlineLevel="0" collapsed="false">
      <c r="AA35" s="0" t="s">
        <v>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Q5" activePane="bottomRight" state="frozen"/>
      <selection pane="topLeft" activeCell="A1" activeCellId="0" sqref="A1"/>
      <selection pane="topRight" activeCell="Q1" activeCellId="0" sqref="Q1"/>
      <selection pane="bottomLeft" activeCell="A5" activeCellId="0" sqref="A5"/>
      <selection pane="bottomRight" activeCell="AA14" activeCellId="0" sqref="AA14"/>
    </sheetView>
  </sheetViews>
  <sheetFormatPr defaultRowHeight="15"/>
  <cols>
    <col collapsed="false" hidden="false" max="1" min="1" style="0" width="35.8866396761134"/>
    <col collapsed="false" hidden="false" max="1025" min="2" style="0" width="8.57085020242915"/>
  </cols>
  <sheetData>
    <row r="1" customFormat="false" ht="15" hidden="false" customHeight="false" outlineLevel="0" collapsed="false">
      <c r="A1" s="11"/>
      <c r="B1" s="11"/>
      <c r="C1" s="12" t="s">
        <v>86</v>
      </c>
      <c r="D1" s="12"/>
      <c r="E1" s="12"/>
      <c r="F1" s="12"/>
      <c r="G1" s="11"/>
      <c r="H1" s="11"/>
      <c r="I1" s="11"/>
      <c r="J1" s="11"/>
      <c r="K1" s="11"/>
      <c r="L1" s="11"/>
      <c r="M1" s="11"/>
      <c r="N1" s="11"/>
      <c r="O1" s="11"/>
      <c r="P1" s="11"/>
      <c r="Q1" s="11"/>
      <c r="R1" s="5"/>
      <c r="S1" s="11"/>
      <c r="T1" s="11"/>
      <c r="U1" s="11"/>
      <c r="V1" s="11"/>
      <c r="W1" s="11"/>
      <c r="X1" s="11"/>
      <c r="Y1" s="11"/>
      <c r="Z1" s="11"/>
      <c r="AA1" s="11"/>
    </row>
    <row r="2" customFormat="false" ht="15" hidden="false" customHeight="false" outlineLevel="0" collapsed="false">
      <c r="A2" s="11"/>
      <c r="B2" s="11"/>
      <c r="C2" s="12" t="s">
        <v>85</v>
      </c>
      <c r="D2" s="12"/>
      <c r="E2" s="12"/>
      <c r="F2" s="12"/>
      <c r="G2" s="11"/>
      <c r="H2" s="11"/>
      <c r="I2" s="11"/>
      <c r="J2" s="11"/>
      <c r="K2" s="11"/>
      <c r="L2" s="11"/>
      <c r="M2" s="11"/>
      <c r="N2" s="11"/>
      <c r="O2" s="11"/>
      <c r="P2" s="11"/>
      <c r="Q2" s="11"/>
      <c r="R2" s="5"/>
      <c r="S2" s="11"/>
      <c r="T2" s="11"/>
      <c r="U2" s="11"/>
      <c r="V2" s="11"/>
      <c r="W2" s="11"/>
      <c r="X2" s="11"/>
      <c r="Y2" s="11"/>
      <c r="Z2" s="11"/>
      <c r="AA2" s="11"/>
    </row>
    <row r="3" customFormat="false" ht="15" hidden="false" customHeight="false" outlineLevel="0" collapsed="false">
      <c r="A3" s="11"/>
      <c r="B3" s="11"/>
      <c r="C3" s="12"/>
      <c r="D3" s="12"/>
      <c r="E3" s="12"/>
      <c r="F3" s="12"/>
      <c r="G3" s="11"/>
      <c r="H3" s="11"/>
      <c r="I3" s="11"/>
      <c r="J3" s="11"/>
      <c r="K3" s="11"/>
      <c r="L3" s="11"/>
      <c r="M3" s="11"/>
      <c r="N3" s="11"/>
      <c r="O3" s="11"/>
      <c r="P3" s="11"/>
      <c r="Q3" s="11"/>
      <c r="S3" s="11"/>
      <c r="T3" s="11"/>
      <c r="U3" s="11"/>
      <c r="V3" s="11"/>
      <c r="W3" s="11"/>
      <c r="X3" s="11"/>
      <c r="Y3" s="11"/>
      <c r="Z3" s="11"/>
      <c r="AA3" s="11"/>
    </row>
    <row r="4" customFormat="false" ht="15" hidden="false" customHeight="false" outlineLevel="0" collapsed="false">
      <c r="A4" s="13" t="s">
        <v>49</v>
      </c>
      <c r="B4" s="12" t="n">
        <v>1970</v>
      </c>
      <c r="C4" s="12" t="n">
        <v>1975</v>
      </c>
      <c r="D4" s="12" t="n">
        <v>1980</v>
      </c>
      <c r="E4" s="12" t="n">
        <v>1985</v>
      </c>
      <c r="F4" s="12" t="n">
        <v>1990</v>
      </c>
      <c r="G4" s="12" t="n">
        <v>1991</v>
      </c>
      <c r="H4" s="12" t="n">
        <v>1992</v>
      </c>
      <c r="I4" s="12" t="n">
        <v>1993</v>
      </c>
      <c r="J4" s="12" t="n">
        <v>1994</v>
      </c>
      <c r="K4" s="12" t="n">
        <v>1995</v>
      </c>
      <c r="L4" s="12" t="n">
        <v>1996</v>
      </c>
      <c r="M4" s="12" t="n">
        <v>1997</v>
      </c>
      <c r="N4" s="12" t="n">
        <v>1998</v>
      </c>
      <c r="O4" s="12" t="n">
        <v>1999</v>
      </c>
      <c r="P4" s="12" t="n">
        <v>2000</v>
      </c>
      <c r="Q4" s="12" t="n">
        <v>2001</v>
      </c>
      <c r="R4" s="12" t="n">
        <v>2002</v>
      </c>
      <c r="S4" s="12" t="n">
        <v>2003</v>
      </c>
      <c r="T4" s="12" t="n">
        <v>2004</v>
      </c>
      <c r="U4" s="12" t="n">
        <v>2005</v>
      </c>
      <c r="V4" s="12" t="n">
        <v>2006</v>
      </c>
      <c r="W4" s="12" t="n">
        <v>2007</v>
      </c>
      <c r="X4" s="12" t="n">
        <v>2008</v>
      </c>
      <c r="Y4" s="12" t="n">
        <v>2009</v>
      </c>
      <c r="Z4" s="12" t="n">
        <v>2010</v>
      </c>
      <c r="AA4" s="12" t="n">
        <v>2011</v>
      </c>
      <c r="AB4" s="14" t="n">
        <v>2012</v>
      </c>
      <c r="AC4" s="14" t="n">
        <v>2013</v>
      </c>
      <c r="AD4" s="14" t="n">
        <v>2014</v>
      </c>
    </row>
    <row r="5" customFormat="false" ht="13.8" hidden="false" customHeight="false" outlineLevel="0" collapsed="false">
      <c r="A5" s="11" t="s">
        <v>50</v>
      </c>
      <c r="B5" s="18" t="n">
        <v>30</v>
      </c>
      <c r="C5" s="18" t="n">
        <v>40</v>
      </c>
      <c r="D5" s="18" t="n">
        <v>45</v>
      </c>
      <c r="E5" s="18" t="n">
        <v>32</v>
      </c>
      <c r="F5" s="18" t="n">
        <v>47</v>
      </c>
      <c r="G5" s="18" t="n">
        <v>44</v>
      </c>
      <c r="H5" s="18" t="n">
        <v>44</v>
      </c>
      <c r="I5" s="18" t="n">
        <v>45</v>
      </c>
      <c r="J5" s="18" t="n">
        <v>45</v>
      </c>
      <c r="K5" s="18" t="n">
        <v>44</v>
      </c>
      <c r="L5" s="18" t="n">
        <v>49.74</v>
      </c>
      <c r="M5" s="18" t="n">
        <v>52.226</v>
      </c>
      <c r="N5" s="18" t="n">
        <v>56.347</v>
      </c>
      <c r="O5" s="18" t="n">
        <v>54.057</v>
      </c>
      <c r="P5" s="18" t="n">
        <v>61.851</v>
      </c>
      <c r="Q5" s="18" t="n">
        <v>60.517</v>
      </c>
      <c r="R5" s="9" t="n">
        <v>49.4635662739052</v>
      </c>
      <c r="S5" s="9" t="n">
        <v>49.2042215709172</v>
      </c>
      <c r="T5" s="9" t="n">
        <v>48.6879768679291</v>
      </c>
      <c r="U5" s="9" t="n">
        <v>48.171732164941</v>
      </c>
      <c r="V5" s="9" t="n">
        <v>46.8110941501607</v>
      </c>
      <c r="W5" s="9" t="n">
        <v>45.4504561353803</v>
      </c>
      <c r="X5" s="9" t="n">
        <v>43.6067929429865</v>
      </c>
      <c r="Y5" s="9" t="n">
        <v>42.5974126641914</v>
      </c>
      <c r="Z5" s="9" t="n">
        <v>41.5880323853962</v>
      </c>
      <c r="AA5" s="9" t="n">
        <v>40.5786521066011</v>
      </c>
      <c r="AB5" s="9" t="n">
        <v>40.5786521066011</v>
      </c>
      <c r="AC5" s="9" t="n">
        <v>40.5786521066011</v>
      </c>
      <c r="AD5" s="9" t="n">
        <v>40.5786521066011</v>
      </c>
      <c r="AE5" s="0" t="s">
        <v>73</v>
      </c>
    </row>
    <row r="6" customFormat="false" ht="13.8" hidden="false" customHeight="false" outlineLevel="0" collapsed="false">
      <c r="A6" s="11" t="s">
        <v>51</v>
      </c>
      <c r="B6" s="18" t="n">
        <v>150</v>
      </c>
      <c r="C6" s="18" t="n">
        <v>150</v>
      </c>
      <c r="D6" s="18" t="n">
        <v>157</v>
      </c>
      <c r="E6" s="18" t="n">
        <v>134</v>
      </c>
      <c r="F6" s="18" t="n">
        <v>182</v>
      </c>
      <c r="G6" s="18" t="n">
        <v>196</v>
      </c>
      <c r="H6" s="18" t="n">
        <v>187</v>
      </c>
      <c r="I6" s="18" t="n">
        <v>186</v>
      </c>
      <c r="J6" s="18" t="n">
        <v>196</v>
      </c>
      <c r="K6" s="18" t="n">
        <v>206</v>
      </c>
      <c r="L6" s="18" t="n">
        <v>179.145</v>
      </c>
      <c r="M6" s="18" t="n">
        <v>175.396</v>
      </c>
      <c r="N6" s="18" t="n">
        <v>173.789</v>
      </c>
      <c r="O6" s="18" t="n">
        <v>171.715</v>
      </c>
      <c r="P6" s="18" t="n">
        <v>173.036</v>
      </c>
      <c r="Q6" s="18" t="n">
        <v>175.539</v>
      </c>
      <c r="R6" s="9" t="n">
        <v>152.2327073022</v>
      </c>
      <c r="S6" s="9" t="n">
        <v>145.758063802727</v>
      </c>
      <c r="T6" s="9" t="n">
        <v>139.180056471412</v>
      </c>
      <c r="U6" s="9" t="n">
        <v>132.533221389064</v>
      </c>
      <c r="V6" s="9" t="n">
        <v>124.091648380336</v>
      </c>
      <c r="W6" s="9" t="n">
        <v>115.650075371607</v>
      </c>
      <c r="X6" s="9" t="n">
        <v>107.12491886451</v>
      </c>
      <c r="Y6" s="9" t="n">
        <v>108.652596486564</v>
      </c>
      <c r="Z6" s="9" t="n">
        <v>110.180274108618</v>
      </c>
      <c r="AA6" s="9" t="n">
        <v>111.707951730672</v>
      </c>
      <c r="AB6" s="9" t="n">
        <v>111.707951730672</v>
      </c>
      <c r="AC6" s="9" t="n">
        <v>111.707951730672</v>
      </c>
      <c r="AD6" s="9" t="n">
        <v>111.707951730672</v>
      </c>
      <c r="AE6" s="0" t="s">
        <v>74</v>
      </c>
    </row>
    <row r="7" customFormat="false" ht="13.8" hidden="false" customHeight="false" outlineLevel="0" collapsed="false">
      <c r="A7" s="11" t="s">
        <v>52</v>
      </c>
      <c r="B7" s="18" t="n">
        <v>541</v>
      </c>
      <c r="C7" s="18" t="n">
        <v>470</v>
      </c>
      <c r="D7" s="18" t="n">
        <v>848</v>
      </c>
      <c r="E7" s="18" t="n">
        <v>1403</v>
      </c>
      <c r="F7" s="18" t="n">
        <v>776</v>
      </c>
      <c r="G7" s="18" t="n">
        <v>835</v>
      </c>
      <c r="H7" s="18" t="n">
        <v>884</v>
      </c>
      <c r="I7" s="18" t="n">
        <v>762</v>
      </c>
      <c r="J7" s="18" t="n">
        <v>748</v>
      </c>
      <c r="K7" s="18" t="n">
        <v>823</v>
      </c>
      <c r="L7" s="18" t="n">
        <v>893.317</v>
      </c>
      <c r="M7" s="18" t="n">
        <v>892.737</v>
      </c>
      <c r="N7" s="18" t="n">
        <v>889.474</v>
      </c>
      <c r="O7" s="18" t="n">
        <v>919</v>
      </c>
      <c r="P7" s="18" t="n">
        <v>949.004</v>
      </c>
      <c r="Q7" s="18" t="n">
        <v>949.859</v>
      </c>
      <c r="R7" s="9" t="n">
        <v>1522.72424544509</v>
      </c>
      <c r="S7" s="9" t="n">
        <v>1211.44039103168</v>
      </c>
      <c r="T7" s="9" t="n">
        <v>900.059069524576</v>
      </c>
      <c r="U7" s="9" t="n">
        <v>588.638954166774</v>
      </c>
      <c r="V7" s="9" t="n">
        <v>527.827004000433</v>
      </c>
      <c r="W7" s="9" t="n">
        <v>467.015053834093</v>
      </c>
      <c r="X7" s="9" t="n">
        <v>406.200219294723</v>
      </c>
      <c r="Y7" s="9" t="n">
        <v>429.536800716331</v>
      </c>
      <c r="Z7" s="9" t="n">
        <v>452.873382137939</v>
      </c>
      <c r="AA7" s="9" t="n">
        <v>476.209963559547</v>
      </c>
      <c r="AB7" s="9" t="n">
        <v>476.209963559547</v>
      </c>
      <c r="AC7" s="9" t="n">
        <v>476.209963559547</v>
      </c>
      <c r="AD7" s="9" t="n">
        <v>476.209963559547</v>
      </c>
      <c r="AE7" s="0" t="s">
        <v>74</v>
      </c>
    </row>
    <row r="8" customFormat="false" ht="13.8" hidden="false" customHeight="false" outlineLevel="0" collapsed="false">
      <c r="A8" s="11" t="s">
        <v>53</v>
      </c>
      <c r="B8" s="18" t="n">
        <v>1341</v>
      </c>
      <c r="C8" s="18" t="n">
        <v>1351</v>
      </c>
      <c r="D8" s="18" t="n">
        <v>1595</v>
      </c>
      <c r="E8" s="18" t="n">
        <v>881</v>
      </c>
      <c r="F8" s="18" t="n">
        <v>634</v>
      </c>
      <c r="G8" s="18" t="n">
        <v>710</v>
      </c>
      <c r="H8" s="18" t="n">
        <v>715</v>
      </c>
      <c r="I8" s="18" t="n">
        <v>701</v>
      </c>
      <c r="J8" s="18" t="n">
        <v>691</v>
      </c>
      <c r="K8" s="18" t="n">
        <v>660</v>
      </c>
      <c r="L8" s="18" t="n">
        <v>388.259</v>
      </c>
      <c r="M8" s="18" t="n">
        <v>388.024</v>
      </c>
      <c r="N8" s="18" t="n">
        <v>394.332</v>
      </c>
      <c r="O8" s="18" t="n">
        <v>251.119</v>
      </c>
      <c r="P8" s="18" t="n">
        <v>253.537</v>
      </c>
      <c r="Q8" s="18" t="n">
        <v>261.868</v>
      </c>
      <c r="R8" s="9" t="n">
        <v>249.495251721209</v>
      </c>
      <c r="S8" s="9" t="n">
        <v>244.731582502857</v>
      </c>
      <c r="T8" s="9" t="n">
        <v>239.967223284504</v>
      </c>
      <c r="U8" s="9" t="n">
        <v>235.202864066152</v>
      </c>
      <c r="V8" s="9" t="n">
        <v>186.091609583254</v>
      </c>
      <c r="W8" s="9" t="n">
        <v>136.980355100357</v>
      </c>
      <c r="X8" s="9" t="n">
        <v>87.8691006225424</v>
      </c>
      <c r="Y8" s="9" t="n">
        <v>86.3373619144559</v>
      </c>
      <c r="Z8" s="9" t="n">
        <v>84.8056232063695</v>
      </c>
      <c r="AA8" s="9" t="n">
        <v>83.273884498283</v>
      </c>
      <c r="AB8" s="9" t="n">
        <v>83.273884498283</v>
      </c>
      <c r="AC8" s="9" t="n">
        <v>83.273884498283</v>
      </c>
      <c r="AD8" s="9" t="n">
        <v>83.273884498283</v>
      </c>
      <c r="AE8" s="0" t="s">
        <v>74</v>
      </c>
    </row>
    <row r="9" customFormat="false" ht="13.8" hidden="false" customHeight="false" outlineLevel="0" collapsed="false">
      <c r="A9" s="11" t="s">
        <v>54</v>
      </c>
      <c r="B9" s="18" t="n">
        <v>394</v>
      </c>
      <c r="C9" s="18" t="n">
        <v>336</v>
      </c>
      <c r="D9" s="18" t="n">
        <v>273</v>
      </c>
      <c r="E9" s="18" t="n">
        <v>76</v>
      </c>
      <c r="F9" s="18" t="n">
        <v>122</v>
      </c>
      <c r="G9" s="18" t="n">
        <v>123</v>
      </c>
      <c r="H9" s="18" t="n">
        <v>124</v>
      </c>
      <c r="I9" s="18" t="n">
        <v>124</v>
      </c>
      <c r="J9" s="18" t="n">
        <v>126</v>
      </c>
      <c r="K9" s="18" t="n">
        <v>125</v>
      </c>
      <c r="L9" s="18" t="n">
        <v>73.395</v>
      </c>
      <c r="M9" s="18" t="n">
        <v>77.908</v>
      </c>
      <c r="N9" s="18" t="n">
        <v>77.581</v>
      </c>
      <c r="O9" s="18" t="n">
        <v>65.687</v>
      </c>
      <c r="P9" s="18" t="n">
        <v>67.388</v>
      </c>
      <c r="Q9" s="18" t="n">
        <v>71.278</v>
      </c>
      <c r="R9" s="9" t="n">
        <v>46.328642467155</v>
      </c>
      <c r="S9" s="9" t="n">
        <v>47.4260890248535</v>
      </c>
      <c r="T9" s="9" t="n">
        <v>48.445345582552</v>
      </c>
      <c r="U9" s="9" t="n">
        <v>49.4646021402505</v>
      </c>
      <c r="V9" s="9" t="n">
        <v>45.4211567441384</v>
      </c>
      <c r="W9" s="9" t="n">
        <v>41.3777113480262</v>
      </c>
      <c r="X9" s="9" t="n">
        <v>37.3342659520791</v>
      </c>
      <c r="Y9" s="9" t="n">
        <v>36.2842050190859</v>
      </c>
      <c r="Z9" s="9" t="n">
        <v>35.2341440860927</v>
      </c>
      <c r="AA9" s="9" t="n">
        <v>34.1840831530996</v>
      </c>
      <c r="AB9" s="9" t="n">
        <v>34.1840831530996</v>
      </c>
      <c r="AC9" s="9" t="n">
        <v>34.1840831530996</v>
      </c>
      <c r="AD9" s="9" t="n">
        <v>34.1840831530996</v>
      </c>
      <c r="AE9" s="0" t="s">
        <v>74</v>
      </c>
    </row>
    <row r="10" customFormat="false" ht="13.8" hidden="false" customHeight="false" outlineLevel="0" collapsed="false">
      <c r="A10" s="11" t="s">
        <v>55</v>
      </c>
      <c r="B10" s="18" t="n">
        <v>1194</v>
      </c>
      <c r="C10" s="18" t="n">
        <v>1342</v>
      </c>
      <c r="D10" s="18" t="n">
        <v>1440</v>
      </c>
      <c r="E10" s="18" t="n">
        <v>703</v>
      </c>
      <c r="F10" s="18" t="n">
        <v>611</v>
      </c>
      <c r="G10" s="18" t="n">
        <v>640</v>
      </c>
      <c r="H10" s="18" t="n">
        <v>632</v>
      </c>
      <c r="I10" s="18" t="n">
        <v>649</v>
      </c>
      <c r="J10" s="18" t="n">
        <v>647</v>
      </c>
      <c r="K10" s="18" t="n">
        <v>642</v>
      </c>
      <c r="L10" s="18" t="n">
        <v>476.949</v>
      </c>
      <c r="M10" s="18" t="n">
        <v>487.281</v>
      </c>
      <c r="N10" s="18" t="n">
        <v>484.555</v>
      </c>
      <c r="O10" s="18" t="n">
        <v>456.764</v>
      </c>
      <c r="P10" s="18" t="n">
        <v>428.47</v>
      </c>
      <c r="Q10" s="18" t="n">
        <v>440.839</v>
      </c>
      <c r="R10" s="9" t="n">
        <v>600.641329784719</v>
      </c>
      <c r="S10" s="9" t="n">
        <v>587.885808518227</v>
      </c>
      <c r="T10" s="9" t="n">
        <v>575.035172511735</v>
      </c>
      <c r="U10" s="9" t="n">
        <v>562.184536505243</v>
      </c>
      <c r="V10" s="9" t="n">
        <v>956.231175578628</v>
      </c>
      <c r="W10" s="9" t="n">
        <v>1350.27781465201</v>
      </c>
      <c r="X10" s="9" t="n">
        <v>1744.29966132629</v>
      </c>
      <c r="Y10" s="9" t="n">
        <v>2087.59944754563</v>
      </c>
      <c r="Z10" s="9" t="n">
        <v>2430.89923376497</v>
      </c>
      <c r="AA10" s="9" t="n">
        <v>2774.1990199843</v>
      </c>
      <c r="AB10" s="9" t="n">
        <v>2774.1990199843</v>
      </c>
      <c r="AC10" s="9" t="n">
        <v>2774.1990199843</v>
      </c>
      <c r="AD10" s="9" t="n">
        <v>2774.1990199843</v>
      </c>
      <c r="AE10" s="0" t="s">
        <v>75</v>
      </c>
    </row>
    <row r="11" customFormat="false" ht="13.8" hidden="false" customHeight="false" outlineLevel="0" collapsed="false">
      <c r="A11" s="11" t="s">
        <v>56</v>
      </c>
      <c r="B11" s="18" t="n">
        <v>270</v>
      </c>
      <c r="C11" s="18" t="n">
        <v>235</v>
      </c>
      <c r="D11" s="18" t="n">
        <v>237</v>
      </c>
      <c r="E11" s="18" t="n">
        <v>390</v>
      </c>
      <c r="F11" s="18" t="n">
        <v>401</v>
      </c>
      <c r="G11" s="18" t="n">
        <v>391</v>
      </c>
      <c r="H11" s="18" t="n">
        <v>414</v>
      </c>
      <c r="I11" s="18" t="n">
        <v>442</v>
      </c>
      <c r="J11" s="18" t="n">
        <v>438</v>
      </c>
      <c r="K11" s="18" t="n">
        <v>450</v>
      </c>
      <c r="L11" s="18" t="n">
        <v>434.733</v>
      </c>
      <c r="M11" s="18" t="n">
        <v>437.598</v>
      </c>
      <c r="N11" s="18" t="n">
        <v>443.111</v>
      </c>
      <c r="O11" s="18" t="n">
        <v>438.488</v>
      </c>
      <c r="P11" s="18" t="n">
        <v>454.01</v>
      </c>
      <c r="Q11" s="18" t="n">
        <v>420.288</v>
      </c>
      <c r="R11" s="9" t="n">
        <v>442.06153072435</v>
      </c>
      <c r="S11" s="9" t="n">
        <v>447.209312070093</v>
      </c>
      <c r="T11" s="9" t="n">
        <v>452.096291465836</v>
      </c>
      <c r="U11" s="9" t="n">
        <v>456.896140861579</v>
      </c>
      <c r="V11" s="9" t="n">
        <v>425.483099179917</v>
      </c>
      <c r="W11" s="9" t="n">
        <v>394.070057498254</v>
      </c>
      <c r="X11" s="9" t="n">
        <v>362.453253559471</v>
      </c>
      <c r="Y11" s="9" t="n">
        <v>351.211398391337</v>
      </c>
      <c r="Z11" s="9" t="n">
        <v>339.969543223202</v>
      </c>
      <c r="AA11" s="9" t="n">
        <v>328.727688055067</v>
      </c>
      <c r="AB11" s="9" t="n">
        <v>328.727688055067</v>
      </c>
      <c r="AC11" s="9" t="n">
        <v>328.727688055067</v>
      </c>
      <c r="AD11" s="9" t="n">
        <v>328.727688055067</v>
      </c>
      <c r="AE11" s="0" t="s">
        <v>74</v>
      </c>
    </row>
    <row r="12" customFormat="false" ht="13.8" hidden="false" customHeight="false" outlineLevel="0" collapsed="false">
      <c r="A12" s="11" t="s">
        <v>57</v>
      </c>
      <c r="B12" s="18" t="n">
        <v>7174</v>
      </c>
      <c r="C12" s="18" t="n">
        <v>5651</v>
      </c>
      <c r="D12" s="18" t="n">
        <v>6584</v>
      </c>
      <c r="E12" s="18" t="n">
        <v>5699</v>
      </c>
      <c r="F12" s="18" t="n">
        <v>5750</v>
      </c>
      <c r="G12" s="18" t="n">
        <v>5782</v>
      </c>
      <c r="H12" s="18" t="n">
        <v>5901</v>
      </c>
      <c r="I12" s="18" t="n">
        <v>6016</v>
      </c>
      <c r="J12" s="18" t="n">
        <v>6162</v>
      </c>
      <c r="K12" s="18" t="n">
        <v>6183</v>
      </c>
      <c r="L12" s="18" t="n">
        <v>5476.63</v>
      </c>
      <c r="M12" s="18" t="n">
        <v>5620.793</v>
      </c>
      <c r="N12" s="18" t="n">
        <v>5149.31</v>
      </c>
      <c r="O12" s="18" t="n">
        <v>5035.507</v>
      </c>
      <c r="P12" s="18" t="n">
        <v>4831.412</v>
      </c>
      <c r="Q12" s="18" t="n">
        <v>5012.22</v>
      </c>
      <c r="R12" s="9" t="n">
        <v>4277.9839675211</v>
      </c>
      <c r="S12" s="9" t="n">
        <v>4267.0496899488</v>
      </c>
      <c r="T12" s="9" t="n">
        <v>4256.1125493765</v>
      </c>
      <c r="U12" s="9" t="n">
        <v>4245.1754088042</v>
      </c>
      <c r="V12" s="9" t="n">
        <v>3937.62988538446</v>
      </c>
      <c r="W12" s="9" t="n">
        <v>3630.08436196473</v>
      </c>
      <c r="X12" s="9" t="n">
        <v>3298.76574605672</v>
      </c>
      <c r="Y12" s="9" t="n">
        <v>3136.26797083208</v>
      </c>
      <c r="Z12" s="9" t="n">
        <v>2973.77019560744</v>
      </c>
      <c r="AA12" s="9" t="n">
        <v>2811.27242038279</v>
      </c>
      <c r="AB12" s="9" t="n">
        <v>2811.27242038279</v>
      </c>
      <c r="AC12" s="9" t="n">
        <v>2811.27242038279</v>
      </c>
      <c r="AD12" s="9" t="n">
        <v>2811.27242038279</v>
      </c>
      <c r="AE12" s="0" t="s">
        <v>74</v>
      </c>
    </row>
    <row r="13" customFormat="false" ht="13.8" hidden="false" customHeight="false" outlineLevel="0" collapsed="false">
      <c r="A13" s="11" t="s">
        <v>59</v>
      </c>
      <c r="B13" s="18" t="n">
        <v>1954</v>
      </c>
      <c r="C13" s="18" t="n">
        <v>2181</v>
      </c>
      <c r="D13" s="18" t="n">
        <v>1975</v>
      </c>
      <c r="E13" s="18" t="n">
        <v>1747</v>
      </c>
      <c r="F13" s="18" t="n">
        <v>1490</v>
      </c>
      <c r="G13" s="18" t="n">
        <v>1532</v>
      </c>
      <c r="H13" s="18" t="n">
        <v>1583</v>
      </c>
      <c r="I13" s="18" t="n">
        <v>1600</v>
      </c>
      <c r="J13" s="18" t="n">
        <v>1629</v>
      </c>
      <c r="K13" s="18" t="n">
        <v>1652</v>
      </c>
      <c r="L13" s="18" t="n">
        <v>1293.915</v>
      </c>
      <c r="M13" s="18" t="n">
        <v>1327.527</v>
      </c>
      <c r="N13" s="18" t="n">
        <v>1327.342</v>
      </c>
      <c r="O13" s="18" t="n">
        <v>1236.785</v>
      </c>
      <c r="P13" s="18" t="n">
        <v>1176.02</v>
      </c>
      <c r="Q13" s="18" t="n">
        <v>1192.313</v>
      </c>
      <c r="R13" s="9" t="n">
        <v>1483.93478477475</v>
      </c>
      <c r="S13" s="9" t="n">
        <v>1487.12372651902</v>
      </c>
      <c r="T13" s="9" t="n">
        <v>1473.17677168365</v>
      </c>
      <c r="U13" s="9" t="n">
        <v>1442.13187030165</v>
      </c>
      <c r="V13" s="9" t="n">
        <v>1359.6650664576</v>
      </c>
      <c r="W13" s="9" t="n">
        <v>1277.19826261355</v>
      </c>
      <c r="X13" s="9" t="n">
        <v>1192.94384842903</v>
      </c>
      <c r="Y13" s="9" t="n">
        <v>1143.08706407654</v>
      </c>
      <c r="Z13" s="9" t="n">
        <v>1093.23027972405</v>
      </c>
      <c r="AA13" s="9" t="n">
        <v>1043.37349537156</v>
      </c>
      <c r="AB13" s="9" t="n">
        <v>1043.37349537156</v>
      </c>
      <c r="AC13" s="9" t="n">
        <v>1043.37349537156</v>
      </c>
      <c r="AD13" s="9" t="n">
        <v>1043.37349537156</v>
      </c>
      <c r="AE13" s="0" t="s">
        <v>74</v>
      </c>
    </row>
    <row r="14" customFormat="false" ht="13.8" hidden="false" customHeight="false" outlineLevel="0" collapsed="false">
      <c r="A14" s="11" t="s">
        <v>60</v>
      </c>
      <c r="B14" s="18" t="n">
        <v>1984</v>
      </c>
      <c r="C14" s="18" t="n">
        <v>984</v>
      </c>
      <c r="D14" s="18" t="n">
        <v>758</v>
      </c>
      <c r="E14" s="18" t="n">
        <v>979</v>
      </c>
      <c r="F14" s="18" t="n">
        <v>986</v>
      </c>
      <c r="G14" s="18" t="n">
        <v>999</v>
      </c>
      <c r="H14" s="18" t="n">
        <v>1010</v>
      </c>
      <c r="I14" s="18" t="n">
        <v>1046</v>
      </c>
      <c r="J14" s="18" t="n">
        <v>1046</v>
      </c>
      <c r="K14" s="18" t="n">
        <v>1067</v>
      </c>
      <c r="L14" s="18" t="n">
        <v>508.956</v>
      </c>
      <c r="M14" s="18" t="n">
        <v>517.506</v>
      </c>
      <c r="N14" s="18" t="n">
        <v>535.236</v>
      </c>
      <c r="O14" s="18" t="n">
        <v>487.462</v>
      </c>
      <c r="P14" s="18" t="n">
        <v>415.479</v>
      </c>
      <c r="Q14" s="18" t="n">
        <v>419.603</v>
      </c>
      <c r="R14" s="9" t="n">
        <v>395.241841796198</v>
      </c>
      <c r="S14" s="9" t="n">
        <v>394.796903785024</v>
      </c>
      <c r="T14" s="9" t="n">
        <v>393.73133351385</v>
      </c>
      <c r="U14" s="9" t="n">
        <v>392.061603242676</v>
      </c>
      <c r="V14" s="9" t="n">
        <v>323.160180975751</v>
      </c>
      <c r="W14" s="9" t="n">
        <v>254.258758708825</v>
      </c>
      <c r="X14" s="9" t="n">
        <v>185.051161946941</v>
      </c>
      <c r="Y14" s="9" t="n">
        <v>167.291610044239</v>
      </c>
      <c r="Z14" s="9" t="n">
        <v>149.532058141537</v>
      </c>
      <c r="AA14" s="9" t="n">
        <v>131.772506238835</v>
      </c>
      <c r="AB14" s="9" t="n">
        <v>131.772506238835</v>
      </c>
      <c r="AC14" s="9" t="n">
        <v>131.772506238835</v>
      </c>
      <c r="AD14" s="9" t="n">
        <v>131.772506238835</v>
      </c>
      <c r="AE14" s="0" t="s">
        <v>74</v>
      </c>
    </row>
    <row r="15" customFormat="false" ht="13.8" hidden="false" customHeight="false" outlineLevel="0" collapsed="false">
      <c r="A15" s="11" t="s">
        <v>61</v>
      </c>
      <c r="B15" s="18" t="n">
        <v>16910</v>
      </c>
      <c r="C15" s="18" t="n">
        <v>15392</v>
      </c>
      <c r="D15" s="18" t="n">
        <v>13869</v>
      </c>
      <c r="E15" s="18" t="n">
        <v>12354</v>
      </c>
      <c r="F15" s="18" t="n">
        <v>9388</v>
      </c>
      <c r="G15" s="18" t="n">
        <v>8860</v>
      </c>
      <c r="H15" s="18" t="n">
        <v>8332</v>
      </c>
      <c r="I15" s="18" t="n">
        <v>7804</v>
      </c>
      <c r="J15" s="18" t="n">
        <v>7277</v>
      </c>
      <c r="K15" s="18" t="n">
        <v>6749</v>
      </c>
      <c r="L15" s="18" t="n">
        <v>6220.77</v>
      </c>
      <c r="M15" s="18" t="n">
        <v>5985.406</v>
      </c>
      <c r="N15" s="18" t="n">
        <v>5859.225</v>
      </c>
      <c r="O15" s="18" t="n">
        <v>5680.576</v>
      </c>
      <c r="P15" s="18" t="n">
        <v>5325.397</v>
      </c>
      <c r="Q15" s="18" t="n">
        <v>4952.094</v>
      </c>
      <c r="R15" s="9" t="n">
        <v>4013.05870194688</v>
      </c>
      <c r="S15" s="9" t="n">
        <v>3823.05529863532</v>
      </c>
      <c r="T15" s="9" t="n">
        <v>3633.05189532377</v>
      </c>
      <c r="U15" s="9" t="n">
        <v>3443.04849201222</v>
      </c>
      <c r="V15" s="9" t="n">
        <v>3463.53594937257</v>
      </c>
      <c r="W15" s="9" t="n">
        <v>3484.02340673292</v>
      </c>
      <c r="X15" s="9" t="n">
        <v>3051.80367619903</v>
      </c>
      <c r="Y15" s="9" t="n">
        <v>2755.53683714385</v>
      </c>
      <c r="Z15" s="9" t="n">
        <v>2765.54515531056</v>
      </c>
      <c r="AA15" s="9" t="n">
        <v>2871.60014349952</v>
      </c>
      <c r="AB15" s="9" t="n">
        <v>2633.98789946622</v>
      </c>
      <c r="AC15" s="9" t="n">
        <v>2396.37565543292</v>
      </c>
      <c r="AD15" s="9" t="n">
        <v>2158.76341139962</v>
      </c>
      <c r="AE15" s="0" t="s">
        <v>76</v>
      </c>
    </row>
    <row r="16" customFormat="false" ht="13.8" hidden="false" customHeight="false" outlineLevel="0" collapsed="false">
      <c r="A16" s="11" t="s">
        <v>62</v>
      </c>
      <c r="B16" s="18" t="n">
        <v>1616</v>
      </c>
      <c r="C16" s="18" t="n">
        <v>1917</v>
      </c>
      <c r="D16" s="18" t="n">
        <v>2192</v>
      </c>
      <c r="E16" s="18" t="n">
        <v>2439</v>
      </c>
      <c r="F16" s="18" t="n">
        <v>2662</v>
      </c>
      <c r="G16" s="18" t="n">
        <v>2709</v>
      </c>
      <c r="H16" s="18" t="n">
        <v>2754</v>
      </c>
      <c r="I16" s="18" t="n">
        <v>2799</v>
      </c>
      <c r="J16" s="18" t="n">
        <v>2845</v>
      </c>
      <c r="K16" s="18" t="n">
        <v>2890</v>
      </c>
      <c r="L16" s="18" t="n">
        <v>2934.983</v>
      </c>
      <c r="M16" s="18" t="n">
        <v>2751.852</v>
      </c>
      <c r="N16" s="18" t="n">
        <v>2673.287</v>
      </c>
      <c r="O16" s="18" t="n">
        <v>2681.705</v>
      </c>
      <c r="P16" s="18" t="n">
        <v>2643.706</v>
      </c>
      <c r="Q16" s="18" t="n">
        <v>2622.356</v>
      </c>
      <c r="R16" s="9" t="n">
        <v>3085.974267589</v>
      </c>
      <c r="S16" s="9" t="n">
        <v>3012.66025639687</v>
      </c>
      <c r="T16" s="9" t="n">
        <v>2939.34624520475</v>
      </c>
      <c r="U16" s="9" t="n">
        <v>2866.03223401263</v>
      </c>
      <c r="V16" s="9" t="n">
        <v>2746.31836724395</v>
      </c>
      <c r="W16" s="9" t="n">
        <v>2626.60450047527</v>
      </c>
      <c r="X16" s="9" t="n">
        <v>2545.91611058682</v>
      </c>
      <c r="Y16" s="9" t="n">
        <v>2369.8993362257</v>
      </c>
      <c r="Z16" s="9" t="n">
        <v>2295.08270019927</v>
      </c>
      <c r="AA16" s="9" t="n">
        <v>2157.03887166571</v>
      </c>
      <c r="AB16" s="9" t="n">
        <v>2053.10316745114</v>
      </c>
      <c r="AC16" s="9" t="n">
        <v>1949.16746323657</v>
      </c>
      <c r="AD16" s="9" t="n">
        <v>1845.231759022</v>
      </c>
      <c r="AE16" s="0" t="s">
        <v>77</v>
      </c>
    </row>
    <row r="17" customFormat="false" ht="13.8" hidden="false" customHeight="false" outlineLevel="0" collapsed="false">
      <c r="A17" s="11" t="s">
        <v>63</v>
      </c>
      <c r="B17" s="18" t="n">
        <v>1101</v>
      </c>
      <c r="C17" s="18" t="n">
        <v>716</v>
      </c>
      <c r="D17" s="18" t="n">
        <v>1134</v>
      </c>
      <c r="E17" s="18" t="n">
        <v>566</v>
      </c>
      <c r="F17" s="18" t="n">
        <v>1059</v>
      </c>
      <c r="G17" s="18" t="n">
        <v>756</v>
      </c>
      <c r="H17" s="18" t="n">
        <v>486</v>
      </c>
      <c r="I17" s="18" t="n">
        <v>556</v>
      </c>
      <c r="J17" s="18" t="n">
        <v>720</v>
      </c>
      <c r="K17" s="18" t="n">
        <v>551</v>
      </c>
      <c r="L17" s="18" t="n">
        <v>1940.443</v>
      </c>
      <c r="M17" s="18" t="n">
        <v>815.929</v>
      </c>
      <c r="N17" s="18" t="n">
        <v>717.85</v>
      </c>
      <c r="O17" s="18" t="n">
        <v>791.077</v>
      </c>
      <c r="P17" s="18" t="n">
        <v>733.032</v>
      </c>
      <c r="Q17" s="18" t="n">
        <v>532.489</v>
      </c>
      <c r="R17" s="9" t="n">
        <v>3970.30824952688</v>
      </c>
      <c r="S17" s="9" t="n">
        <v>4192.62864491381</v>
      </c>
      <c r="T17" s="9" t="n">
        <v>4414.94904030073</v>
      </c>
      <c r="U17" s="9" t="n">
        <v>3291.46399950213</v>
      </c>
      <c r="V17" s="9" t="n">
        <v>3759.471808081</v>
      </c>
      <c r="W17" s="9" t="n">
        <v>4227.47961665988</v>
      </c>
      <c r="X17" s="9" t="n">
        <v>4695.4873887265</v>
      </c>
      <c r="Y17" s="9" t="n">
        <v>4878.89517760951</v>
      </c>
      <c r="Z17" s="9" t="n">
        <v>5062.30296649251</v>
      </c>
      <c r="AA17" s="9" t="n">
        <v>5290.34813569221</v>
      </c>
      <c r="AB17" s="9" t="n">
        <v>5290.34813569221</v>
      </c>
      <c r="AC17" s="9" t="n">
        <v>5290.34813569221</v>
      </c>
      <c r="AD17" s="9" t="n">
        <v>5290.34813569221</v>
      </c>
      <c r="AE17" s="0" t="s">
        <v>78</v>
      </c>
    </row>
    <row r="18" customFormat="false" ht="15" hidden="false" customHeight="false" outlineLevel="0" collapsed="false">
      <c r="B18" s="18"/>
      <c r="C18" s="18"/>
      <c r="D18" s="18"/>
      <c r="E18" s="18"/>
      <c r="F18" s="18"/>
      <c r="G18" s="18"/>
      <c r="H18" s="18"/>
      <c r="I18" s="18"/>
      <c r="J18" s="18"/>
      <c r="K18" s="18"/>
      <c r="L18" s="18"/>
      <c r="M18" s="18"/>
      <c r="N18" s="18"/>
      <c r="O18" s="18"/>
      <c r="P18" s="18"/>
      <c r="Q18" s="18"/>
      <c r="R18" s="9"/>
      <c r="S18" s="9"/>
      <c r="T18" s="9"/>
      <c r="U18" s="9"/>
      <c r="V18" s="18"/>
      <c r="W18" s="18"/>
      <c r="X18" s="18"/>
      <c r="Y18" s="18"/>
      <c r="Z18" s="18"/>
      <c r="AA18" s="18"/>
      <c r="AB18" s="18"/>
      <c r="AC18" s="18"/>
    </row>
    <row r="19" customFormat="false" ht="15" hidden="false" customHeight="false" outlineLevel="0" collapsed="false">
      <c r="A19" s="17" t="s">
        <v>64</v>
      </c>
      <c r="B19" s="18" t="n">
        <v>34659</v>
      </c>
      <c r="C19" s="18" t="n">
        <v>30765</v>
      </c>
      <c r="D19" s="18" t="n">
        <v>31107</v>
      </c>
      <c r="E19" s="18" t="n">
        <v>27403</v>
      </c>
      <c r="F19" s="18" t="n">
        <v>24108</v>
      </c>
      <c r="G19" s="18" t="n">
        <v>23577</v>
      </c>
      <c r="H19" s="18" t="n">
        <v>23066</v>
      </c>
      <c r="I19" s="18" t="n">
        <v>22730</v>
      </c>
      <c r="J19" s="18" t="n">
        <v>22570</v>
      </c>
      <c r="K19" s="18" t="n">
        <v>22042</v>
      </c>
      <c r="L19" s="18" t="n">
        <v>20871.235</v>
      </c>
      <c r="M19" s="18" t="n">
        <v>19530.183</v>
      </c>
      <c r="N19" s="18" t="n">
        <v>18781.439</v>
      </c>
      <c r="O19" s="18" t="n">
        <v>18269.942</v>
      </c>
      <c r="P19" s="18" t="n">
        <v>17512.342</v>
      </c>
      <c r="Q19" s="18" t="n">
        <v>17111.263</v>
      </c>
      <c r="R19" s="9" t="n">
        <f aca="false">SUM(R5:R17)</f>
        <v>20289.4490868734</v>
      </c>
      <c r="S19" s="9" t="n">
        <f aca="false">SUM(S5:S17)</f>
        <v>19910.9699887202</v>
      </c>
      <c r="T19" s="9" t="n">
        <f aca="false">SUM(T5:T17)</f>
        <v>19513.8389711118</v>
      </c>
      <c r="U19" s="9" t="n">
        <f aca="false">SUM(U5:U17)</f>
        <v>17753.0056591695</v>
      </c>
      <c r="V19" s="18" t="n">
        <f aca="false">SUM(V5:V17)</f>
        <v>17901.7380451322</v>
      </c>
      <c r="W19" s="18" t="n">
        <f aca="false">SUM(W5:W17)</f>
        <v>18050.4704310949</v>
      </c>
      <c r="X19" s="18" t="n">
        <f aca="false">SUM(X5:X17)</f>
        <v>17758.8561445077</v>
      </c>
      <c r="Y19" s="18" t="n">
        <f aca="false">SUM(Y5:Y17)</f>
        <v>17593.1972186695</v>
      </c>
      <c r="Z19" s="18" t="n">
        <f aca="false">SUM(Z5:Z17)</f>
        <v>17835.0135883879</v>
      </c>
      <c r="AA19" s="18" t="n">
        <f aca="false">SUM(AA5:AA17)</f>
        <v>18154.2868159382</v>
      </c>
      <c r="AB19" s="18" t="n">
        <f aca="false">SUM(AB5:AB17)</f>
        <v>17812.7388676903</v>
      </c>
      <c r="AC19" s="18" t="n">
        <f aca="false">SUM(AC5:AC17)</f>
        <v>17471.1909194425</v>
      </c>
      <c r="AD19" s="18" t="n">
        <f aca="false">SUM(AD5:AD17)</f>
        <v>17129.6429711946</v>
      </c>
    </row>
    <row r="20" customFormat="false" ht="15" hidden="false" customHeight="false" outlineLevel="0" collapsed="false">
      <c r="A20" s="17" t="s">
        <v>65</v>
      </c>
      <c r="B20" s="18" t="n">
        <v>917</v>
      </c>
      <c r="C20" s="18" t="n">
        <v>587</v>
      </c>
      <c r="D20" s="18" t="n">
        <v>1024</v>
      </c>
      <c r="E20" s="18" t="n">
        <v>465</v>
      </c>
      <c r="F20" s="18" t="n">
        <v>983</v>
      </c>
      <c r="G20" s="18" t="n">
        <v>678</v>
      </c>
      <c r="H20" s="18" t="n">
        <v>407</v>
      </c>
      <c r="I20" s="18" t="n">
        <v>478</v>
      </c>
      <c r="J20" s="18" t="n">
        <v>638</v>
      </c>
      <c r="K20" s="18" t="n">
        <v>464</v>
      </c>
      <c r="L20" s="18" t="n">
        <v>1869.894</v>
      </c>
      <c r="M20" s="18" t="n">
        <v>744.29077</v>
      </c>
      <c r="N20" s="18" t="n">
        <v>645.40773</v>
      </c>
      <c r="O20" s="18" t="n">
        <v>667.039424</v>
      </c>
      <c r="P20" s="18" t="n">
        <v>614.833569</v>
      </c>
      <c r="Q20" s="18" t="n">
        <v>412.328349</v>
      </c>
      <c r="R20" s="9" t="n">
        <v>3213.47497750098</v>
      </c>
      <c r="S20" s="9" t="n">
        <v>3213.47497750098</v>
      </c>
      <c r="T20" s="9" t="n">
        <v>3213.47497750098</v>
      </c>
      <c r="U20" s="9" t="n">
        <v>1867.66954131545</v>
      </c>
      <c r="V20" s="18" t="n">
        <v>1867.66954131545</v>
      </c>
      <c r="W20" s="18" t="n">
        <v>1867.66954131545</v>
      </c>
      <c r="X20" s="18" t="n">
        <v>2846.63401992299</v>
      </c>
      <c r="Y20" s="18" t="n">
        <v>2846.63401992299</v>
      </c>
      <c r="Z20" s="18" t="n">
        <v>2846.63401992299</v>
      </c>
      <c r="AA20" s="18" t="n">
        <v>2891.27140023968</v>
      </c>
      <c r="AB20" s="18" t="n">
        <v>2891.27140023968</v>
      </c>
      <c r="AC20" s="18" t="n">
        <v>2891.27140023968</v>
      </c>
      <c r="AD20" s="18" t="n">
        <v>2891.27140023968</v>
      </c>
    </row>
    <row r="21" customFormat="false" ht="15" hidden="false" customHeight="false" outlineLevel="0" collapsed="false">
      <c r="A21" s="17" t="s">
        <v>66</v>
      </c>
      <c r="B21" s="18" t="n">
        <f aca="false">B19 - B20</f>
        <v>33742</v>
      </c>
      <c r="C21" s="18" t="n">
        <f aca="false">C19 - C20</f>
        <v>30178</v>
      </c>
      <c r="D21" s="18" t="n">
        <f aca="false">D19 - D20</f>
        <v>30083</v>
      </c>
      <c r="E21" s="18" t="n">
        <f aca="false">E19 - E20</f>
        <v>26938</v>
      </c>
      <c r="F21" s="18" t="n">
        <f aca="false">F19 - F20</f>
        <v>23125</v>
      </c>
      <c r="G21" s="18" t="n">
        <f aca="false">G19 - G20</f>
        <v>22899</v>
      </c>
      <c r="H21" s="18" t="n">
        <f aca="false">H19 - H20</f>
        <v>22659</v>
      </c>
      <c r="I21" s="18" t="n">
        <f aca="false">I19 - I20</f>
        <v>22252</v>
      </c>
      <c r="J21" s="18" t="n">
        <f aca="false">J19 - J20</f>
        <v>21932</v>
      </c>
      <c r="K21" s="18" t="n">
        <f aca="false">K19 - K20</f>
        <v>21578</v>
      </c>
      <c r="L21" s="18" t="n">
        <f aca="false">L19 - L20</f>
        <v>19001.341</v>
      </c>
      <c r="M21" s="18" t="n">
        <f aca="false">M19 - M20</f>
        <v>18785.89223</v>
      </c>
      <c r="N21" s="18" t="n">
        <f aca="false">N19 - N20</f>
        <v>18136.03127</v>
      </c>
      <c r="O21" s="18" t="n">
        <f aca="false">O19 - O20</f>
        <v>17602.902576</v>
      </c>
      <c r="P21" s="18" t="n">
        <f aca="false">P19 - P20</f>
        <v>16897.508431</v>
      </c>
      <c r="Q21" s="18" t="n">
        <f aca="false">Q19 - Q20</f>
        <v>16698.934651</v>
      </c>
      <c r="R21" s="9" t="n">
        <f aca="false">R19 - R20</f>
        <v>17075.9741093724</v>
      </c>
      <c r="S21" s="9" t="n">
        <f aca="false">S19 - S20</f>
        <v>16697.4950112192</v>
      </c>
      <c r="T21" s="9" t="n">
        <f aca="false">T19 - T20</f>
        <v>16300.3639936108</v>
      </c>
      <c r="U21" s="9" t="n">
        <f aca="false">U19 - U20</f>
        <v>15885.336117854</v>
      </c>
      <c r="V21" s="18" t="n">
        <f aca="false">V19 - V20</f>
        <v>16034.0685038168</v>
      </c>
      <c r="W21" s="18" t="n">
        <f aca="false">W19 - W20</f>
        <v>16182.8008897795</v>
      </c>
      <c r="X21" s="18" t="n">
        <f aca="false">X19 - X20</f>
        <v>14912.2221245847</v>
      </c>
      <c r="Y21" s="18" t="n">
        <f aca="false">Y19 - Y20</f>
        <v>14746.5631987465</v>
      </c>
      <c r="Z21" s="18" t="n">
        <f aca="false">Z19 - Z20</f>
        <v>14988.379568465</v>
      </c>
      <c r="AA21" s="18" t="n">
        <f aca="false">AA19 - AA20</f>
        <v>15263.0154156985</v>
      </c>
      <c r="AB21" s="18" t="n">
        <f aca="false">AB19 - AB20</f>
        <v>14921.4674674506</v>
      </c>
      <c r="AC21" s="18" t="n">
        <f aca="false">AC19 - AC20</f>
        <v>14579.9195192028</v>
      </c>
      <c r="AD21" s="18" t="n">
        <f aca="false">AD19 - AD20</f>
        <v>14238.3715709549</v>
      </c>
    </row>
    <row r="22" customFormat="false" ht="15" hidden="false" customHeight="false" outlineLevel="0" collapsed="false">
      <c r="A22" s="10" t="s">
        <v>67</v>
      </c>
      <c r="B22" s="18" t="n">
        <f aca="false">B17 - B20</f>
        <v>184</v>
      </c>
      <c r="C22" s="18" t="n">
        <f aca="false">C17 - C20</f>
        <v>129</v>
      </c>
      <c r="D22" s="18" t="n">
        <f aca="false">D17 - D20</f>
        <v>110</v>
      </c>
      <c r="E22" s="18" t="n">
        <f aca="false">E17 - E20</f>
        <v>101</v>
      </c>
      <c r="F22" s="18" t="n">
        <f aca="false">F17 - F20</f>
        <v>76</v>
      </c>
      <c r="G22" s="18" t="n">
        <f aca="false">G17 - G20</f>
        <v>78</v>
      </c>
      <c r="H22" s="18" t="n">
        <f aca="false">H17 - H20</f>
        <v>79</v>
      </c>
      <c r="I22" s="18" t="n">
        <f aca="false">I17 - I20</f>
        <v>78</v>
      </c>
      <c r="J22" s="18" t="n">
        <f aca="false">J17 - J20</f>
        <v>82</v>
      </c>
      <c r="K22" s="18" t="n">
        <f aca="false">K17 - K20</f>
        <v>87</v>
      </c>
      <c r="L22" s="18" t="n">
        <f aca="false">L17 - L20</f>
        <v>70.549</v>
      </c>
      <c r="M22" s="18" t="n">
        <f aca="false">M17 - M20</f>
        <v>71.6382299999999</v>
      </c>
      <c r="N22" s="18" t="n">
        <f aca="false">N17 - N20</f>
        <v>72.44227</v>
      </c>
      <c r="O22" s="18" t="n">
        <f aca="false">O17 - O20</f>
        <v>124.037576</v>
      </c>
      <c r="P22" s="18" t="n">
        <f aca="false">P17 - P20</f>
        <v>118.198431</v>
      </c>
      <c r="Q22" s="18" t="n">
        <f aca="false">Q17 - Q20</f>
        <v>120.160651</v>
      </c>
      <c r="R22" s="9" t="n">
        <f aca="false">R17 - R20</f>
        <v>756.833272025893</v>
      </c>
      <c r="S22" s="9" t="n">
        <f aca="false">S17 - S20</f>
        <v>979.153667412822</v>
      </c>
      <c r="T22" s="9" t="n">
        <f aca="false">T17 - T20</f>
        <v>1201.47406279975</v>
      </c>
      <c r="U22" s="9" t="n">
        <f aca="false">U17 - U20</f>
        <v>1423.79445818668</v>
      </c>
      <c r="V22" s="18" t="n">
        <f aca="false">V17 - V20</f>
        <v>1891.80226676556</v>
      </c>
      <c r="W22" s="18" t="n">
        <f aca="false">W17 - W20</f>
        <v>2359.81007534443</v>
      </c>
      <c r="X22" s="18" t="n">
        <f aca="false">X17 - X20</f>
        <v>1848.85336880351</v>
      </c>
      <c r="Y22" s="18" t="n">
        <f aca="false">Y17 - Y20</f>
        <v>2032.26115768652</v>
      </c>
      <c r="Z22" s="18" t="n">
        <f aca="false">Z17 - Z20</f>
        <v>2215.66894656952</v>
      </c>
      <c r="AA22" s="18" t="n">
        <f aca="false">AA17 - AA20</f>
        <v>2399.07673545252</v>
      </c>
      <c r="AB22" s="18" t="n">
        <f aca="false">AB17 - AB20</f>
        <v>2399.07673545252</v>
      </c>
      <c r="AC22" s="18" t="n">
        <f aca="false">AC17 - AC20</f>
        <v>2399.07673545252</v>
      </c>
      <c r="AD22" s="18" t="n">
        <f aca="false">AD17 - AD20</f>
        <v>2399.07673545252</v>
      </c>
    </row>
    <row r="23" customFormat="false" ht="15" hidden="false" customHeight="false" outlineLevel="0" collapsed="false">
      <c r="A23" s="10"/>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row>
    <row r="24" customFormat="false" ht="15" hidden="false" customHeight="false" outlineLevel="0" collapsed="false">
      <c r="A24" s="10"/>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row>
    <row r="25" customFormat="false" ht="15" hidden="false" customHeight="false" outlineLevel="0" collapsed="false">
      <c r="A25" s="10" t="s">
        <v>68</v>
      </c>
      <c r="B25" s="18" t="n">
        <f aca="false">SUM(B5:B7)</f>
        <v>721</v>
      </c>
      <c r="C25" s="18" t="n">
        <f aca="false">SUM(C5:C7)</f>
        <v>660</v>
      </c>
      <c r="D25" s="18" t="n">
        <f aca="false">SUM(D5:D7)</f>
        <v>1050</v>
      </c>
      <c r="E25" s="18" t="n">
        <f aca="false">SUM(E5:E7)</f>
        <v>1569</v>
      </c>
      <c r="F25" s="18" t="n">
        <f aca="false">SUM(F5:F7)</f>
        <v>1005</v>
      </c>
      <c r="G25" s="18" t="n">
        <f aca="false">SUM(G5:G7)</f>
        <v>1075</v>
      </c>
      <c r="H25" s="18" t="n">
        <f aca="false">SUM(H5:H7)</f>
        <v>1115</v>
      </c>
      <c r="I25" s="18" t="n">
        <f aca="false">SUM(I5:I7)</f>
        <v>993</v>
      </c>
      <c r="J25" s="18" t="n">
        <f aca="false">SUM(J5:J7)</f>
        <v>989</v>
      </c>
      <c r="K25" s="18" t="n">
        <f aca="false">SUM(K5:K7)</f>
        <v>1073</v>
      </c>
      <c r="L25" s="18" t="n">
        <f aca="false">SUM(L5:L7)</f>
        <v>1122.202</v>
      </c>
      <c r="M25" s="18" t="n">
        <f aca="false">SUM(M5:M7)</f>
        <v>1120.359</v>
      </c>
      <c r="N25" s="18" t="n">
        <f aca="false">SUM(N5:N7)</f>
        <v>1119.61</v>
      </c>
      <c r="O25" s="18" t="n">
        <f aca="false">SUM(O5:O7)</f>
        <v>1144.772</v>
      </c>
      <c r="P25" s="18" t="n">
        <f aca="false">SUM(P5:P7)</f>
        <v>1183.891</v>
      </c>
      <c r="Q25" s="18" t="n">
        <f aca="false">SUM(Q5:Q7)</f>
        <v>1185.915</v>
      </c>
      <c r="R25" s="18" t="n">
        <f aca="false">SUM(R5:R7)</f>
        <v>1724.4205190212</v>
      </c>
      <c r="S25" s="18" t="n">
        <f aca="false">SUM(S5:S7)</f>
        <v>1406.40267640533</v>
      </c>
      <c r="T25" s="18" t="n">
        <f aca="false">SUM(T5:T7)</f>
        <v>1087.92710286392</v>
      </c>
      <c r="U25" s="18" t="n">
        <f aca="false">SUM(U5:U7)</f>
        <v>769.343907720779</v>
      </c>
      <c r="V25" s="18" t="n">
        <f aca="false">SUM(V5:V7)</f>
        <v>698.729746530929</v>
      </c>
      <c r="W25" s="18" t="n">
        <f aca="false">SUM(W5:W7)</f>
        <v>628.11558534108</v>
      </c>
      <c r="X25" s="18" t="n">
        <f aca="false">SUM(X5:X7)</f>
        <v>556.93193110222</v>
      </c>
      <c r="Y25" s="18" t="n">
        <f aca="false">SUM(Y5:Y7)</f>
        <v>580.786809867087</v>
      </c>
      <c r="Z25" s="18" t="n">
        <f aca="false">SUM(Z5:Z7)</f>
        <v>604.641688631954</v>
      </c>
      <c r="AA25" s="18" t="n">
        <f aca="false">SUM(AA5:AA7)</f>
        <v>628.49656739682</v>
      </c>
      <c r="AB25" s="18" t="n">
        <f aca="false">SUM(AB5:AB7)</f>
        <v>628.49656739682</v>
      </c>
      <c r="AC25" s="18" t="n">
        <f aca="false">SUM(AC5:AC7)</f>
        <v>628.49656739682</v>
      </c>
      <c r="AD25" s="18" t="n">
        <f aca="false">SUM(AD5:AD7)</f>
        <v>628.49656739682</v>
      </c>
    </row>
    <row r="26" customFormat="false" ht="15" hidden="false" customHeight="false" outlineLevel="0" collapsed="false">
      <c r="A26" s="10" t="s">
        <v>69</v>
      </c>
      <c r="B26" s="18" t="n">
        <f aca="false">SUM(B8:B14)</f>
        <v>14311</v>
      </c>
      <c r="C26" s="18" t="n">
        <f aca="false">SUM(C8:C14)</f>
        <v>12080</v>
      </c>
      <c r="D26" s="18" t="n">
        <f aca="false">SUM(D8:D14)</f>
        <v>12862</v>
      </c>
      <c r="E26" s="18" t="n">
        <f aca="false">SUM(E8:E14)</f>
        <v>10475</v>
      </c>
      <c r="F26" s="18" t="n">
        <f aca="false">SUM(F8:F14)</f>
        <v>9994</v>
      </c>
      <c r="G26" s="18" t="n">
        <f aca="false">SUM(G8:G14)</f>
        <v>10177</v>
      </c>
      <c r="H26" s="18" t="n">
        <f aca="false">SUM(H8:H14)</f>
        <v>10379</v>
      </c>
      <c r="I26" s="18" t="n">
        <f aca="false">SUM(I8:I14)</f>
        <v>10578</v>
      </c>
      <c r="J26" s="18" t="n">
        <f aca="false">SUM(J8:J14)</f>
        <v>10739</v>
      </c>
      <c r="K26" s="18" t="n">
        <f aca="false">SUM(K8:K14)</f>
        <v>10779</v>
      </c>
      <c r="L26" s="18" t="n">
        <f aca="false">SUM(L8:L14)</f>
        <v>8652.837</v>
      </c>
      <c r="M26" s="18" t="n">
        <f aca="false">SUM(M8:M14)</f>
        <v>8856.637</v>
      </c>
      <c r="N26" s="18" t="n">
        <f aca="false">SUM(N8:N14)</f>
        <v>8411.467</v>
      </c>
      <c r="O26" s="18" t="n">
        <f aca="false">SUM(O8:O14)</f>
        <v>7971.812</v>
      </c>
      <c r="P26" s="18" t="n">
        <f aca="false">SUM(P8:P14)</f>
        <v>7626.316</v>
      </c>
      <c r="Q26" s="18" t="n">
        <f aca="false">SUM(Q8:Q14)</f>
        <v>7818.409</v>
      </c>
      <c r="R26" s="18" t="n">
        <f aca="false">SUM(R8:R14)</f>
        <v>7495.68734878948</v>
      </c>
      <c r="S26" s="18" t="n">
        <f aca="false">SUM(S8:S14)</f>
        <v>7476.22311236887</v>
      </c>
      <c r="T26" s="18" t="n">
        <f aca="false">SUM(T8:T14)</f>
        <v>7438.56468741862</v>
      </c>
      <c r="U26" s="18" t="n">
        <f aca="false">SUM(U8:U14)</f>
        <v>7383.11702592174</v>
      </c>
      <c r="V26" s="18" t="n">
        <f aca="false">SUM(V8:V14)</f>
        <v>7233.68217390375</v>
      </c>
      <c r="W26" s="18" t="n">
        <f aca="false">SUM(W8:W14)</f>
        <v>7084.24732188576</v>
      </c>
      <c r="X26" s="18" t="n">
        <f aca="false">SUM(X8:X14)</f>
        <v>6908.71703789308</v>
      </c>
      <c r="Y26" s="18" t="n">
        <f aca="false">SUM(Y8:Y14)</f>
        <v>7008.07905782337</v>
      </c>
      <c r="Z26" s="18" t="n">
        <f aca="false">SUM(Z8:Z14)</f>
        <v>7107.44107775366</v>
      </c>
      <c r="AA26" s="18" t="n">
        <f aca="false">SUM(AA8:AA14)</f>
        <v>7206.80309768394</v>
      </c>
      <c r="AB26" s="18" t="n">
        <f aca="false">SUM(AB8:AB14)</f>
        <v>7206.80309768394</v>
      </c>
      <c r="AC26" s="18" t="n">
        <f aca="false">SUM(AC8:AC14)</f>
        <v>7206.80309768394</v>
      </c>
      <c r="AD26" s="18" t="n">
        <f aca="false">SUM(AD8:AD14)</f>
        <v>7206.80309768394</v>
      </c>
    </row>
    <row r="27" customFormat="false" ht="15" hidden="false" customHeight="false" outlineLevel="0" collapsed="false">
      <c r="A27" s="10" t="s">
        <v>70</v>
      </c>
      <c r="B27" s="18" t="n">
        <f aca="false">B15+B16</f>
        <v>18526</v>
      </c>
      <c r="C27" s="18" t="n">
        <f aca="false">C15+C16</f>
        <v>17309</v>
      </c>
      <c r="D27" s="18" t="n">
        <f aca="false">D15+D16</f>
        <v>16061</v>
      </c>
      <c r="E27" s="18" t="n">
        <f aca="false">E15+E16</f>
        <v>14793</v>
      </c>
      <c r="F27" s="18" t="n">
        <f aca="false">F15+F16</f>
        <v>12050</v>
      </c>
      <c r="G27" s="18" t="n">
        <f aca="false">G15+G16</f>
        <v>11569</v>
      </c>
      <c r="H27" s="18" t="n">
        <f aca="false">H15+H16</f>
        <v>11086</v>
      </c>
      <c r="I27" s="18" t="n">
        <f aca="false">I15+I16</f>
        <v>10603</v>
      </c>
      <c r="J27" s="18" t="n">
        <f aca="false">J15+J16</f>
        <v>10122</v>
      </c>
      <c r="K27" s="18" t="n">
        <f aca="false">K15+K16</f>
        <v>9639</v>
      </c>
      <c r="L27" s="18" t="n">
        <f aca="false">L15+L16</f>
        <v>9155.753</v>
      </c>
      <c r="M27" s="18" t="n">
        <f aca="false">M15+M16</f>
        <v>8737.258</v>
      </c>
      <c r="N27" s="18" t="n">
        <f aca="false">N15+N16</f>
        <v>8532.512</v>
      </c>
      <c r="O27" s="18" t="n">
        <f aca="false">O15+O16</f>
        <v>8362.281</v>
      </c>
      <c r="P27" s="18" t="n">
        <f aca="false">P15+P16</f>
        <v>7969.103</v>
      </c>
      <c r="Q27" s="18" t="n">
        <f aca="false">Q15+Q16</f>
        <v>7574.45</v>
      </c>
      <c r="R27" s="18" t="n">
        <f aca="false">R15+R16</f>
        <v>7099.03296953588</v>
      </c>
      <c r="S27" s="18" t="n">
        <f aca="false">S15+S16</f>
        <v>6835.7155550322</v>
      </c>
      <c r="T27" s="18" t="n">
        <f aca="false">T15+T16</f>
        <v>6572.39814052852</v>
      </c>
      <c r="U27" s="18" t="n">
        <f aca="false">U15+U16</f>
        <v>6309.08072602485</v>
      </c>
      <c r="V27" s="18" t="n">
        <f aca="false">V15+V16</f>
        <v>6209.85431661652</v>
      </c>
      <c r="W27" s="18" t="n">
        <f aca="false">W15+W16</f>
        <v>6110.62790720819</v>
      </c>
      <c r="X27" s="18" t="n">
        <f aca="false">X15+X16</f>
        <v>5597.71978678585</v>
      </c>
      <c r="Y27" s="18" t="n">
        <f aca="false">Y15+Y16</f>
        <v>5125.43617336955</v>
      </c>
      <c r="Z27" s="18" t="n">
        <f aca="false">Z15+Z16</f>
        <v>5060.62785550983</v>
      </c>
      <c r="AA27" s="18" t="n">
        <f aca="false">AA15+AA16</f>
        <v>5028.63901516523</v>
      </c>
      <c r="AB27" s="18" t="n">
        <f aca="false">AB15+AB16</f>
        <v>4687.09106691736</v>
      </c>
      <c r="AC27" s="18" t="n">
        <f aca="false">AC15+AC16</f>
        <v>4345.54311866949</v>
      </c>
      <c r="AD27" s="18" t="n">
        <f aca="false">AD15+AD16</f>
        <v>4003.99517042162</v>
      </c>
    </row>
    <row r="28" customFormat="false" ht="15" hidden="false" customHeight="false" outlineLevel="0" collapsed="false">
      <c r="A28" s="10" t="s">
        <v>71</v>
      </c>
      <c r="B28" s="18" t="n">
        <f aca="false">B17</f>
        <v>1101</v>
      </c>
      <c r="C28" s="18" t="n">
        <f aca="false">C17</f>
        <v>716</v>
      </c>
      <c r="D28" s="18" t="n">
        <f aca="false">D17</f>
        <v>1134</v>
      </c>
      <c r="E28" s="18" t="n">
        <f aca="false">E17</f>
        <v>566</v>
      </c>
      <c r="F28" s="18" t="n">
        <f aca="false">F17</f>
        <v>1059</v>
      </c>
      <c r="G28" s="18" t="n">
        <f aca="false">G17</f>
        <v>756</v>
      </c>
      <c r="H28" s="18" t="n">
        <f aca="false">H17</f>
        <v>486</v>
      </c>
      <c r="I28" s="18" t="n">
        <f aca="false">I17</f>
        <v>556</v>
      </c>
      <c r="J28" s="18" t="n">
        <f aca="false">J17</f>
        <v>720</v>
      </c>
      <c r="K28" s="18" t="n">
        <f aca="false">K17</f>
        <v>551</v>
      </c>
      <c r="L28" s="18" t="n">
        <f aca="false">L17</f>
        <v>1940.443</v>
      </c>
      <c r="M28" s="18" t="n">
        <f aca="false">M17</f>
        <v>815.929</v>
      </c>
      <c r="N28" s="18" t="n">
        <f aca="false">N17</f>
        <v>717.85</v>
      </c>
      <c r="O28" s="18" t="n">
        <f aca="false">O17</f>
        <v>791.077</v>
      </c>
      <c r="P28" s="18" t="n">
        <f aca="false">P17</f>
        <v>733.032</v>
      </c>
      <c r="Q28" s="18" t="n">
        <f aca="false">Q17</f>
        <v>532.489</v>
      </c>
      <c r="R28" s="18" t="n">
        <f aca="false">R17</f>
        <v>3970.30824952688</v>
      </c>
      <c r="S28" s="18" t="n">
        <f aca="false">S17</f>
        <v>4192.62864491381</v>
      </c>
      <c r="T28" s="18" t="n">
        <f aca="false">T17</f>
        <v>4414.94904030073</v>
      </c>
      <c r="U28" s="18" t="n">
        <f aca="false">U17</f>
        <v>3291.46399950213</v>
      </c>
      <c r="V28" s="18" t="n">
        <f aca="false">V17</f>
        <v>3759.471808081</v>
      </c>
      <c r="W28" s="18" t="n">
        <f aca="false">W17</f>
        <v>4227.47961665988</v>
      </c>
      <c r="X28" s="18" t="n">
        <f aca="false">X17</f>
        <v>4695.4873887265</v>
      </c>
      <c r="Y28" s="18" t="n">
        <f aca="false">Y17</f>
        <v>4878.89517760951</v>
      </c>
      <c r="Z28" s="18" t="n">
        <f aca="false">Z17</f>
        <v>5062.30296649251</v>
      </c>
      <c r="AA28" s="18" t="n">
        <f aca="false">AA17</f>
        <v>5290.34813569221</v>
      </c>
      <c r="AB28" s="18" t="n">
        <f aca="false">AB17</f>
        <v>5290.34813569221</v>
      </c>
      <c r="AC28" s="18" t="n">
        <f aca="false">AC17</f>
        <v>5290.34813569221</v>
      </c>
      <c r="AD28" s="18" t="n">
        <f aca="false">AD17</f>
        <v>5290.34813569221</v>
      </c>
    </row>
    <row r="29" customFormat="false" ht="15" hidden="false" customHeight="false" outlineLevel="0" collapsed="false">
      <c r="A29" s="10" t="s">
        <v>64</v>
      </c>
      <c r="B29" s="18" t="n">
        <f aca="false">SUM(B25:B28)</f>
        <v>34659</v>
      </c>
      <c r="C29" s="18" t="n">
        <f aca="false">SUM(C25:C28)</f>
        <v>30765</v>
      </c>
      <c r="D29" s="18" t="n">
        <f aca="false">SUM(D25:D28)</f>
        <v>31107</v>
      </c>
      <c r="E29" s="18" t="n">
        <f aca="false">SUM(E25:E28)</f>
        <v>27403</v>
      </c>
      <c r="F29" s="18" t="n">
        <f aca="false">SUM(F25:F28)</f>
        <v>24108</v>
      </c>
      <c r="G29" s="18" t="n">
        <f aca="false">SUM(G25:G28)</f>
        <v>23577</v>
      </c>
      <c r="H29" s="18" t="n">
        <f aca="false">SUM(H25:H28)</f>
        <v>23066</v>
      </c>
      <c r="I29" s="18" t="n">
        <f aca="false">SUM(I25:I28)</f>
        <v>22730</v>
      </c>
      <c r="J29" s="18" t="n">
        <f aca="false">SUM(J25:J28)</f>
        <v>22570</v>
      </c>
      <c r="K29" s="18" t="n">
        <f aca="false">SUM(K25:K28)</f>
        <v>22042</v>
      </c>
      <c r="L29" s="18" t="n">
        <f aca="false">SUM(L25:L28)</f>
        <v>20871.235</v>
      </c>
      <c r="M29" s="18" t="n">
        <f aca="false">SUM(M25:M28)</f>
        <v>19530.183</v>
      </c>
      <c r="N29" s="18" t="n">
        <f aca="false">SUM(N25:N28)</f>
        <v>18781.439</v>
      </c>
      <c r="O29" s="18" t="n">
        <f aca="false">SUM(O25:O28)</f>
        <v>18269.942</v>
      </c>
      <c r="P29" s="18" t="n">
        <f aca="false">SUM(P25:P28)</f>
        <v>17512.342</v>
      </c>
      <c r="Q29" s="18" t="n">
        <f aca="false">SUM(Q25:Q28)</f>
        <v>17111.263</v>
      </c>
      <c r="R29" s="18" t="n">
        <f aca="false">SUM(R25:R28)</f>
        <v>20289.4490868734</v>
      </c>
      <c r="S29" s="18" t="n">
        <f aca="false">SUM(S25:S28)</f>
        <v>19910.9699887202</v>
      </c>
      <c r="T29" s="18" t="n">
        <f aca="false">SUM(T25:T28)</f>
        <v>19513.8389711118</v>
      </c>
      <c r="U29" s="18" t="n">
        <f aca="false">SUM(U25:U28)</f>
        <v>17753.0056591695</v>
      </c>
      <c r="V29" s="18" t="n">
        <f aca="false">SUM(V25:V28)</f>
        <v>17901.7380451322</v>
      </c>
      <c r="W29" s="18" t="n">
        <f aca="false">SUM(W25:W28)</f>
        <v>18050.4704310949</v>
      </c>
      <c r="X29" s="18" t="n">
        <f aca="false">SUM(X25:X28)</f>
        <v>17758.8561445077</v>
      </c>
      <c r="Y29" s="18" t="n">
        <f aca="false">SUM(Y25:Y28)</f>
        <v>17593.1972186695</v>
      </c>
      <c r="Z29" s="18" t="n">
        <f aca="false">SUM(Z25:Z28)</f>
        <v>17835.0135883879</v>
      </c>
      <c r="AA29" s="18" t="n">
        <f aca="false">SUM(AA25:AA28)</f>
        <v>18154.2868159382</v>
      </c>
      <c r="AB29" s="18" t="n">
        <f aca="false">SUM(AB25:AB28)</f>
        <v>17812.7388676903</v>
      </c>
      <c r="AC29" s="18" t="n">
        <f aca="false">SUM(AC25:AC28)</f>
        <v>17471.1909194425</v>
      </c>
      <c r="AD29" s="18" t="n">
        <f aca="false">SUM(AD25:AD28)</f>
        <v>17129.6429711946</v>
      </c>
    </row>
    <row r="33" customFormat="false" ht="15" hidden="false" customHeight="false" outlineLevel="0" collapsed="false">
      <c r="AA33" s="0" t="n">
        <f aca="false">(AA21-AA15)*907185</f>
        <v>11241306063.7098</v>
      </c>
    </row>
    <row r="36" customFormat="false" ht="13.8" hidden="false" customHeight="false" outlineLevel="0" collapsed="false">
      <c r="AA36" s="0" t="s">
        <v>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4" topLeftCell="M5" activePane="bottomRight" state="frozen"/>
      <selection pane="topLeft" activeCell="A1" activeCellId="0" sqref="A1"/>
      <selection pane="topRight" activeCell="M1" activeCellId="0" sqref="M1"/>
      <selection pane="bottomLeft" activeCell="A5" activeCellId="0" sqref="A5"/>
      <selection pane="bottomRight" activeCell="W13" activeCellId="0" sqref="W13"/>
    </sheetView>
  </sheetViews>
  <sheetFormatPr defaultRowHeight="15"/>
  <cols>
    <col collapsed="false" hidden="false" max="1" min="1" style="0" width="35.8866396761134"/>
    <col collapsed="false" hidden="false" max="1025" min="2" style="0" width="8.57085020242915"/>
  </cols>
  <sheetData>
    <row r="1" customFormat="false" ht="15" hidden="false" customHeight="false" outlineLevel="0" collapsed="false">
      <c r="A1" s="11"/>
      <c r="B1" s="13" t="s">
        <v>87</v>
      </c>
      <c r="C1" s="19"/>
      <c r="D1" s="19"/>
      <c r="E1" s="19"/>
      <c r="F1" s="19"/>
      <c r="G1" s="19"/>
      <c r="H1" s="19"/>
      <c r="I1" s="19"/>
      <c r="J1" s="19"/>
      <c r="K1" s="19"/>
      <c r="L1" s="19"/>
      <c r="M1" s="19"/>
      <c r="N1" s="5"/>
      <c r="O1" s="19"/>
      <c r="P1" s="11"/>
      <c r="Q1" s="11"/>
      <c r="R1" s="11"/>
      <c r="S1" s="11"/>
      <c r="T1" s="11"/>
      <c r="U1" s="11"/>
      <c r="V1" s="11"/>
      <c r="W1" s="11"/>
    </row>
    <row r="2" customFormat="false" ht="15" hidden="false" customHeight="false" outlineLevel="0" collapsed="false">
      <c r="A2" s="11"/>
      <c r="B2" s="13" t="s">
        <v>88</v>
      </c>
      <c r="C2" s="12"/>
      <c r="D2" s="12"/>
      <c r="E2" s="12"/>
      <c r="F2" s="12"/>
      <c r="G2" s="12"/>
      <c r="H2" s="12"/>
      <c r="I2" s="12"/>
      <c r="J2" s="12"/>
      <c r="K2" s="12"/>
      <c r="L2" s="12"/>
      <c r="M2" s="12"/>
      <c r="N2" s="5"/>
      <c r="O2" s="12"/>
      <c r="P2" s="11"/>
      <c r="Q2" s="11"/>
      <c r="R2" s="11"/>
      <c r="S2" s="11"/>
      <c r="T2" s="11"/>
      <c r="U2" s="11"/>
      <c r="V2" s="11"/>
      <c r="W2" s="11"/>
    </row>
    <row r="3" customFormat="false" ht="15" hidden="false" customHeight="false" outlineLevel="0" collapsed="false">
      <c r="A3" s="11"/>
      <c r="B3" s="13"/>
      <c r="C3" s="12"/>
      <c r="D3" s="12"/>
      <c r="E3" s="12"/>
      <c r="F3" s="12"/>
      <c r="G3" s="12"/>
      <c r="H3" s="12"/>
      <c r="I3" s="12"/>
      <c r="J3" s="12"/>
      <c r="K3" s="12"/>
      <c r="L3" s="12"/>
      <c r="M3" s="12"/>
      <c r="O3" s="12"/>
      <c r="P3" s="11"/>
      <c r="Q3" s="11"/>
      <c r="R3" s="11"/>
      <c r="S3" s="11"/>
      <c r="T3" s="11"/>
      <c r="U3" s="11"/>
      <c r="V3" s="11"/>
      <c r="W3" s="11"/>
    </row>
    <row r="4" customFormat="false" ht="15" hidden="false" customHeight="false" outlineLevel="0" collapsed="false">
      <c r="A4" s="13" t="s">
        <v>49</v>
      </c>
      <c r="B4" s="12" t="n">
        <v>1990</v>
      </c>
      <c r="C4" s="12" t="n">
        <v>1991</v>
      </c>
      <c r="D4" s="12" t="n">
        <v>1992</v>
      </c>
      <c r="E4" s="12" t="n">
        <v>1993</v>
      </c>
      <c r="F4" s="12" t="n">
        <v>1994</v>
      </c>
      <c r="G4" s="12" t="n">
        <v>1995</v>
      </c>
      <c r="H4" s="12" t="n">
        <v>1996</v>
      </c>
      <c r="I4" s="12" t="n">
        <v>1997</v>
      </c>
      <c r="J4" s="12" t="n">
        <v>1998</v>
      </c>
      <c r="K4" s="12" t="n">
        <v>1999</v>
      </c>
      <c r="L4" s="12" t="n">
        <v>2000</v>
      </c>
      <c r="M4" s="12" t="n">
        <v>2001</v>
      </c>
      <c r="N4" s="12" t="n">
        <v>2002</v>
      </c>
      <c r="O4" s="12" t="n">
        <v>2003</v>
      </c>
      <c r="P4" s="12" t="n">
        <v>2004</v>
      </c>
      <c r="Q4" s="12" t="n">
        <v>2005</v>
      </c>
      <c r="R4" s="12" t="n">
        <v>2006</v>
      </c>
      <c r="S4" s="12" t="n">
        <v>2007</v>
      </c>
      <c r="T4" s="12" t="n">
        <v>2008</v>
      </c>
      <c r="U4" s="12" t="n">
        <v>2009</v>
      </c>
      <c r="V4" s="12" t="n">
        <v>2010</v>
      </c>
      <c r="W4" s="12" t="n">
        <v>2011</v>
      </c>
      <c r="X4" s="14" t="n">
        <v>2012</v>
      </c>
      <c r="Y4" s="14" t="n">
        <v>2013</v>
      </c>
      <c r="Z4" s="14" t="n">
        <v>2014</v>
      </c>
    </row>
    <row r="5" customFormat="false" ht="13.8" hidden="false" customHeight="false" outlineLevel="0" collapsed="false">
      <c r="A5" s="11" t="s">
        <v>50</v>
      </c>
      <c r="B5" s="18" t="n">
        <v>0</v>
      </c>
      <c r="C5" s="18" t="n">
        <v>0</v>
      </c>
      <c r="D5" s="18" t="n">
        <v>0</v>
      </c>
      <c r="E5" s="18" t="n">
        <v>0</v>
      </c>
      <c r="F5" s="18" t="n">
        <v>0</v>
      </c>
      <c r="G5" s="18" t="n">
        <v>0</v>
      </c>
      <c r="H5" s="18" t="n">
        <v>6</v>
      </c>
      <c r="I5" s="18" t="n">
        <v>6</v>
      </c>
      <c r="J5" s="18" t="n">
        <v>8</v>
      </c>
      <c r="K5" s="18" t="n">
        <v>11</v>
      </c>
      <c r="L5" s="18" t="n">
        <v>11</v>
      </c>
      <c r="M5" s="18" t="n">
        <v>11</v>
      </c>
      <c r="N5" s="9" t="n">
        <v>28.8630707466004</v>
      </c>
      <c r="O5" s="9" t="n">
        <v>27.7715993461139</v>
      </c>
      <c r="P5" s="9" t="n">
        <v>26.6153689456274</v>
      </c>
      <c r="Q5" s="9" t="n">
        <v>25.4591385451409</v>
      </c>
      <c r="R5" s="9" t="n">
        <v>26.3766005695273</v>
      </c>
      <c r="S5" s="9" t="n">
        <v>27.2940625939136</v>
      </c>
      <c r="T5" s="9" t="n">
        <v>28.2115246188745</v>
      </c>
      <c r="U5" s="9" t="n">
        <v>27.2349828507892</v>
      </c>
      <c r="V5" s="9" t="n">
        <v>26.258441082704</v>
      </c>
      <c r="W5" s="9" t="n">
        <v>25.2818993146187</v>
      </c>
      <c r="X5" s="9" t="n">
        <v>25.2818993146187</v>
      </c>
      <c r="Y5" s="9" t="n">
        <v>25.2818993146187</v>
      </c>
      <c r="Z5" s="9" t="n">
        <v>25.2818993146187</v>
      </c>
      <c r="AA5" s="0" t="s">
        <v>73</v>
      </c>
    </row>
    <row r="6" customFormat="false" ht="13.8" hidden="false" customHeight="false" outlineLevel="0" collapsed="false">
      <c r="A6" s="11" t="s">
        <v>51</v>
      </c>
      <c r="B6" s="18" t="n">
        <v>17</v>
      </c>
      <c r="C6" s="18" t="n">
        <v>17</v>
      </c>
      <c r="D6" s="18" t="n">
        <v>17</v>
      </c>
      <c r="E6" s="18" t="n">
        <v>18</v>
      </c>
      <c r="F6" s="18" t="n">
        <v>18</v>
      </c>
      <c r="G6" s="18" t="n">
        <v>18</v>
      </c>
      <c r="H6" s="18" t="n">
        <v>34</v>
      </c>
      <c r="I6" s="18" t="n">
        <v>33</v>
      </c>
      <c r="J6" s="18" t="n">
        <v>33</v>
      </c>
      <c r="K6" s="18" t="n">
        <v>31</v>
      </c>
      <c r="L6" s="18" t="n">
        <v>31</v>
      </c>
      <c r="M6" s="18" t="n">
        <v>31</v>
      </c>
      <c r="N6" s="9" t="n">
        <v>16.7578293088894</v>
      </c>
      <c r="O6" s="9" t="n">
        <v>17.6825457825423</v>
      </c>
      <c r="P6" s="9" t="n">
        <v>18.6072622561951</v>
      </c>
      <c r="Q6" s="9" t="n">
        <v>19.531978729848</v>
      </c>
      <c r="R6" s="9" t="n">
        <v>17.2632091534485</v>
      </c>
      <c r="S6" s="9" t="n">
        <v>14.9944395770491</v>
      </c>
      <c r="T6" s="9" t="n">
        <v>12.7256700003431</v>
      </c>
      <c r="U6" s="9" t="n">
        <v>12.7594903464292</v>
      </c>
      <c r="V6" s="9" t="n">
        <v>12.7933106925153</v>
      </c>
      <c r="W6" s="9" t="n">
        <v>12.8271310386014</v>
      </c>
      <c r="X6" s="9" t="n">
        <v>12.8271310386014</v>
      </c>
      <c r="Y6" s="9" t="n">
        <v>12.8271310386014</v>
      </c>
      <c r="Z6" s="9" t="n">
        <v>12.8271310386014</v>
      </c>
      <c r="AA6" s="0" t="s">
        <v>74</v>
      </c>
    </row>
    <row r="7" customFormat="false" ht="13.8" hidden="false" customHeight="false" outlineLevel="0" collapsed="false">
      <c r="A7" s="11" t="s">
        <v>52</v>
      </c>
      <c r="B7" s="18" t="n">
        <v>8</v>
      </c>
      <c r="C7" s="18" t="n">
        <v>8</v>
      </c>
      <c r="D7" s="18" t="n">
        <v>8</v>
      </c>
      <c r="E7" s="18" t="n">
        <v>8</v>
      </c>
      <c r="F7" s="18" t="n">
        <v>8</v>
      </c>
      <c r="G7" s="18" t="n">
        <v>8</v>
      </c>
      <c r="H7" s="18" t="n">
        <v>7</v>
      </c>
      <c r="I7" s="18" t="n">
        <v>7</v>
      </c>
      <c r="J7" s="18" t="n">
        <v>6</v>
      </c>
      <c r="K7" s="18" t="n">
        <v>8</v>
      </c>
      <c r="L7" s="18" t="n">
        <v>8</v>
      </c>
      <c r="M7" s="18" t="n">
        <v>8</v>
      </c>
      <c r="N7" s="9" t="n">
        <v>18.3352170680745</v>
      </c>
      <c r="O7" s="9" t="n">
        <v>18.1488731306642</v>
      </c>
      <c r="P7" s="9" t="n">
        <v>17.962529193254</v>
      </c>
      <c r="Q7" s="9" t="n">
        <v>17.7761852558437</v>
      </c>
      <c r="R7" s="9" t="n">
        <v>32.8794479813768</v>
      </c>
      <c r="S7" s="9" t="n">
        <v>47.9827107069099</v>
      </c>
      <c r="T7" s="9" t="n">
        <v>63.0859734309238</v>
      </c>
      <c r="U7" s="9" t="n">
        <v>64.0635548510639</v>
      </c>
      <c r="V7" s="9" t="n">
        <v>65.041136271204</v>
      </c>
      <c r="W7" s="9" t="n">
        <v>66.0187176913441</v>
      </c>
      <c r="X7" s="9" t="n">
        <v>66.0187176913441</v>
      </c>
      <c r="Y7" s="9" t="n">
        <v>66.0187176913441</v>
      </c>
      <c r="Z7" s="9" t="n">
        <v>66.0187176913441</v>
      </c>
      <c r="AA7" s="0" t="s">
        <v>74</v>
      </c>
    </row>
    <row r="8" customFormat="false" ht="13.8" hidden="false" customHeight="false" outlineLevel="0" collapsed="false">
      <c r="A8" s="11" t="s">
        <v>53</v>
      </c>
      <c r="B8" s="18" t="n">
        <v>183</v>
      </c>
      <c r="C8" s="18" t="n">
        <v>183</v>
      </c>
      <c r="D8" s="18" t="n">
        <v>183</v>
      </c>
      <c r="E8" s="18" t="n">
        <v>183</v>
      </c>
      <c r="F8" s="18" t="n">
        <v>183</v>
      </c>
      <c r="G8" s="18" t="n">
        <v>183</v>
      </c>
      <c r="H8" s="18" t="n">
        <v>123</v>
      </c>
      <c r="I8" s="18" t="n">
        <v>125</v>
      </c>
      <c r="J8" s="18" t="n">
        <v>130</v>
      </c>
      <c r="K8" s="18" t="n">
        <v>25</v>
      </c>
      <c r="L8" s="18" t="n">
        <v>26</v>
      </c>
      <c r="M8" s="18" t="n">
        <v>27</v>
      </c>
      <c r="N8" s="9" t="n">
        <v>23.1230381345814</v>
      </c>
      <c r="O8" s="9" t="n">
        <v>21.3363919366767</v>
      </c>
      <c r="P8" s="9" t="n">
        <v>19.5497457387719</v>
      </c>
      <c r="Q8" s="9" t="n">
        <v>17.7630995408672</v>
      </c>
      <c r="R8" s="9" t="n">
        <v>18.0706585933781</v>
      </c>
      <c r="S8" s="9" t="n">
        <v>18.3782176458891</v>
      </c>
      <c r="T8" s="9" t="n">
        <v>18.6857766983596</v>
      </c>
      <c r="U8" s="9" t="n">
        <v>20.1487822025184</v>
      </c>
      <c r="V8" s="9" t="n">
        <v>21.6117877066772</v>
      </c>
      <c r="W8" s="9" t="n">
        <v>23.074793210836</v>
      </c>
      <c r="X8" s="9" t="n">
        <v>23.074793210836</v>
      </c>
      <c r="Y8" s="9" t="n">
        <v>23.074793210836</v>
      </c>
      <c r="Z8" s="9" t="n">
        <v>23.074793210836</v>
      </c>
      <c r="AA8" s="0" t="s">
        <v>74</v>
      </c>
    </row>
    <row r="9" customFormat="false" ht="13.8" hidden="false" customHeight="false" outlineLevel="0" collapsed="false">
      <c r="A9" s="11" t="s">
        <v>54</v>
      </c>
      <c r="B9" s="18" t="n">
        <v>6</v>
      </c>
      <c r="C9" s="18" t="n">
        <v>6</v>
      </c>
      <c r="D9" s="18" t="n">
        <v>6</v>
      </c>
      <c r="E9" s="18" t="n">
        <v>6</v>
      </c>
      <c r="F9" s="18" t="n">
        <v>6</v>
      </c>
      <c r="G9" s="18" t="n">
        <v>6</v>
      </c>
      <c r="H9" s="18" t="n">
        <v>5</v>
      </c>
      <c r="I9" s="18" t="n">
        <v>5</v>
      </c>
      <c r="J9" s="18" t="n">
        <v>5</v>
      </c>
      <c r="K9" s="18" t="n">
        <v>2</v>
      </c>
      <c r="L9" s="18" t="n">
        <v>2</v>
      </c>
      <c r="M9" s="18" t="n">
        <v>2</v>
      </c>
      <c r="N9" s="9" t="n">
        <v>3.2484630790744</v>
      </c>
      <c r="O9" s="9" t="n">
        <v>3.07232004946195</v>
      </c>
      <c r="P9" s="9" t="n">
        <v>2.89617701984951</v>
      </c>
      <c r="Q9" s="9" t="n">
        <v>2.72003399023706</v>
      </c>
      <c r="R9" s="9" t="n">
        <v>2.47639778727471</v>
      </c>
      <c r="S9" s="9" t="n">
        <v>2.23276158431235</v>
      </c>
      <c r="T9" s="9" t="n">
        <v>1.98912538135</v>
      </c>
      <c r="U9" s="9" t="n">
        <v>1.70081044514483</v>
      </c>
      <c r="V9" s="9" t="n">
        <v>1.41249550893967</v>
      </c>
      <c r="W9" s="9" t="n">
        <v>1.1241805727345</v>
      </c>
      <c r="X9" s="9" t="n">
        <v>1.1241805727345</v>
      </c>
      <c r="Y9" s="9" t="n">
        <v>1.1241805727345</v>
      </c>
      <c r="Z9" s="9" t="n">
        <v>1.1241805727345</v>
      </c>
      <c r="AA9" s="0" t="s">
        <v>74</v>
      </c>
    </row>
    <row r="10" customFormat="false" ht="13.8" hidden="false" customHeight="false" outlineLevel="0" collapsed="false">
      <c r="A10" s="11" t="s">
        <v>55</v>
      </c>
      <c r="B10" s="18" t="n">
        <v>43</v>
      </c>
      <c r="C10" s="18" t="n">
        <v>43</v>
      </c>
      <c r="D10" s="18" t="n">
        <v>43</v>
      </c>
      <c r="E10" s="18" t="n">
        <v>43</v>
      </c>
      <c r="F10" s="18" t="n">
        <v>43</v>
      </c>
      <c r="G10" s="18" t="n">
        <v>43</v>
      </c>
      <c r="H10" s="18" t="n">
        <v>16</v>
      </c>
      <c r="I10" s="18" t="n">
        <v>17</v>
      </c>
      <c r="J10" s="18" t="n">
        <v>17</v>
      </c>
      <c r="K10" s="18" t="n">
        <v>9</v>
      </c>
      <c r="L10" s="18" t="n">
        <v>10</v>
      </c>
      <c r="M10" s="18" t="n">
        <v>10</v>
      </c>
      <c r="N10" s="9" t="n">
        <v>2.8796067099822</v>
      </c>
      <c r="O10" s="9" t="n">
        <v>2.4138357047503</v>
      </c>
      <c r="P10" s="9" t="n">
        <v>1.94806469951841</v>
      </c>
      <c r="Q10" s="9" t="n">
        <v>1.48229369428651</v>
      </c>
      <c r="R10" s="9" t="n">
        <v>1.44171817936934</v>
      </c>
      <c r="S10" s="9" t="n">
        <v>1.40114266445217</v>
      </c>
      <c r="T10" s="9" t="n">
        <v>1.36056714949123</v>
      </c>
      <c r="U10" s="9" t="n">
        <v>1.36986233296886</v>
      </c>
      <c r="V10" s="9" t="n">
        <v>1.3791575164465</v>
      </c>
      <c r="W10" s="9" t="n">
        <v>1.38845269992413</v>
      </c>
      <c r="X10" s="9" t="n">
        <v>1.38845269992413</v>
      </c>
      <c r="Y10" s="9" t="n">
        <v>1.38845269992413</v>
      </c>
      <c r="Z10" s="9" t="n">
        <v>1.38845269992413</v>
      </c>
      <c r="AA10" s="0" t="s">
        <v>75</v>
      </c>
    </row>
    <row r="11" customFormat="false" ht="13.8" hidden="false" customHeight="false" outlineLevel="0" collapsed="false">
      <c r="A11" s="11" t="s">
        <v>56</v>
      </c>
      <c r="B11" s="18" t="n">
        <v>38</v>
      </c>
      <c r="C11" s="18" t="n">
        <v>38</v>
      </c>
      <c r="D11" s="18" t="n">
        <v>39</v>
      </c>
      <c r="E11" s="18" t="n">
        <v>39</v>
      </c>
      <c r="F11" s="18" t="n">
        <v>40</v>
      </c>
      <c r="G11" s="18" t="n">
        <v>40</v>
      </c>
      <c r="H11" s="18" t="n">
        <v>43</v>
      </c>
      <c r="I11" s="18" t="n">
        <v>45</v>
      </c>
      <c r="J11" s="18" t="n">
        <v>45</v>
      </c>
      <c r="K11" s="18" t="n">
        <v>48</v>
      </c>
      <c r="L11" s="18" t="n">
        <v>50</v>
      </c>
      <c r="M11" s="18" t="n">
        <v>52</v>
      </c>
      <c r="N11" s="9" t="n">
        <v>177.239023215677</v>
      </c>
      <c r="O11" s="9" t="n">
        <v>178.044045552087</v>
      </c>
      <c r="P11" s="9" t="n">
        <v>178.616483223496</v>
      </c>
      <c r="Q11" s="9" t="n">
        <v>179.014985584906</v>
      </c>
      <c r="R11" s="9" t="n">
        <v>138.077666281133</v>
      </c>
      <c r="S11" s="9" t="n">
        <v>97.1403469773607</v>
      </c>
      <c r="T11" s="9" t="n">
        <v>56.2030276762551</v>
      </c>
      <c r="U11" s="9" t="n">
        <v>48.6878774452836</v>
      </c>
      <c r="V11" s="9" t="n">
        <v>41.1727272143122</v>
      </c>
      <c r="W11" s="9" t="n">
        <v>33.6575769833407</v>
      </c>
      <c r="X11" s="9" t="n">
        <v>33.6575769833407</v>
      </c>
      <c r="Y11" s="9" t="n">
        <v>33.6575769833407</v>
      </c>
      <c r="Z11" s="9" t="n">
        <v>33.6575769833407</v>
      </c>
      <c r="AA11" s="0" t="s">
        <v>74</v>
      </c>
    </row>
    <row r="12" customFormat="false" ht="13.8" hidden="false" customHeight="false" outlineLevel="0" collapsed="false">
      <c r="A12" s="11" t="s">
        <v>57</v>
      </c>
      <c r="B12" s="18" t="s">
        <v>58</v>
      </c>
      <c r="C12" s="18" t="s">
        <v>58</v>
      </c>
      <c r="D12" s="18" t="s">
        <v>58</v>
      </c>
      <c r="E12" s="18" t="s">
        <v>58</v>
      </c>
      <c r="F12" s="18" t="s">
        <v>58</v>
      </c>
      <c r="G12" s="18" t="s">
        <v>58</v>
      </c>
      <c r="H12" s="18" t="n">
        <v>0</v>
      </c>
      <c r="I12" s="18" t="n">
        <v>0</v>
      </c>
      <c r="J12" s="18" t="n">
        <v>0</v>
      </c>
      <c r="K12" s="18" t="n">
        <v>0</v>
      </c>
      <c r="L12" s="18" t="n">
        <v>0</v>
      </c>
      <c r="M12" s="18" t="n">
        <v>0</v>
      </c>
      <c r="N12" s="9" t="n">
        <v>0.2958180009679</v>
      </c>
      <c r="O12" s="9" t="n">
        <v>0.317905337375457</v>
      </c>
      <c r="P12" s="9" t="n">
        <v>0.339992673783014</v>
      </c>
      <c r="Q12" s="9" t="n">
        <v>0.362080010190571</v>
      </c>
      <c r="R12" s="9" t="n">
        <v>0.405623421988714</v>
      </c>
      <c r="S12" s="9" t="n">
        <v>0.449166833786857</v>
      </c>
      <c r="T12" s="9" t="n">
        <v>0.493019469537712</v>
      </c>
      <c r="U12" s="9" t="n">
        <v>0.534598231182515</v>
      </c>
      <c r="V12" s="9" t="n">
        <v>0.576176992827318</v>
      </c>
      <c r="W12" s="9" t="n">
        <v>0.61775575447212</v>
      </c>
      <c r="X12" s="9" t="n">
        <v>0.61775575447212</v>
      </c>
      <c r="Y12" s="9" t="n">
        <v>0.61775575447212</v>
      </c>
      <c r="Z12" s="9" t="n">
        <v>0.61775575447212</v>
      </c>
      <c r="AA12" s="0" t="s">
        <v>74</v>
      </c>
    </row>
    <row r="13" customFormat="false" ht="13.8" hidden="false" customHeight="false" outlineLevel="0" collapsed="false">
      <c r="A13" s="11" t="s">
        <v>59</v>
      </c>
      <c r="B13" s="18" t="n">
        <v>0</v>
      </c>
      <c r="C13" s="18" t="n">
        <v>0</v>
      </c>
      <c r="D13" s="18" t="n">
        <v>0</v>
      </c>
      <c r="E13" s="18" t="n">
        <v>0</v>
      </c>
      <c r="F13" s="18" t="n">
        <v>0</v>
      </c>
      <c r="G13" s="18" t="n">
        <v>0</v>
      </c>
      <c r="H13" s="18" t="n">
        <v>1</v>
      </c>
      <c r="I13" s="18" t="n">
        <v>1</v>
      </c>
      <c r="J13" s="18" t="n">
        <v>1</v>
      </c>
      <c r="K13" s="18" t="n">
        <v>5</v>
      </c>
      <c r="L13" s="18" t="n">
        <v>5</v>
      </c>
      <c r="M13" s="18" t="n">
        <v>5</v>
      </c>
      <c r="N13" s="9" t="n">
        <v>0.7307657658918</v>
      </c>
      <c r="O13" s="9" t="n">
        <v>0.684376364882733</v>
      </c>
      <c r="P13" s="9" t="n">
        <v>0.637986963873667</v>
      </c>
      <c r="Q13" s="9" t="n">
        <v>0.5915975628646</v>
      </c>
      <c r="R13" s="9" t="n">
        <v>2.10097680383307</v>
      </c>
      <c r="S13" s="9" t="n">
        <v>3.61035604480153</v>
      </c>
      <c r="T13" s="9" t="n">
        <v>5.11942606137283</v>
      </c>
      <c r="U13" s="9" t="n">
        <v>5.41409537004301</v>
      </c>
      <c r="V13" s="9" t="n">
        <v>5.70876467871319</v>
      </c>
      <c r="W13" s="9" t="n">
        <v>6.00343398738337</v>
      </c>
      <c r="X13" s="9" t="n">
        <v>6.00343398738337</v>
      </c>
      <c r="Y13" s="9" t="n">
        <v>6.00343398738337</v>
      </c>
      <c r="Z13" s="9" t="n">
        <v>6.00343398738337</v>
      </c>
      <c r="AA13" s="0" t="s">
        <v>74</v>
      </c>
    </row>
    <row r="14" customFormat="false" ht="13.8" hidden="false" customHeight="false" outlineLevel="0" collapsed="false">
      <c r="A14" s="11" t="s">
        <v>60</v>
      </c>
      <c r="B14" s="18" t="n">
        <v>82</v>
      </c>
      <c r="C14" s="18" t="n">
        <v>86</v>
      </c>
      <c r="D14" s="18" t="n">
        <v>89</v>
      </c>
      <c r="E14" s="18" t="n">
        <v>93</v>
      </c>
      <c r="F14" s="18" t="n">
        <v>93</v>
      </c>
      <c r="G14" s="18" t="n">
        <v>93</v>
      </c>
      <c r="H14" s="18" t="n">
        <v>84</v>
      </c>
      <c r="I14" s="18" t="n">
        <v>84</v>
      </c>
      <c r="J14" s="18" t="n">
        <v>86</v>
      </c>
      <c r="K14" s="18" t="n">
        <v>82</v>
      </c>
      <c r="L14" s="18" t="n">
        <v>83</v>
      </c>
      <c r="M14" s="18" t="n">
        <v>85</v>
      </c>
      <c r="N14" s="9" t="n">
        <v>25.7627702651103</v>
      </c>
      <c r="O14" s="9" t="n">
        <v>26.4489574301736</v>
      </c>
      <c r="P14" s="9" t="n">
        <v>27.1287113383032</v>
      </c>
      <c r="Q14" s="9" t="n">
        <v>27.8020319894989</v>
      </c>
      <c r="R14" s="9" t="n">
        <v>41.0151756814943</v>
      </c>
      <c r="S14" s="9" t="n">
        <v>54.2283193734898</v>
      </c>
      <c r="T14" s="9" t="n">
        <v>67.4261264106543</v>
      </c>
      <c r="U14" s="9" t="n">
        <v>56.8583685911241</v>
      </c>
      <c r="V14" s="9" t="n">
        <v>46.2906107715938</v>
      </c>
      <c r="W14" s="9" t="n">
        <v>35.7228529520636</v>
      </c>
      <c r="X14" s="9" t="n">
        <v>35.7228529520636</v>
      </c>
      <c r="Y14" s="9" t="n">
        <v>35.7228529520636</v>
      </c>
      <c r="Z14" s="9" t="n">
        <v>35.7228529520636</v>
      </c>
      <c r="AA14" s="0" t="s">
        <v>74</v>
      </c>
    </row>
    <row r="15" customFormat="false" ht="13.8" hidden="false" customHeight="false" outlineLevel="0" collapsed="false">
      <c r="A15" s="11" t="s">
        <v>61</v>
      </c>
      <c r="B15" s="18" t="n">
        <v>155</v>
      </c>
      <c r="C15" s="18" t="n">
        <v>169</v>
      </c>
      <c r="D15" s="18" t="n">
        <v>182</v>
      </c>
      <c r="E15" s="18" t="n">
        <v>195</v>
      </c>
      <c r="F15" s="18" t="n">
        <v>209</v>
      </c>
      <c r="G15" s="18" t="n">
        <v>222</v>
      </c>
      <c r="H15" s="18" t="n">
        <v>236</v>
      </c>
      <c r="I15" s="18" t="n">
        <v>265</v>
      </c>
      <c r="J15" s="18" t="n">
        <v>256</v>
      </c>
      <c r="K15" s="18" t="n">
        <v>267</v>
      </c>
      <c r="L15" s="18" t="n">
        <v>275</v>
      </c>
      <c r="M15" s="18" t="n">
        <v>278</v>
      </c>
      <c r="N15" s="9" t="n">
        <v>155.226973978464</v>
      </c>
      <c r="O15" s="9" t="n">
        <v>152.083542766311</v>
      </c>
      <c r="P15" s="9" t="n">
        <v>148.940111554159</v>
      </c>
      <c r="Q15" s="9" t="n">
        <v>145.796680342007</v>
      </c>
      <c r="R15" s="9" t="n">
        <v>146.250157695551</v>
      </c>
      <c r="S15" s="9" t="n">
        <v>146.703635049095</v>
      </c>
      <c r="T15" s="9" t="n">
        <v>137.707391534178</v>
      </c>
      <c r="U15" s="9" t="n">
        <v>133.044117900495</v>
      </c>
      <c r="V15" s="9" t="n">
        <v>128.380844266812</v>
      </c>
      <c r="W15" s="9" t="n">
        <v>123.717570633129</v>
      </c>
      <c r="X15" s="9" t="n">
        <v>118.447309282104</v>
      </c>
      <c r="Y15" s="9" t="n">
        <v>113.177047931078</v>
      </c>
      <c r="Z15" s="9" t="n">
        <v>107.906786580053</v>
      </c>
      <c r="AA15" s="0" t="s">
        <v>76</v>
      </c>
    </row>
    <row r="16" customFormat="false" ht="13.8" hidden="false" customHeight="false" outlineLevel="0" collapsed="false">
      <c r="A16" s="11" t="s">
        <v>62</v>
      </c>
      <c r="B16" s="18" t="n">
        <v>31</v>
      </c>
      <c r="C16" s="18" t="n">
        <v>35</v>
      </c>
      <c r="D16" s="18" t="n">
        <v>35</v>
      </c>
      <c r="E16" s="18" t="n">
        <v>36</v>
      </c>
      <c r="F16" s="18" t="n">
        <v>36</v>
      </c>
      <c r="G16" s="18" t="n">
        <v>37</v>
      </c>
      <c r="H16" s="18" t="n">
        <v>34</v>
      </c>
      <c r="I16" s="18" t="n">
        <v>34</v>
      </c>
      <c r="J16" s="18" t="n">
        <v>35</v>
      </c>
      <c r="K16" s="18" t="n">
        <v>3</v>
      </c>
      <c r="L16" s="18" t="n">
        <v>3</v>
      </c>
      <c r="M16" s="18" t="n">
        <v>3</v>
      </c>
      <c r="N16" s="9" t="n">
        <v>2.67428599785686</v>
      </c>
      <c r="O16" s="9" t="n">
        <v>2.70707801866589</v>
      </c>
      <c r="P16" s="9" t="n">
        <v>2.73987003947492</v>
      </c>
      <c r="Q16" s="9" t="n">
        <v>2.77266206028395</v>
      </c>
      <c r="R16" s="9" t="n">
        <v>2.64439434261565</v>
      </c>
      <c r="S16" s="9" t="n">
        <v>2.51612662494735</v>
      </c>
      <c r="T16" s="9" t="n">
        <v>3.60812368450727</v>
      </c>
      <c r="U16" s="9" t="n">
        <v>3.49834499698301</v>
      </c>
      <c r="V16" s="9" t="n">
        <v>3.38856630945876</v>
      </c>
      <c r="W16" s="9" t="n">
        <v>3.2787876219345</v>
      </c>
      <c r="X16" s="9" t="n">
        <v>3.30062615242701</v>
      </c>
      <c r="Y16" s="9" t="n">
        <v>3.32246468291951</v>
      </c>
      <c r="Z16" s="9" t="n">
        <v>3.34430321341201</v>
      </c>
      <c r="AA16" s="0" t="s">
        <v>77</v>
      </c>
    </row>
    <row r="17" customFormat="false" ht="13.8" hidden="false" customHeight="false" outlineLevel="0" collapsed="false">
      <c r="A17" s="11" t="s">
        <v>63</v>
      </c>
      <c r="B17" s="18" t="n">
        <v>3757</v>
      </c>
      <c r="C17" s="18" t="n">
        <v>3799</v>
      </c>
      <c r="D17" s="18" t="n">
        <v>3841</v>
      </c>
      <c r="E17" s="18" t="n">
        <v>3897</v>
      </c>
      <c r="F17" s="18" t="n">
        <v>3953</v>
      </c>
      <c r="G17" s="18" t="n">
        <v>4009</v>
      </c>
      <c r="H17" s="18" t="n">
        <v>4138</v>
      </c>
      <c r="I17" s="18" t="n">
        <v>4195</v>
      </c>
      <c r="J17" s="18" t="n">
        <v>4318</v>
      </c>
      <c r="K17" s="18" t="n">
        <v>4366</v>
      </c>
      <c r="L17" s="18" t="n">
        <v>4403</v>
      </c>
      <c r="M17" s="18" t="n">
        <v>3177</v>
      </c>
      <c r="N17" s="9" t="n">
        <v>3538.98010656652</v>
      </c>
      <c r="O17" s="9" t="n">
        <v>3554.41767006804</v>
      </c>
      <c r="P17" s="9" t="n">
        <v>3569.85523356957</v>
      </c>
      <c r="Q17" s="9" t="n">
        <v>3490.47875120269</v>
      </c>
      <c r="R17" s="9" t="n">
        <v>3647.88766258596</v>
      </c>
      <c r="S17" s="9" t="n">
        <v>3805.29657396923</v>
      </c>
      <c r="T17" s="9" t="n">
        <v>3962.70548535558</v>
      </c>
      <c r="U17" s="9" t="n">
        <v>3939.82407338467</v>
      </c>
      <c r="V17" s="9" t="n">
        <v>3916.94266141376</v>
      </c>
      <c r="W17" s="9" t="n">
        <v>3899.2013337973</v>
      </c>
      <c r="X17" s="9" t="n">
        <v>3899.2013337973</v>
      </c>
      <c r="Y17" s="9" t="n">
        <v>3899.2013337973</v>
      </c>
      <c r="Z17" s="9" t="n">
        <v>3899.2013337973</v>
      </c>
      <c r="AA17" s="0" t="s">
        <v>78</v>
      </c>
      <c r="AB17" s="16"/>
    </row>
    <row r="18" customFormat="false" ht="15" hidden="false" customHeight="false" outlineLevel="0" collapsed="false">
      <c r="B18" s="18"/>
      <c r="C18" s="18"/>
      <c r="D18" s="18"/>
      <c r="E18" s="18"/>
      <c r="F18" s="18"/>
      <c r="G18" s="18"/>
      <c r="H18" s="18"/>
      <c r="I18" s="18"/>
      <c r="J18" s="18"/>
      <c r="K18" s="18"/>
      <c r="L18" s="18"/>
      <c r="M18" s="18"/>
      <c r="N18" s="9"/>
      <c r="O18" s="9"/>
      <c r="P18" s="9"/>
      <c r="Q18" s="9"/>
      <c r="R18" s="9"/>
      <c r="S18" s="18"/>
      <c r="T18" s="18"/>
      <c r="U18" s="18"/>
      <c r="V18" s="18"/>
      <c r="W18" s="18"/>
      <c r="X18" s="18"/>
      <c r="Y18" s="18"/>
    </row>
    <row r="19" customFormat="false" ht="15" hidden="false" customHeight="false" outlineLevel="0" collapsed="false">
      <c r="A19" s="17" t="s">
        <v>64</v>
      </c>
      <c r="B19" s="18" t="n">
        <v>4320</v>
      </c>
      <c r="C19" s="18" t="n">
        <v>4384</v>
      </c>
      <c r="D19" s="18" t="n">
        <v>4443</v>
      </c>
      <c r="E19" s="18" t="n">
        <v>4518</v>
      </c>
      <c r="F19" s="18" t="n">
        <v>4589</v>
      </c>
      <c r="G19" s="18" t="n">
        <v>4659</v>
      </c>
      <c r="H19" s="18" t="n">
        <v>4727</v>
      </c>
      <c r="I19" s="18" t="n">
        <v>4817</v>
      </c>
      <c r="J19" s="18" t="n">
        <v>4940</v>
      </c>
      <c r="K19" s="18" t="n">
        <v>4857</v>
      </c>
      <c r="L19" s="18" t="n">
        <v>4907</v>
      </c>
      <c r="M19" s="18" t="n">
        <v>3689</v>
      </c>
      <c r="N19" s="9" t="n">
        <v>3992.21237991001</v>
      </c>
      <c r="O19" s="9" t="n">
        <v>3971.28746386626</v>
      </c>
      <c r="P19" s="9" t="n">
        <v>3950.3625478225</v>
      </c>
      <c r="Q19" s="9" t="n">
        <v>3929.25726321182</v>
      </c>
      <c r="R19" s="9" t="n">
        <v>4074.45427570362</v>
      </c>
      <c r="S19" s="18" t="n">
        <v>4219.65128819543</v>
      </c>
      <c r="T19" s="18" t="n">
        <v>4356.63361112786</v>
      </c>
      <c r="U19" s="18" t="n">
        <f aca="false">SUM(U5:U17)</f>
        <v>4315.1389589487</v>
      </c>
      <c r="V19" s="18" t="n">
        <f aca="false">SUM(V5:V17)</f>
        <v>4270.95668042596</v>
      </c>
      <c r="W19" s="18" t="n">
        <f aca="false">SUM(W5:W17)</f>
        <v>4231.91448625768</v>
      </c>
      <c r="X19" s="18" t="n">
        <f aca="false">SUM(X5:X17)</f>
        <v>4226.66606343715</v>
      </c>
      <c r="Y19" s="18" t="n">
        <f aca="false">SUM(Y5:Y17)</f>
        <v>4221.41764061661</v>
      </c>
      <c r="Z19" s="18" t="n">
        <f aca="false">SUM(Z5:Z17)</f>
        <v>4216.16921779608</v>
      </c>
    </row>
    <row r="20" customFormat="false" ht="15" hidden="false" customHeight="false" outlineLevel="0" collapsed="false">
      <c r="A20" s="17" t="s">
        <v>71</v>
      </c>
      <c r="B20" s="18" t="n">
        <f aca="false">B17</f>
        <v>3757</v>
      </c>
      <c r="C20" s="18" t="n">
        <f aca="false">C17</f>
        <v>3799</v>
      </c>
      <c r="D20" s="18" t="n">
        <f aca="false">D17</f>
        <v>3841</v>
      </c>
      <c r="E20" s="18" t="n">
        <f aca="false">E17</f>
        <v>3897</v>
      </c>
      <c r="F20" s="18" t="n">
        <f aca="false">F17</f>
        <v>3953</v>
      </c>
      <c r="G20" s="18" t="n">
        <f aca="false">G17</f>
        <v>4009</v>
      </c>
      <c r="H20" s="18" t="n">
        <f aca="false">H17</f>
        <v>4138</v>
      </c>
      <c r="I20" s="18" t="n">
        <f aca="false">I17</f>
        <v>4195</v>
      </c>
      <c r="J20" s="18" t="n">
        <f aca="false">J17</f>
        <v>4318</v>
      </c>
      <c r="K20" s="18" t="n">
        <f aca="false">K17</f>
        <v>4366</v>
      </c>
      <c r="L20" s="18" t="n">
        <f aca="false">L17</f>
        <v>4403</v>
      </c>
      <c r="M20" s="18" t="n">
        <f aca="false">M17</f>
        <v>3177</v>
      </c>
      <c r="N20" s="9" t="n">
        <f aca="false">N17</f>
        <v>3538.98010656652</v>
      </c>
      <c r="O20" s="9" t="n">
        <f aca="false">O17</f>
        <v>3554.41767006804</v>
      </c>
      <c r="P20" s="9" t="n">
        <f aca="false">P17</f>
        <v>3569.85523356957</v>
      </c>
      <c r="Q20" s="9" t="n">
        <f aca="false">Q17</f>
        <v>3490.47875120269</v>
      </c>
      <c r="R20" s="9" t="n">
        <f aca="false">R17</f>
        <v>3647.88766258596</v>
      </c>
      <c r="S20" s="18" t="n">
        <f aca="false">S17</f>
        <v>3805.29657396923</v>
      </c>
      <c r="T20" s="18" t="n">
        <f aca="false">T17</f>
        <v>3962.70548535558</v>
      </c>
      <c r="U20" s="18" t="n">
        <f aca="false">U17</f>
        <v>3939.82407338467</v>
      </c>
      <c r="V20" s="18" t="n">
        <f aca="false">V17</f>
        <v>3916.94266141376</v>
      </c>
      <c r="W20" s="18" t="n">
        <f aca="false">W17</f>
        <v>3899.2013337973</v>
      </c>
      <c r="X20" s="18" t="n">
        <f aca="false">X17</f>
        <v>3899.2013337973</v>
      </c>
      <c r="Y20" s="18" t="n">
        <f aca="false">Y17</f>
        <v>3899.2013337973</v>
      </c>
      <c r="Z20" s="18" t="n">
        <f aca="false">Z17</f>
        <v>3899.2013337973</v>
      </c>
    </row>
    <row r="21" customFormat="false" ht="15" hidden="false" customHeight="false" outlineLevel="0" collapsed="false">
      <c r="A21" s="17" t="s">
        <v>82</v>
      </c>
      <c r="B21" s="18" t="n">
        <f aca="false">B19 - B20</f>
        <v>563</v>
      </c>
      <c r="C21" s="18" t="n">
        <f aca="false">C19 - C20</f>
        <v>585</v>
      </c>
      <c r="D21" s="18" t="n">
        <f aca="false">D19 - D20</f>
        <v>602</v>
      </c>
      <c r="E21" s="18" t="n">
        <f aca="false">E19 - E20</f>
        <v>621</v>
      </c>
      <c r="F21" s="18" t="n">
        <f aca="false">F19 - F20</f>
        <v>636</v>
      </c>
      <c r="G21" s="18" t="n">
        <f aca="false">G19 - G20</f>
        <v>650</v>
      </c>
      <c r="H21" s="18" t="n">
        <f aca="false">H19 - H20</f>
        <v>589</v>
      </c>
      <c r="I21" s="18" t="n">
        <f aca="false">I19 - I20</f>
        <v>622</v>
      </c>
      <c r="J21" s="18" t="n">
        <f aca="false">J19 - J20</f>
        <v>622</v>
      </c>
      <c r="K21" s="18" t="n">
        <f aca="false">K19 - K20</f>
        <v>491</v>
      </c>
      <c r="L21" s="18" t="n">
        <f aca="false">L19 - L20</f>
        <v>504</v>
      </c>
      <c r="M21" s="18" t="n">
        <f aca="false">M19 - M20</f>
        <v>512</v>
      </c>
      <c r="N21" s="9" t="n">
        <f aca="false">N19 - N20</f>
        <v>453.232273343488</v>
      </c>
      <c r="O21" s="9" t="n">
        <f aca="false">O19 - O20</f>
        <v>416.869793798213</v>
      </c>
      <c r="P21" s="9" t="n">
        <f aca="false">P19 - P20</f>
        <v>380.507314252938</v>
      </c>
      <c r="Q21" s="9" t="n">
        <f aca="false">Q19 - Q20</f>
        <v>438.778512009129</v>
      </c>
      <c r="R21" s="9" t="n">
        <f aca="false">R19 - R20</f>
        <v>426.566613117664</v>
      </c>
      <c r="S21" s="18" t="n">
        <f aca="false">S19 - S20</f>
        <v>414.354714226198</v>
      </c>
      <c r="T21" s="18" t="n">
        <f aca="false">T19 - T20</f>
        <v>393.928125772278</v>
      </c>
      <c r="U21" s="18" t="n">
        <f aca="false">U19 - U20</f>
        <v>375.314885564026</v>
      </c>
      <c r="V21" s="18" t="n">
        <f aca="false">V19 - V20</f>
        <v>354.014019012204</v>
      </c>
      <c r="W21" s="18" t="n">
        <f aca="false">W19 - W20</f>
        <v>332.713152460382</v>
      </c>
      <c r="X21" s="18" t="n">
        <f aca="false">X19 - X20</f>
        <v>327.464729639849</v>
      </c>
      <c r="Y21" s="18" t="n">
        <f aca="false">Y19 - Y20</f>
        <v>322.216306819316</v>
      </c>
      <c r="Z21" s="18" t="n">
        <f aca="false">Z19 - Z20</f>
        <v>316.967883998783</v>
      </c>
    </row>
    <row r="22" customFormat="false" ht="15" hidden="false" customHeight="false" outlineLevel="0" collapsed="false">
      <c r="A22" s="17" t="s">
        <v>65</v>
      </c>
      <c r="B22" s="18"/>
      <c r="C22" s="18"/>
      <c r="D22" s="18"/>
      <c r="E22" s="18"/>
      <c r="F22" s="18"/>
      <c r="G22" s="18"/>
      <c r="H22" s="18"/>
      <c r="I22" s="18"/>
      <c r="J22" s="18"/>
      <c r="K22" s="18"/>
      <c r="L22" s="18"/>
      <c r="M22" s="18"/>
      <c r="N22" s="9" t="n">
        <v>224.7388834885</v>
      </c>
      <c r="O22" s="9" t="n">
        <v>224.7388834885</v>
      </c>
      <c r="P22" s="9" t="n">
        <v>224.7388834885</v>
      </c>
      <c r="Q22" s="9" t="n">
        <v>129.9248376201</v>
      </c>
      <c r="R22" s="9" t="n">
        <v>129.9248376201</v>
      </c>
      <c r="S22" s="18" t="n">
        <v>129.9248376201</v>
      </c>
      <c r="T22" s="18" t="n">
        <v>198.11168669215</v>
      </c>
      <c r="U22" s="18" t="n">
        <v>198.11168669215</v>
      </c>
      <c r="V22" s="18" t="n">
        <v>198.11168669215</v>
      </c>
      <c r="W22" s="18" t="n">
        <v>203.251771046606</v>
      </c>
      <c r="X22" s="18" t="n">
        <v>203.251771046606</v>
      </c>
      <c r="Y22" s="18" t="n">
        <v>203.251771046606</v>
      </c>
      <c r="Z22" s="18" t="n">
        <v>203.251771046606</v>
      </c>
    </row>
    <row r="23" customFormat="false" ht="15" hidden="false" customHeight="false" outlineLevel="0" collapsed="false">
      <c r="A23" s="17" t="s">
        <v>66</v>
      </c>
      <c r="B23" s="18"/>
      <c r="C23" s="18"/>
      <c r="D23" s="18"/>
      <c r="E23" s="18"/>
      <c r="F23" s="18"/>
      <c r="G23" s="18"/>
      <c r="H23" s="18"/>
      <c r="I23" s="18"/>
      <c r="J23" s="18"/>
      <c r="K23" s="18"/>
      <c r="L23" s="18"/>
      <c r="M23" s="18"/>
      <c r="N23" s="9" t="n">
        <f aca="false">N19 - N22</f>
        <v>3767.47349642151</v>
      </c>
      <c r="O23" s="9" t="n">
        <f aca="false">O19 - O22</f>
        <v>3746.54858037776</v>
      </c>
      <c r="P23" s="9" t="n">
        <f aca="false">P19 - P22</f>
        <v>3725.62366433401</v>
      </c>
      <c r="Q23" s="9" t="n">
        <f aca="false">Q19 - Q22</f>
        <v>3799.33242559172</v>
      </c>
      <c r="R23" s="9" t="n">
        <f aca="false">R19 - R22</f>
        <v>3944.52943808352</v>
      </c>
      <c r="S23" s="18" t="n">
        <f aca="false">S19 - S22</f>
        <v>4089.72645057533</v>
      </c>
      <c r="T23" s="18" t="n">
        <f aca="false">T19 - T22</f>
        <v>4158.52192443571</v>
      </c>
      <c r="U23" s="18" t="n">
        <f aca="false">U19 - U22</f>
        <v>4117.02727225654</v>
      </c>
      <c r="V23" s="18" t="n">
        <f aca="false">V19 - V22</f>
        <v>4072.84499373381</v>
      </c>
      <c r="W23" s="18" t="n">
        <f aca="false">W19 - W22</f>
        <v>4028.66271521107</v>
      </c>
      <c r="X23" s="18" t="n">
        <f aca="false">X19 - X22</f>
        <v>4023.41429239054</v>
      </c>
      <c r="Y23" s="18" t="n">
        <f aca="false">Y19 - Y22</f>
        <v>4018.16586957001</v>
      </c>
      <c r="Z23" s="18" t="n">
        <f aca="false">Z19 - Z22</f>
        <v>4012.91744674947</v>
      </c>
    </row>
    <row r="24" customFormat="false" ht="15" hidden="false" customHeight="false" outlineLevel="0" collapsed="false">
      <c r="A24" s="17" t="s">
        <v>67</v>
      </c>
      <c r="B24" s="18"/>
      <c r="C24" s="18"/>
      <c r="D24" s="18"/>
      <c r="E24" s="18"/>
      <c r="F24" s="18"/>
      <c r="G24" s="18"/>
      <c r="H24" s="18"/>
      <c r="I24" s="18"/>
      <c r="J24" s="18"/>
      <c r="K24" s="18"/>
      <c r="L24" s="18"/>
      <c r="M24" s="18"/>
      <c r="N24" s="18" t="n">
        <f aca="false">N20 - N22</f>
        <v>3314.24122307802</v>
      </c>
      <c r="O24" s="18" t="n">
        <f aca="false">O20 - O22</f>
        <v>3329.67878657954</v>
      </c>
      <c r="P24" s="18" t="n">
        <f aca="false">P20 - P22</f>
        <v>3345.11635008107</v>
      </c>
      <c r="Q24" s="18" t="n">
        <f aca="false">Q20 - Q22</f>
        <v>3360.55391358259</v>
      </c>
      <c r="R24" s="18" t="n">
        <f aca="false">R20 - R22</f>
        <v>3517.96282496586</v>
      </c>
      <c r="S24" s="18" t="n">
        <f aca="false">S20 - S22</f>
        <v>3675.37173634913</v>
      </c>
      <c r="T24" s="18" t="n">
        <f aca="false">T20 - T22</f>
        <v>3764.59379866343</v>
      </c>
      <c r="U24" s="18" t="n">
        <f aca="false">U20 - U22</f>
        <v>3741.71238669252</v>
      </c>
      <c r="V24" s="18" t="n">
        <f aca="false">V20 - V22</f>
        <v>3718.83097472161</v>
      </c>
      <c r="W24" s="18" t="n">
        <f aca="false">W20 - W22</f>
        <v>3695.94956275069</v>
      </c>
      <c r="X24" s="18" t="n">
        <f aca="false">X20 - X22</f>
        <v>3695.94956275069</v>
      </c>
      <c r="Y24" s="18" t="n">
        <f aca="false">Y20 - Y22</f>
        <v>3695.94956275069</v>
      </c>
      <c r="Z24" s="18" t="n">
        <f aca="false">Z20 - Z22</f>
        <v>3695.94956275069</v>
      </c>
    </row>
    <row r="27" customFormat="false" ht="15" hidden="false" customHeight="false" outlineLevel="0" collapsed="false">
      <c r="A27" s="17" t="s">
        <v>68</v>
      </c>
      <c r="B27" s="18" t="n">
        <f aca="false">SUM(B5:B7)</f>
        <v>25</v>
      </c>
      <c r="C27" s="18" t="n">
        <f aca="false">SUM(C5:C7)</f>
        <v>25</v>
      </c>
      <c r="D27" s="18" t="n">
        <f aca="false">SUM(D5:D7)</f>
        <v>25</v>
      </c>
      <c r="E27" s="18" t="n">
        <f aca="false">SUM(E5:E7)</f>
        <v>26</v>
      </c>
      <c r="F27" s="18" t="n">
        <f aca="false">SUM(F5:F7)</f>
        <v>26</v>
      </c>
      <c r="G27" s="18" t="n">
        <f aca="false">SUM(G5:G7)</f>
        <v>26</v>
      </c>
      <c r="H27" s="18" t="n">
        <f aca="false">SUM(H5:H7)</f>
        <v>47</v>
      </c>
      <c r="I27" s="18" t="n">
        <f aca="false">SUM(I5:I7)</f>
        <v>46</v>
      </c>
      <c r="J27" s="18" t="n">
        <f aca="false">SUM(J5:J7)</f>
        <v>47</v>
      </c>
      <c r="K27" s="18" t="n">
        <f aca="false">SUM(K5:K7)</f>
        <v>50</v>
      </c>
      <c r="L27" s="18" t="n">
        <f aca="false">SUM(L5:L7)</f>
        <v>50</v>
      </c>
      <c r="M27" s="18" t="n">
        <f aca="false">SUM(M5:M7)</f>
        <v>50</v>
      </c>
      <c r="N27" s="18" t="n">
        <f aca="false">SUM(N5:N7)</f>
        <v>63.9561171235643</v>
      </c>
      <c r="O27" s="18" t="n">
        <f aca="false">SUM(O5:O7)</f>
        <v>63.6030182593204</v>
      </c>
      <c r="P27" s="18" t="n">
        <f aca="false">SUM(P5:P7)</f>
        <v>63.1851603950765</v>
      </c>
      <c r="Q27" s="18" t="n">
        <f aca="false">SUM(Q5:Q7)</f>
        <v>62.7673025308326</v>
      </c>
      <c r="R27" s="18" t="n">
        <f aca="false">SUM(R5:R7)</f>
        <v>76.5192577043526</v>
      </c>
      <c r="S27" s="18" t="n">
        <f aca="false">SUM(S5:S7)</f>
        <v>90.2712128778725</v>
      </c>
      <c r="T27" s="18" t="n">
        <f aca="false">SUM(T5:T7)</f>
        <v>104.023168050141</v>
      </c>
      <c r="U27" s="18" t="n">
        <f aca="false">SUM(U5:U7)</f>
        <v>104.058028048282</v>
      </c>
      <c r="V27" s="18" t="n">
        <f aca="false">SUM(V5:V7)</f>
        <v>104.092888046423</v>
      </c>
      <c r="W27" s="18" t="n">
        <f aca="false">SUM(W5:W7)</f>
        <v>104.127748044564</v>
      </c>
      <c r="X27" s="18" t="n">
        <f aca="false">SUM(X5:X7)</f>
        <v>104.127748044564</v>
      </c>
      <c r="Y27" s="18" t="n">
        <f aca="false">SUM(Y5:Y7)</f>
        <v>104.127748044564</v>
      </c>
      <c r="Z27" s="18" t="n">
        <f aca="false">SUM(Z5:Z7)</f>
        <v>104.127748044564</v>
      </c>
    </row>
    <row r="28" customFormat="false" ht="15" hidden="false" customHeight="false" outlineLevel="0" collapsed="false">
      <c r="A28" s="17" t="s">
        <v>69</v>
      </c>
      <c r="B28" s="18" t="n">
        <f aca="false">SUM(B8:B14)</f>
        <v>352</v>
      </c>
      <c r="C28" s="18" t="n">
        <f aca="false">SUM(C8:C14)</f>
        <v>356</v>
      </c>
      <c r="D28" s="18" t="n">
        <f aca="false">SUM(D8:D14)</f>
        <v>360</v>
      </c>
      <c r="E28" s="18" t="n">
        <f aca="false">SUM(E8:E14)</f>
        <v>364</v>
      </c>
      <c r="F28" s="18" t="n">
        <f aca="false">SUM(F8:F14)</f>
        <v>365</v>
      </c>
      <c r="G28" s="18" t="n">
        <f aca="false">SUM(G8:G14)</f>
        <v>365</v>
      </c>
      <c r="H28" s="18" t="n">
        <f aca="false">SUM(H8:H14)</f>
        <v>272</v>
      </c>
      <c r="I28" s="18" t="n">
        <f aca="false">SUM(I8:I14)</f>
        <v>277</v>
      </c>
      <c r="J28" s="18" t="n">
        <f aca="false">SUM(J8:J14)</f>
        <v>284</v>
      </c>
      <c r="K28" s="18" t="n">
        <f aca="false">SUM(K8:K14)</f>
        <v>171</v>
      </c>
      <c r="L28" s="18" t="n">
        <f aca="false">SUM(L8:L14)</f>
        <v>176</v>
      </c>
      <c r="M28" s="18" t="n">
        <f aca="false">SUM(M8:M14)</f>
        <v>181</v>
      </c>
      <c r="N28" s="18" t="n">
        <f aca="false">SUM(N8:N14)</f>
        <v>233.279485171285</v>
      </c>
      <c r="O28" s="18" t="n">
        <f aca="false">SUM(O8:O14)</f>
        <v>232.317832375407</v>
      </c>
      <c r="P28" s="18" t="n">
        <f aca="false">SUM(P8:P14)</f>
        <v>231.117161657596</v>
      </c>
      <c r="Q28" s="18" t="n">
        <f aca="false">SUM(Q8:Q14)</f>
        <v>229.736122372851</v>
      </c>
      <c r="R28" s="18" t="n">
        <f aca="false">SUM(R8:R14)</f>
        <v>203.588216748472</v>
      </c>
      <c r="S28" s="18" t="n">
        <f aca="false">SUM(S8:S14)</f>
        <v>177.440311124092</v>
      </c>
      <c r="T28" s="18" t="n">
        <f aca="false">SUM(T8:T14)</f>
        <v>151.277068847021</v>
      </c>
      <c r="U28" s="18" t="n">
        <f aca="false">SUM(U8:U14)</f>
        <v>134.714394618265</v>
      </c>
      <c r="V28" s="18" t="n">
        <f aca="false">SUM(V8:V14)</f>
        <v>118.15172038951</v>
      </c>
      <c r="W28" s="18" t="n">
        <f aca="false">SUM(W8:W14)</f>
        <v>101.589046160754</v>
      </c>
      <c r="X28" s="18" t="n">
        <f aca="false">SUM(X8:X14)</f>
        <v>101.589046160754</v>
      </c>
      <c r="Y28" s="18" t="n">
        <f aca="false">SUM(Y8:Y14)</f>
        <v>101.589046160754</v>
      </c>
      <c r="Z28" s="18" t="n">
        <f aca="false">SUM(Z8:Z14)</f>
        <v>101.589046160754</v>
      </c>
    </row>
    <row r="29" customFormat="false" ht="15" hidden="false" customHeight="false" outlineLevel="0" collapsed="false">
      <c r="A29" s="17" t="s">
        <v>70</v>
      </c>
      <c r="B29" s="18" t="n">
        <f aca="false">B15+B16</f>
        <v>186</v>
      </c>
      <c r="C29" s="18" t="n">
        <f aca="false">C15+C16</f>
        <v>204</v>
      </c>
      <c r="D29" s="18" t="n">
        <f aca="false">D15+D16</f>
        <v>217</v>
      </c>
      <c r="E29" s="18" t="n">
        <f aca="false">E15+E16</f>
        <v>231</v>
      </c>
      <c r="F29" s="18" t="n">
        <f aca="false">F15+F16</f>
        <v>245</v>
      </c>
      <c r="G29" s="18" t="n">
        <f aca="false">G15+G16</f>
        <v>259</v>
      </c>
      <c r="H29" s="18" t="n">
        <f aca="false">H15+H16</f>
        <v>270</v>
      </c>
      <c r="I29" s="18" t="n">
        <f aca="false">I15+I16</f>
        <v>299</v>
      </c>
      <c r="J29" s="18" t="n">
        <f aca="false">J15+J16</f>
        <v>291</v>
      </c>
      <c r="K29" s="18" t="n">
        <f aca="false">K15+K16</f>
        <v>270</v>
      </c>
      <c r="L29" s="18" t="n">
        <f aca="false">L15+L16</f>
        <v>278</v>
      </c>
      <c r="M29" s="18" t="n">
        <f aca="false">M15+M16</f>
        <v>281</v>
      </c>
      <c r="N29" s="18" t="n">
        <f aca="false">N15+N16</f>
        <v>157.90125997632</v>
      </c>
      <c r="O29" s="18" t="n">
        <f aca="false">O15+O16</f>
        <v>154.790620784977</v>
      </c>
      <c r="P29" s="18" t="n">
        <f aca="false">P15+P16</f>
        <v>151.679981593634</v>
      </c>
      <c r="Q29" s="18" t="n">
        <f aca="false">Q15+Q16</f>
        <v>148.569342402291</v>
      </c>
      <c r="R29" s="18" t="n">
        <f aca="false">R15+R16</f>
        <v>148.894552038167</v>
      </c>
      <c r="S29" s="18" t="n">
        <f aca="false">S15+S16</f>
        <v>149.219761674043</v>
      </c>
      <c r="T29" s="18" t="n">
        <f aca="false">T15+T16</f>
        <v>141.315515218685</v>
      </c>
      <c r="U29" s="18" t="n">
        <f aca="false">U15+U16</f>
        <v>136.542462897478</v>
      </c>
      <c r="V29" s="18" t="n">
        <f aca="false">V15+V16</f>
        <v>131.769410576271</v>
      </c>
      <c r="W29" s="18" t="n">
        <f aca="false">W15+W16</f>
        <v>126.996358255064</v>
      </c>
      <c r="X29" s="18" t="n">
        <f aca="false">X15+X16</f>
        <v>121.747935434531</v>
      </c>
      <c r="Y29" s="18" t="n">
        <f aca="false">Y15+Y16</f>
        <v>116.499512613998</v>
      </c>
      <c r="Z29" s="18" t="n">
        <f aca="false">Z15+Z16</f>
        <v>111.251089793465</v>
      </c>
    </row>
    <row r="30" customFormat="false" ht="15" hidden="false" customHeight="false" outlineLevel="0" collapsed="false">
      <c r="A30" s="17" t="s">
        <v>71</v>
      </c>
      <c r="B30" s="18" t="n">
        <f aca="false">B17</f>
        <v>3757</v>
      </c>
      <c r="C30" s="18" t="n">
        <f aca="false">C17</f>
        <v>3799</v>
      </c>
      <c r="D30" s="18" t="n">
        <f aca="false">D17</f>
        <v>3841</v>
      </c>
      <c r="E30" s="18" t="n">
        <f aca="false">E17</f>
        <v>3897</v>
      </c>
      <c r="F30" s="18" t="n">
        <f aca="false">F17</f>
        <v>3953</v>
      </c>
      <c r="G30" s="18" t="n">
        <f aca="false">G17</f>
        <v>4009</v>
      </c>
      <c r="H30" s="18" t="n">
        <f aca="false">H17</f>
        <v>4138</v>
      </c>
      <c r="I30" s="18" t="n">
        <f aca="false">I17</f>
        <v>4195</v>
      </c>
      <c r="J30" s="18" t="n">
        <f aca="false">J17</f>
        <v>4318</v>
      </c>
      <c r="K30" s="18" t="n">
        <f aca="false">K17</f>
        <v>4366</v>
      </c>
      <c r="L30" s="18" t="n">
        <f aca="false">L17</f>
        <v>4403</v>
      </c>
      <c r="M30" s="18" t="n">
        <f aca="false">M17</f>
        <v>3177</v>
      </c>
      <c r="N30" s="18" t="n">
        <f aca="false">N17</f>
        <v>3538.98010656652</v>
      </c>
      <c r="O30" s="18" t="n">
        <f aca="false">O17</f>
        <v>3554.41767006804</v>
      </c>
      <c r="P30" s="18" t="n">
        <f aca="false">P17</f>
        <v>3569.85523356957</v>
      </c>
      <c r="Q30" s="18" t="n">
        <f aca="false">Q17</f>
        <v>3490.47875120269</v>
      </c>
      <c r="R30" s="18" t="n">
        <f aca="false">R17</f>
        <v>3647.88766258596</v>
      </c>
      <c r="S30" s="18" t="n">
        <f aca="false">S17</f>
        <v>3805.29657396923</v>
      </c>
      <c r="T30" s="18" t="n">
        <f aca="false">T17</f>
        <v>3962.70548535558</v>
      </c>
      <c r="U30" s="18" t="n">
        <f aca="false">U17</f>
        <v>3939.82407338467</v>
      </c>
      <c r="V30" s="18" t="n">
        <f aca="false">V17</f>
        <v>3916.94266141376</v>
      </c>
      <c r="W30" s="18" t="n">
        <f aca="false">W17</f>
        <v>3899.2013337973</v>
      </c>
      <c r="X30" s="18" t="n">
        <f aca="false">X17</f>
        <v>3899.2013337973</v>
      </c>
      <c r="Y30" s="18" t="n">
        <f aca="false">Y17</f>
        <v>3899.2013337973</v>
      </c>
      <c r="Z30" s="18" t="n">
        <f aca="false">Z17</f>
        <v>3899.2013337973</v>
      </c>
    </row>
    <row r="31" customFormat="false" ht="15" hidden="false" customHeight="false" outlineLevel="0" collapsed="false">
      <c r="A31" s="17" t="s">
        <v>64</v>
      </c>
      <c r="B31" s="18" t="n">
        <f aca="false">SUM(B27:B30)</f>
        <v>4320</v>
      </c>
      <c r="C31" s="18" t="n">
        <f aca="false">SUM(C27:C30)</f>
        <v>4384</v>
      </c>
      <c r="D31" s="18" t="n">
        <f aca="false">SUM(D27:D30)</f>
        <v>4443</v>
      </c>
      <c r="E31" s="18" t="n">
        <f aca="false">SUM(E27:E30)</f>
        <v>4518</v>
      </c>
      <c r="F31" s="18" t="n">
        <f aca="false">SUM(F27:F30)</f>
        <v>4589</v>
      </c>
      <c r="G31" s="18" t="n">
        <f aca="false">SUM(G27:G30)</f>
        <v>4659</v>
      </c>
      <c r="H31" s="18" t="n">
        <f aca="false">SUM(H27:H30)</f>
        <v>4727</v>
      </c>
      <c r="I31" s="18" t="n">
        <f aca="false">SUM(I27:I30)</f>
        <v>4817</v>
      </c>
      <c r="J31" s="18" t="n">
        <f aca="false">SUM(J27:J30)</f>
        <v>4940</v>
      </c>
      <c r="K31" s="18" t="n">
        <f aca="false">SUM(K27:K30)</f>
        <v>4857</v>
      </c>
      <c r="L31" s="18" t="n">
        <f aca="false">SUM(L27:L30)</f>
        <v>4907</v>
      </c>
      <c r="M31" s="18" t="n">
        <f aca="false">SUM(M27:M30)</f>
        <v>3689</v>
      </c>
      <c r="N31" s="18" t="n">
        <f aca="false">SUM(N27:N30)</f>
        <v>3994.11696883769</v>
      </c>
      <c r="O31" s="18" t="n">
        <f aca="false">SUM(O27:O30)</f>
        <v>4005.12914148775</v>
      </c>
      <c r="P31" s="18" t="n">
        <f aca="false">SUM(P27:P30)</f>
        <v>4015.83753721587</v>
      </c>
      <c r="Q31" s="18" t="n">
        <f aca="false">SUM(Q27:Q30)</f>
        <v>3931.55151850866</v>
      </c>
      <c r="R31" s="18" t="n">
        <f aca="false">SUM(R27:R30)</f>
        <v>4076.88968907695</v>
      </c>
      <c r="S31" s="18" t="n">
        <f aca="false">SUM(S27:S30)</f>
        <v>4222.22785964524</v>
      </c>
      <c r="T31" s="18" t="n">
        <f aca="false">SUM(T27:T30)</f>
        <v>4359.32123747143</v>
      </c>
      <c r="U31" s="18" t="n">
        <f aca="false">SUM(U27:U30)</f>
        <v>4315.1389589487</v>
      </c>
      <c r="V31" s="18" t="n">
        <f aca="false">SUM(V27:V30)</f>
        <v>4270.95668042596</v>
      </c>
      <c r="W31" s="18" t="n">
        <f aca="false">SUM(W27:W30)</f>
        <v>4231.91448625768</v>
      </c>
      <c r="X31" s="18" t="n">
        <f aca="false">SUM(X27:X30)</f>
        <v>4226.66606343715</v>
      </c>
      <c r="Y31" s="18" t="n">
        <f aca="false">SUM(Y27:Y30)</f>
        <v>4221.41764061661</v>
      </c>
      <c r="Z31" s="18" t="n">
        <f aca="false">SUM(Z27:Z30)</f>
        <v>4216.16921779608</v>
      </c>
    </row>
    <row r="34" customFormat="false" ht="15" hidden="false" customHeight="false" outlineLevel="0" collapsed="false">
      <c r="W34" s="0" t="n">
        <f aca="false">(W23-W15)*907185</f>
        <v>3542507660.98394</v>
      </c>
    </row>
    <row r="36" customFormat="false" ht="13.8" hidden="false" customHeight="false" outlineLevel="0" collapsed="false">
      <c r="W36" s="0" t="s">
        <v>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LibreOffice/5.1.4.2$Linux_X86_64 LibreOffice_project/10m0$Build-2</Application>
  <Company>US-EPA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2013-12-03T18:00:16Z</dcterms:created>
  <dc:creator>EPA</dc:creator>
  <dc:description/>
  <dc:language>en-US</dc:language>
  <cp:lastModifiedBy/>
  <dcterms:modified xsi:type="dcterms:W3CDTF">2016-11-10T14:15:23Z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US-EPA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