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checkCompatibility="1" autoCompressPictures="0"/>
  <bookViews>
    <workbookView xWindow="0" yWindow="0" windowWidth="25600" windowHeight="15520"/>
  </bookViews>
  <sheets>
    <sheet name="overall" sheetId="4" r:id="rId1"/>
    <sheet name="Sheet1" sheetId="1" r:id="rId2"/>
    <sheet name="Sheet1 (2)" sheetId="5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4" l="1"/>
  <c r="R30" i="4"/>
  <c r="T30" i="4"/>
  <c r="R35" i="4"/>
  <c r="R38" i="4"/>
  <c r="T38" i="4"/>
  <c r="R43" i="4"/>
  <c r="R46" i="4"/>
  <c r="T46" i="4"/>
  <c r="R50" i="4"/>
  <c r="R53" i="4"/>
  <c r="T53" i="4"/>
  <c r="T55" i="4"/>
  <c r="R7" i="5"/>
  <c r="R10" i="5"/>
  <c r="T10" i="5"/>
  <c r="R15" i="5"/>
  <c r="R18" i="5"/>
  <c r="T18" i="5"/>
  <c r="R23" i="5"/>
  <c r="R26" i="5"/>
  <c r="T26" i="5"/>
  <c r="R30" i="5"/>
  <c r="R33" i="5"/>
  <c r="T33" i="5"/>
  <c r="T35" i="5"/>
  <c r="C84" i="1"/>
  <c r="D84" i="1"/>
  <c r="E84" i="1"/>
  <c r="F84" i="1"/>
  <c r="G84" i="1"/>
  <c r="B84" i="1"/>
  <c r="H61" i="1"/>
  <c r="H62" i="1"/>
  <c r="H63" i="1"/>
  <c r="H60" i="1"/>
</calcChain>
</file>

<file path=xl/sharedStrings.xml><?xml version="1.0" encoding="utf-8"?>
<sst xmlns="http://schemas.openxmlformats.org/spreadsheetml/2006/main" count="599" uniqueCount="107">
  <si>
    <t>Global Inperson data</t>
  </si>
  <si>
    <t>Gender</t>
  </si>
  <si>
    <t>Age category</t>
  </si>
  <si>
    <t>60-64</t>
  </si>
  <si>
    <t>65-69</t>
  </si>
  <si>
    <t>70-74</t>
  </si>
  <si>
    <t>75-79</t>
  </si>
  <si>
    <t>80-84</t>
  </si>
  <si>
    <t>85+</t>
  </si>
  <si>
    <t>Australia</t>
  </si>
  <si>
    <t>Canada</t>
  </si>
  <si>
    <t>UK</t>
  </si>
  <si>
    <t>US</t>
  </si>
  <si>
    <t>Median BEPTA 5,1,2,4</t>
  </si>
  <si>
    <t>Research Now Online</t>
  </si>
  <si>
    <t xml:space="preserve">Region </t>
  </si>
  <si>
    <t>England</t>
  </si>
  <si>
    <t>Northern Ireland</t>
  </si>
  <si>
    <t>Scotland</t>
  </si>
  <si>
    <t>Wales</t>
  </si>
  <si>
    <t>Alberta</t>
  </si>
  <si>
    <t>London</t>
  </si>
  <si>
    <t>NSW</t>
  </si>
  <si>
    <t>Ontario</t>
  </si>
  <si>
    <t>Other</t>
  </si>
  <si>
    <t>CAN</t>
  </si>
  <si>
    <t>Quebec</t>
  </si>
  <si>
    <t>Queensland</t>
  </si>
  <si>
    <t>Tasmania</t>
  </si>
  <si>
    <t>Victoria</t>
  </si>
  <si>
    <t xml:space="preserve">Alberta                      </t>
  </si>
  <si>
    <t xml:space="preserve">  Australian Capital Territory </t>
  </si>
  <si>
    <t xml:space="preserve">  British Columbia             </t>
  </si>
  <si>
    <t xml:space="preserve">  East of England               </t>
  </si>
  <si>
    <t xml:space="preserve">  London                        </t>
  </si>
  <si>
    <t xml:space="preserve">  Northern Territory           </t>
  </si>
  <si>
    <t xml:space="preserve">  South East                    </t>
  </si>
  <si>
    <t xml:space="preserve">  North East                    </t>
  </si>
  <si>
    <t xml:space="preserve">  North West                    </t>
  </si>
  <si>
    <t xml:space="preserve">  NSW                          </t>
  </si>
  <si>
    <t xml:space="preserve">  Queensland                    </t>
  </si>
  <si>
    <t xml:space="preserve">  South West                    </t>
  </si>
  <si>
    <t xml:space="preserve">  West Midlands                 </t>
  </si>
  <si>
    <t xml:space="preserve">  New South Wales                </t>
  </si>
  <si>
    <t xml:space="preserve">  Victoria                       </t>
  </si>
  <si>
    <t xml:space="preserve">  East Midlands                  </t>
  </si>
  <si>
    <t xml:space="preserve">  South Australia               </t>
  </si>
  <si>
    <t xml:space="preserve">  Western Australia             </t>
  </si>
  <si>
    <t xml:space="preserve">  Yorkshire and the Humber      </t>
  </si>
  <si>
    <t xml:space="preserve">  Ontario                      </t>
  </si>
  <si>
    <t xml:space="preserve">  Other CAN                     </t>
  </si>
  <si>
    <t xml:space="preserve">  Quebec                        </t>
  </si>
  <si>
    <t xml:space="preserve">  Tasmania                      </t>
  </si>
  <si>
    <t>State</t>
  </si>
  <si>
    <t>Female</t>
  </si>
  <si>
    <t>Male</t>
  </si>
  <si>
    <t>AUS</t>
  </si>
  <si>
    <t>UK region</t>
  </si>
  <si>
    <t>CITY</t>
  </si>
  <si>
    <t>Sydney</t>
  </si>
  <si>
    <t>Westminster</t>
  </si>
  <si>
    <t>Wollongong</t>
  </si>
  <si>
    <t>IQR</t>
  </si>
  <si>
    <t>USA</t>
  </si>
  <si>
    <t>female</t>
  </si>
  <si>
    <t>male</t>
  </si>
  <si>
    <t>same table for N, median age (IQR), BEPTA (IQR)</t>
  </si>
  <si>
    <t xml:space="preserve">NO NEED FOR SUBNATIONAL HERE </t>
  </si>
  <si>
    <t>Australian Capital Territory</t>
  </si>
  <si>
    <t>New South Wales</t>
  </si>
  <si>
    <t>Northern Territory</t>
  </si>
  <si>
    <t>South Australia</t>
  </si>
  <si>
    <t>Western Australia</t>
  </si>
  <si>
    <t>British Columbia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</si>
  <si>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</si>
  <si>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</si>
  <si>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</si>
  <si>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</si>
  <si>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</si>
  <si>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</si>
  <si>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</si>
  <si>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&amp; the Humber</t>
  </si>
  <si>
    <t>Greater London</t>
  </si>
  <si>
    <t>City of London</t>
  </si>
  <si>
    <t>Central Coast</t>
  </si>
  <si>
    <t>New Castle - Matiland</t>
  </si>
  <si>
    <t>Newcastle Maitland</t>
  </si>
  <si>
    <t>Total</t>
  </si>
  <si>
    <t xml:space="preserve"> </t>
  </si>
  <si>
    <t>in-person</t>
  </si>
  <si>
    <t>online</t>
  </si>
  <si>
    <t>n</t>
  </si>
  <si>
    <t>BEPTA (IQR)</t>
  </si>
  <si>
    <t>ALL FEMALE</t>
  </si>
  <si>
    <t>ALL MALE</t>
  </si>
  <si>
    <t> 9.3750</t>
  </si>
  <si>
    <t> 9.6875</t>
  </si>
  <si>
    <t> 8.1250</t>
  </si>
  <si>
    <t> 2.5000</t>
  </si>
  <si>
    <t> 5.0000</t>
  </si>
  <si>
    <t>BEPTA (MEDIAN)</t>
  </si>
  <si>
    <t>Age</t>
  </si>
  <si>
    <t>GRAND TOTAL</t>
  </si>
  <si>
    <t>Combined Total</t>
  </si>
  <si>
    <t>Total Online</t>
  </si>
  <si>
    <t>Total In Person</t>
  </si>
  <si>
    <t>Total In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</si>
</sst>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000000"/>
      <name val="Lucida Console"/>
      <family val="3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BCBCBC"/>
      <name val="Lucida Console"/>
      <family val="3"/>
    </font>
    <font>
      <i/>
      <sz val="11"/>
      <color theme="1"/>
      <name val="Calibri"/>
      <family val="2"/>
      <scheme val="minor"/>
    </font>
    <font>
      <sz val="7"/>
      <color rgb="FF000000"/>
      <name val="DejaVu Sans"/>
      <family val="2"/>
    </font>
    <font>
      <b/>
      <sz val="7"/>
      <color rgb="FF000000"/>
      <name val="DejaVu Sans"/>
      <family val="2"/>
    </font>
    <font>
      <i/>
      <sz val="7"/>
      <color rgb="FFB0B0B0"/>
      <name val="DejaVu Sans"/>
      <family val="2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2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2" borderId="0" xfId="0" applyFill="1"/>
    <xf numFmtId="0" fontId="9" fillId="2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vertical="center"/>
    </xf>
    <xf numFmtId="0" fontId="0" fillId="3" borderId="0" xfId="0" applyFill="1" applyBorder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0" fillId="5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0" fillId="5" borderId="3" xfId="0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" fillId="0" borderId="0" xfId="9"/>
    <xf numFmtId="0" fontId="1" fillId="3" borderId="0" xfId="9" applyFill="1" applyBorder="1"/>
    <xf numFmtId="0" fontId="10" fillId="5" borderId="3" xfId="9" applyFont="1" applyFill="1" applyBorder="1" applyAlignment="1">
      <alignment horizontal="right" vertical="center"/>
    </xf>
    <xf numFmtId="0" fontId="9" fillId="2" borderId="2" xfId="9" applyFont="1" applyFill="1" applyBorder="1" applyAlignment="1">
      <alignment vertical="center"/>
    </xf>
    <xf numFmtId="0" fontId="10" fillId="5" borderId="2" xfId="9" applyFont="1" applyFill="1" applyBorder="1" applyAlignment="1">
      <alignment horizontal="right" vertical="center"/>
    </xf>
    <xf numFmtId="0" fontId="12" fillId="0" borderId="0" xfId="9" applyFont="1" applyAlignment="1">
      <alignment vertical="center"/>
    </xf>
    <xf numFmtId="0" fontId="1" fillId="3" borderId="1" xfId="9" applyFill="1" applyBorder="1"/>
    <xf numFmtId="0" fontId="1" fillId="2" borderId="0" xfId="9" applyFill="1"/>
    <xf numFmtId="0" fontId="9" fillId="2" borderId="0" xfId="9" applyFont="1" applyFill="1" applyBorder="1" applyAlignment="1">
      <alignment vertical="center"/>
    </xf>
    <xf numFmtId="0" fontId="10" fillId="5" borderId="0" xfId="9" applyFont="1" applyFill="1" applyBorder="1" applyAlignment="1">
      <alignment horizontal="right" vertical="center"/>
    </xf>
    <xf numFmtId="0" fontId="11" fillId="2" borderId="2" xfId="9" applyFont="1" applyFill="1" applyBorder="1" applyAlignment="1">
      <alignment vertical="center"/>
    </xf>
    <xf numFmtId="0" fontId="1" fillId="4" borderId="0" xfId="9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Sheet1!$B$60:$G$60</c:f>
              <c:numCache>
                <c:formatCode>General</c:formatCode>
                <c:ptCount val="6"/>
                <c:pt idx="0">
                  <c:v>368.0</c:v>
                </c:pt>
                <c:pt idx="1">
                  <c:v>343.0</c:v>
                </c:pt>
                <c:pt idx="2">
                  <c:v>453.0</c:v>
                </c:pt>
                <c:pt idx="3">
                  <c:v>196.0</c:v>
                </c:pt>
                <c:pt idx="4">
                  <c:v>192.0</c:v>
                </c:pt>
                <c:pt idx="5">
                  <c:v>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52-453D-83A1-AB5D802B5CB6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Sheet1!$B$61:$G$61</c:f>
              <c:numCache>
                <c:formatCode>General</c:formatCode>
                <c:ptCount val="6"/>
                <c:pt idx="0">
                  <c:v>1172.0</c:v>
                </c:pt>
                <c:pt idx="1">
                  <c:v>627.0</c:v>
                </c:pt>
                <c:pt idx="2">
                  <c:v>327.0</c:v>
                </c:pt>
                <c:pt idx="3">
                  <c:v>188.0</c:v>
                </c:pt>
                <c:pt idx="4">
                  <c:v>134.0</c:v>
                </c:pt>
                <c:pt idx="5">
                  <c:v>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52-453D-83A1-AB5D802B5CB6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Sheet1!$B$62:$G$62</c:f>
              <c:numCache>
                <c:formatCode>General</c:formatCode>
                <c:ptCount val="6"/>
                <c:pt idx="0">
                  <c:v>630.0</c:v>
                </c:pt>
                <c:pt idx="1">
                  <c:v>580.0</c:v>
                </c:pt>
                <c:pt idx="2">
                  <c:v>591.0</c:v>
                </c:pt>
                <c:pt idx="3">
                  <c:v>209.0</c:v>
                </c:pt>
                <c:pt idx="4">
                  <c:v>257.0</c:v>
                </c:pt>
                <c:pt idx="5">
                  <c:v>82.0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52-453D-83A1-AB5D802B5CB6}"/>
            </c:ext>
          </c:extLst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Sheet1!$B$63:$G$63</c:f>
              <c:numCache>
                <c:formatCode>General</c:formatCode>
                <c:ptCount val="6"/>
                <c:pt idx="0">
                  <c:v>59.0</c:v>
                </c:pt>
                <c:pt idx="1">
                  <c:v>582.0</c:v>
                </c:pt>
                <c:pt idx="2">
                  <c:v>340.0</c:v>
                </c:pt>
                <c:pt idx="3">
                  <c:v>106.0</c:v>
                </c:pt>
                <c:pt idx="4">
                  <c:v>45.0</c:v>
                </c:pt>
                <c:pt idx="5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52-453D-83A1-AB5D802B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294760"/>
        <c:axId val="2144165208"/>
      </c:barChart>
      <c:catAx>
        <c:axId val="-212229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65208"/>
        <c:crosses val="autoZero"/>
        <c:auto val="1"/>
        <c:lblAlgn val="ctr"/>
        <c:lblOffset val="100"/>
        <c:noMultiLvlLbl val="0"/>
      </c:catAx>
      <c:valAx>
        <c:axId val="21441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Sheet1!$B$75:$B$83</c:f>
              <c:numCache>
                <c:formatCode>General</c:formatCode>
                <c:ptCount val="9"/>
                <c:pt idx="0">
                  <c:v>84.0</c:v>
                </c:pt>
                <c:pt idx="1">
                  <c:v>4.0</c:v>
                </c:pt>
                <c:pt idx="2">
                  <c:v>53.0</c:v>
                </c:pt>
                <c:pt idx="3">
                  <c:v>140.0</c:v>
                </c:pt>
                <c:pt idx="4">
                  <c:v>10.0</c:v>
                </c:pt>
                <c:pt idx="5">
                  <c:v>25.0</c:v>
                </c:pt>
                <c:pt idx="6">
                  <c:v>33.0</c:v>
                </c:pt>
                <c:pt idx="7">
                  <c:v>2.0</c:v>
                </c:pt>
                <c:pt idx="8">
                  <c:v>17.0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C5-4EA5-977B-BE89A8E55281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Sheet1!$C$75:$C$83</c:f>
              <c:numCache>
                <c:formatCode>General</c:formatCode>
                <c:ptCount val="9"/>
                <c:pt idx="0">
                  <c:v>72.0</c:v>
                </c:pt>
                <c:pt idx="1">
                  <c:v>2.0</c:v>
                </c:pt>
                <c:pt idx="2">
                  <c:v>57.0</c:v>
                </c:pt>
                <c:pt idx="3">
                  <c:v>125.0</c:v>
                </c:pt>
                <c:pt idx="4">
                  <c:v>7.0</c:v>
                </c:pt>
                <c:pt idx="5">
                  <c:v>17.0</c:v>
                </c:pt>
                <c:pt idx="6">
                  <c:v>45.0</c:v>
                </c:pt>
                <c:pt idx="7">
                  <c:v>3.0</c:v>
                </c:pt>
                <c:pt idx="8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C5-4EA5-977B-BE89A8E55281}"/>
            </c:ext>
          </c:extLst>
        </c:ser>
        <c:ser>
          <c:idx val="2"/>
          <c:order val="2"/>
          <c:tx>
            <c:strRef>
              <c:f>Sheet1!$D$74</c:f>
              <c:strCache>
                <c:ptCount val="1"/>
                <c:pt idx="0">
                  <c:v>70-74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Sheet1!$D$75:$D$83</c:f>
              <c:numCache>
                <c:formatCode>General</c:formatCode>
                <c:ptCount val="9"/>
                <c:pt idx="0">
                  <c:v>86.0</c:v>
                </c:pt>
                <c:pt idx="1">
                  <c:v>4.0</c:v>
                </c:pt>
                <c:pt idx="2">
                  <c:v>60.0</c:v>
                </c:pt>
                <c:pt idx="3">
                  <c:v>185.0</c:v>
                </c:pt>
                <c:pt idx="4">
                  <c:v>7.0</c:v>
                </c:pt>
                <c:pt idx="5">
                  <c:v>27.0</c:v>
                </c:pt>
                <c:pt idx="6">
                  <c:v>55.0</c:v>
                </c:pt>
                <c:pt idx="7">
                  <c:v>2.0</c:v>
                </c:pt>
                <c:pt idx="8">
                  <c:v>27.0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C5-4EA5-977B-BE89A8E55281}"/>
            </c:ext>
          </c:extLst>
        </c:ser>
        <c:ser>
          <c:idx val="3"/>
          <c:order val="3"/>
          <c:tx>
            <c:strRef>
              <c:f>Sheet1!$E$74</c:f>
              <c:strCache>
                <c:ptCount val="1"/>
                <c:pt idx="0">
                  <c:v>75-79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Sheet1!$E$75:$E$83</c:f>
              <c:numCache>
                <c:formatCode>General</c:formatCode>
                <c:ptCount val="9"/>
                <c:pt idx="0">
                  <c:v>31.0</c:v>
                </c:pt>
                <c:pt idx="1">
                  <c:v>1.0</c:v>
                </c:pt>
                <c:pt idx="2">
                  <c:v>25.0</c:v>
                </c:pt>
                <c:pt idx="3">
                  <c:v>87.0</c:v>
                </c:pt>
                <c:pt idx="4">
                  <c:v>8.0</c:v>
                </c:pt>
                <c:pt idx="5">
                  <c:v>9.0</c:v>
                </c:pt>
                <c:pt idx="6">
                  <c:v>28.0</c:v>
                </c:pt>
                <c:pt idx="7">
                  <c:v>1.0</c:v>
                </c:pt>
                <c:pt idx="8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9C5-4EA5-977B-BE89A8E55281}"/>
            </c:ext>
          </c:extLst>
        </c:ser>
        <c:ser>
          <c:idx val="4"/>
          <c:order val="4"/>
          <c:tx>
            <c:strRef>
              <c:f>Sheet1!$F$74</c:f>
              <c:strCache>
                <c:ptCount val="1"/>
                <c:pt idx="0">
                  <c:v>80-84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Sheet1!$F$75:$F$83</c:f>
              <c:numCache>
                <c:formatCode>General</c:formatCode>
                <c:ptCount val="9"/>
                <c:pt idx="0">
                  <c:v>66.0</c:v>
                </c:pt>
                <c:pt idx="1">
                  <c:v>2.0</c:v>
                </c:pt>
                <c:pt idx="2">
                  <c:v>42.0</c:v>
                </c:pt>
                <c:pt idx="3">
                  <c:v>11.0</c:v>
                </c:pt>
                <c:pt idx="4">
                  <c:v>2.0</c:v>
                </c:pt>
                <c:pt idx="5">
                  <c:v>22.0</c:v>
                </c:pt>
                <c:pt idx="6">
                  <c:v>31.0</c:v>
                </c:pt>
                <c:pt idx="7">
                  <c:v>2.0</c:v>
                </c:pt>
                <c:pt idx="8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9C5-4EA5-977B-BE89A8E55281}"/>
            </c:ext>
          </c:extLst>
        </c:ser>
        <c:ser>
          <c:idx val="5"/>
          <c:order val="5"/>
          <c:tx>
            <c:strRef>
              <c:f>Sheet1!$G$74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invertIfNegative val="0"/>
          <c:cat>
            <c:strRef>
              <c:f>Sheet1!$A$75:$A$83</c:f>
              <c:strCache>
                <c:ptCount val="9"/>
                <c:pt idx="0">
                  <c:v>Australian Capital Territory</c:v>
                </c:pt>
                <c:pt idx="1">
                  <c:v>New South Wales</c:v>
                </c:pt>
                <c:pt idx="2">
                  <c:v>Northern Territory</c:v>
                </c:pt>
                <c:pt idx="3">
                  <c:v>NSW</c:v>
                </c:pt>
                <c:pt idx="4">
                  <c:v>Queensland</c:v>
                </c:pt>
                <c:pt idx="5">
                  <c:v>South Australia</c:v>
                </c:pt>
                <c:pt idx="6">
                  <c:v>Tasmania</c:v>
                </c:pt>
                <c:pt idx="7">
                  <c:v>Victoria</c:v>
                </c:pt>
                <c:pt idx="8">
                  <c:v>Western Australia</c:v>
                </c:pt>
              </c:strCache>
            </c:strRef>
          </c:cat>
          <c:val>
            <c:numRef>
              <c:f>Sheet1!$G$75:$G$83</c:f>
              <c:numCache>
                <c:formatCode>General</c:formatCode>
                <c:ptCount val="9"/>
                <c:pt idx="0">
                  <c:v>15.0</c:v>
                </c:pt>
                <c:pt idx="1">
                  <c:v>0.0</c:v>
                </c:pt>
                <c:pt idx="2">
                  <c:v>14.0</c:v>
                </c:pt>
                <c:pt idx="3">
                  <c:v>7.0</c:v>
                </c:pt>
                <c:pt idx="4">
                  <c:v>2.0</c:v>
                </c:pt>
                <c:pt idx="5">
                  <c:v>8.0</c:v>
                </c:pt>
                <c:pt idx="6">
                  <c:v>11.0</c:v>
                </c:pt>
                <c:pt idx="7">
                  <c:v>0.0</c:v>
                </c:pt>
                <c:pt idx="8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9C5-4EA5-977B-BE89A8E5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448584"/>
        <c:axId val="2147452472"/>
      </c:barChart>
      <c:catAx>
        <c:axId val="214744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52472"/>
        <c:crosses val="autoZero"/>
        <c:auto val="1"/>
        <c:lblAlgn val="ctr"/>
        <c:lblOffset val="100"/>
        <c:noMultiLvlLbl val="0"/>
      </c:catAx>
      <c:valAx>
        <c:axId val="21474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Sheet1!$B$60:$G$60</c:f>
              <c:numCache>
                <c:formatCode>General</c:formatCode>
                <c:ptCount val="6"/>
                <c:pt idx="0">
                  <c:v>368.0</c:v>
                </c:pt>
                <c:pt idx="1">
                  <c:v>343.0</c:v>
                </c:pt>
                <c:pt idx="2">
                  <c:v>453.0</c:v>
                </c:pt>
                <c:pt idx="3">
                  <c:v>196.0</c:v>
                </c:pt>
                <c:pt idx="4">
                  <c:v>192.0</c:v>
                </c:pt>
                <c:pt idx="5">
                  <c:v>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52-453D-83A1-AB5D802B5CB6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Sheet1!$B$61:$G$61</c:f>
              <c:numCache>
                <c:formatCode>General</c:formatCode>
                <c:ptCount val="6"/>
                <c:pt idx="0">
                  <c:v>1172.0</c:v>
                </c:pt>
                <c:pt idx="1">
                  <c:v>627.0</c:v>
                </c:pt>
                <c:pt idx="2">
                  <c:v>327.0</c:v>
                </c:pt>
                <c:pt idx="3">
                  <c:v>188.0</c:v>
                </c:pt>
                <c:pt idx="4">
                  <c:v>134.0</c:v>
                </c:pt>
                <c:pt idx="5">
                  <c:v>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52-453D-83A1-AB5D802B5CB6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Sheet1!$B$62:$G$62</c:f>
              <c:numCache>
                <c:formatCode>General</c:formatCode>
                <c:ptCount val="6"/>
                <c:pt idx="0">
                  <c:v>630.0</c:v>
                </c:pt>
                <c:pt idx="1">
                  <c:v>580.0</c:v>
                </c:pt>
                <c:pt idx="2">
                  <c:v>591.0</c:v>
                </c:pt>
                <c:pt idx="3">
                  <c:v>209.0</c:v>
                </c:pt>
                <c:pt idx="4">
                  <c:v>257.0</c:v>
                </c:pt>
                <c:pt idx="5">
                  <c:v>82.0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52-453D-83A1-AB5D802B5CB6}"/>
            </c:ext>
          </c:extLst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Sheet1!$B$59:$G$59</c:f>
              <c:strCache>
                <c:ptCount val="6"/>
                <c:pt idx="0">
                  <c:v>60-64</c:v>
                </c:pt>
                <c:pt idx="1">
                  <c:v>65-69</c:v>
                </c:pt>
                <c:pt idx="2">
                  <c:v>70-74</c:v>
                </c:pt>
                <c:pt idx="3">
                  <c:v>75-79</c:v>
                </c:pt>
                <c:pt idx="4">
                  <c:v>80-84</c:v>
                </c:pt>
                <c:pt idx="5">
                  <c:v>85+</c:v>
                </c:pt>
              </c:strCache>
            </c:strRef>
          </c:cat>
          <c:val>
            <c:numRef>
              <c:f>Sheet1!$B$63:$G$63</c:f>
              <c:numCache>
                <c:formatCode>General</c:formatCode>
                <c:ptCount val="6"/>
                <c:pt idx="0">
                  <c:v>59.0</c:v>
                </c:pt>
                <c:pt idx="1">
                  <c:v>582.0</c:v>
                </c:pt>
                <c:pt idx="2">
                  <c:v>340.0</c:v>
                </c:pt>
                <c:pt idx="3">
                  <c:v>106.0</c:v>
                </c:pt>
                <c:pt idx="4">
                  <c:v>45.0</c:v>
                </c:pt>
                <c:pt idx="5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52-453D-83A1-AB5D802B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257864"/>
        <c:axId val="2137327880"/>
      </c:barChart>
      <c:catAx>
        <c:axId val="-21232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27880"/>
        <c:crosses val="autoZero"/>
        <c:auto val="1"/>
        <c:lblAlgn val="ctr"/>
        <c:lblOffset val="100"/>
        <c:noMultiLvlLbl val="0"/>
      </c:catAx>
      <c:valAx>
        <c:axId val="21373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5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Sheet1!$A$103:$A$107</c:f>
              <c:strCache>
                <c:ptCount val="5"/>
                <c:pt idx="0">
                  <c:v>NSW</c:v>
                </c:pt>
                <c:pt idx="1">
                  <c:v>Sydney</c:v>
                </c:pt>
                <c:pt idx="2">
                  <c:v>Central Coast</c:v>
                </c:pt>
                <c:pt idx="3">
                  <c:v>Wollongong</c:v>
                </c:pt>
                <c:pt idx="4">
                  <c:v>Newcastle Maitland</c:v>
                </c:pt>
              </c:strCache>
            </c:strRef>
          </c:cat>
          <c:val>
            <c:numRef>
              <c:f>Sheet1!$B$103:$B$107</c:f>
              <c:numCache>
                <c:formatCode>General</c:formatCode>
                <c:ptCount val="5"/>
                <c:pt idx="0">
                  <c:v>166.0</c:v>
                </c:pt>
                <c:pt idx="1">
                  <c:v>7.0</c:v>
                </c:pt>
                <c:pt idx="2">
                  <c:v>7.0</c:v>
                </c:pt>
                <c:pt idx="3">
                  <c:v>49.0</c:v>
                </c:pt>
                <c:pt idx="4">
                  <c:v>37.0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F8-47AA-B713-0BDDC997606E}"/>
            </c:ext>
          </c:extLst>
        </c:ser>
        <c:ser>
          <c:idx val="1"/>
          <c:order val="1"/>
          <c:tx>
            <c:strRef>
              <c:f>Sheet1!$C$102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Sheet1!$A$103:$A$107</c:f>
              <c:strCache>
                <c:ptCount val="5"/>
                <c:pt idx="0">
                  <c:v>NSW</c:v>
                </c:pt>
                <c:pt idx="1">
                  <c:v>Sydney</c:v>
                </c:pt>
                <c:pt idx="2">
                  <c:v>Central Coast</c:v>
                </c:pt>
                <c:pt idx="3">
                  <c:v>Wollongong</c:v>
                </c:pt>
                <c:pt idx="4">
                  <c:v>Newcastle Maitland</c:v>
                </c:pt>
              </c:strCache>
            </c:strRef>
          </c:cat>
          <c:val>
            <c:numRef>
              <c:f>Sheet1!$C$103:$C$107</c:f>
              <c:numCache>
                <c:formatCode>General</c:formatCode>
                <c:ptCount val="5"/>
                <c:pt idx="0">
                  <c:v>186.0</c:v>
                </c:pt>
                <c:pt idx="1">
                  <c:v>6.0</c:v>
                </c:pt>
                <c:pt idx="2">
                  <c:v>5.0</c:v>
                </c:pt>
                <c:pt idx="3">
                  <c:v>57.0</c:v>
                </c:pt>
                <c:pt idx="4">
                  <c:v>35.0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8-47AA-B713-0BDDC997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132632"/>
        <c:axId val="-2123119976"/>
      </c:barChart>
      <c:catAx>
        <c:axId val="-212313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19976"/>
        <c:crosses val="autoZero"/>
        <c:auto val="1"/>
        <c:lblAlgn val="ctr"/>
        <c:lblOffset val="100"/>
        <c:noMultiLvlLbl val="0"/>
      </c:catAx>
      <c:valAx>
        <c:axId val="-21231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46</xdr:row>
      <xdr:rowOff>4763</xdr:rowOff>
    </xdr:from>
    <xdr:to>
      <xdr:col>4</xdr:col>
      <xdr:colOff>419100</xdr:colOff>
      <xdr:row>47</xdr:row>
      <xdr:rowOff>128588</xdr:rowOff>
    </xdr:to>
    <xdr:sp macro="" textlink="">
      <xdr:nvSpPr>
        <xdr:cNvPr id="1025" name="AutoShape 1" descr="http://127.0.0.1:27185/graphics/plot_zoom_png?width=973&amp;height=900">
          <a:extLst>
            <a:ext uri="{FF2B5EF4-FFF2-40B4-BE49-F238E27FC236}">
              <a16:creationId xmlns:a16="http://schemas.microsoft.com/office/drawing/2014/main" xmlns="" id="{16E51962-F762-452A-B5AE-28F15725FBBC}"/>
            </a:ext>
          </a:extLst>
        </xdr:cNvPr>
        <xdr:cNvSpPr>
          <a:spLocks noChangeAspect="1" noChangeArrowheads="1"/>
        </xdr:cNvSpPr>
      </xdr:nvSpPr>
      <xdr:spPr bwMode="auto">
        <a:xfrm>
          <a:off x="114300" y="101393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583407</xdr:colOff>
      <xdr:row>55</xdr:row>
      <xdr:rowOff>173830</xdr:rowOff>
    </xdr:from>
    <xdr:to>
      <xdr:col>17</xdr:col>
      <xdr:colOff>126207</xdr:colOff>
      <xdr:row>71</xdr:row>
      <xdr:rowOff>2380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64</xdr:row>
      <xdr:rowOff>166687</xdr:rowOff>
    </xdr:from>
    <xdr:to>
      <xdr:col>18</xdr:col>
      <xdr:colOff>538162</xdr:colOff>
      <xdr:row>79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61912</xdr:colOff>
      <xdr:row>44</xdr:row>
      <xdr:rowOff>111919</xdr:rowOff>
    </xdr:from>
    <xdr:to>
      <xdr:col>14</xdr:col>
      <xdr:colOff>109538</xdr:colOff>
      <xdr:row>57</xdr:row>
      <xdr:rowOff>4764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621506</xdr:colOff>
      <xdr:row>99</xdr:row>
      <xdr:rowOff>16668</xdr:rowOff>
    </xdr:from>
    <xdr:to>
      <xdr:col>15</xdr:col>
      <xdr:colOff>164306</xdr:colOff>
      <xdr:row>114</xdr:row>
      <xdr:rowOff>45243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0"/>
  <sheetViews>
    <sheetView tabSelected="1" topLeftCell="G25" workbookViewId="0">
      <selection activeCell="S53" sqref="S53"/>
    </sheetView>
  </sheetViews>
  <sheetFormatPr baseColWidth="10" defaultColWidth="10.83203125" defaultRowHeight="14" x14ac:dyDescent="0"/>
  <cols>
    <col min="2" max="2" width="13.1640625" bestFit="1" customWidth="1"/>
    <col min="3" max="3" width="12.33203125" bestFit="1" customWidth="1"/>
    <col min="4" max="4" width="14.5" bestFit="1" customWidth="1"/>
    <col min="5" max="18" width="14.5" customWidth="1"/>
    <col min="19" max="19" width="26.5" customWidth="1"/>
  </cols>
  <sheetData>
    <row r="2" spans="2:18">
      <c r="C2" t="s">
        <v>88</v>
      </c>
    </row>
    <row r="3" spans="2:18">
      <c r="E3" s="9" t="s">
        <v>64</v>
      </c>
      <c r="F3" s="9"/>
      <c r="G3" s="9"/>
      <c r="H3" s="9"/>
      <c r="I3" s="9"/>
      <c r="J3" s="9"/>
      <c r="K3" s="9" t="s">
        <v>93</v>
      </c>
      <c r="L3" s="9" t="s">
        <v>65</v>
      </c>
      <c r="M3" s="9"/>
      <c r="N3" s="9"/>
      <c r="O3" s="9"/>
      <c r="P3" s="9"/>
      <c r="Q3" s="9"/>
      <c r="R3" s="9" t="s">
        <v>94</v>
      </c>
    </row>
    <row r="4" spans="2:18"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/>
      <c r="L4" s="9" t="s">
        <v>3</v>
      </c>
      <c r="M4" s="9" t="s">
        <v>4</v>
      </c>
      <c r="N4" s="9" t="s">
        <v>5</v>
      </c>
      <c r="O4" s="9" t="s">
        <v>6</v>
      </c>
      <c r="P4" s="9" t="s">
        <v>7</v>
      </c>
      <c r="Q4" s="9" t="s">
        <v>8</v>
      </c>
      <c r="R4" s="9"/>
    </row>
    <row r="5" spans="2:18">
      <c r="B5" s="8" t="s">
        <v>9</v>
      </c>
      <c r="C5" s="8" t="s">
        <v>89</v>
      </c>
      <c r="D5" s="10" t="s">
        <v>91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2:18">
      <c r="B6" s="8"/>
      <c r="C6" s="8"/>
      <c r="D6" s="11" t="s">
        <v>92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>
      <c r="B7" s="8"/>
      <c r="C7" s="8" t="s">
        <v>90</v>
      </c>
      <c r="D7" s="10" t="s">
        <v>91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18">
      <c r="B8" s="8" t="s">
        <v>10</v>
      </c>
      <c r="C8" s="8" t="s">
        <v>89</v>
      </c>
      <c r="D8" s="10" t="s">
        <v>91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2:18">
      <c r="B9" s="8"/>
      <c r="C9" s="8"/>
      <c r="D9" s="11" t="s">
        <v>92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>
      <c r="B10" s="8"/>
      <c r="C10" s="8" t="s">
        <v>90</v>
      </c>
      <c r="D10" s="10" t="s">
        <v>91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2:18">
      <c r="B11" s="8" t="s">
        <v>11</v>
      </c>
      <c r="C11" s="8" t="s">
        <v>89</v>
      </c>
      <c r="D11" s="10" t="s">
        <v>91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2:18">
      <c r="B12" s="8"/>
      <c r="C12" s="8"/>
      <c r="D12" s="11" t="s">
        <v>92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>
      <c r="B13" s="8"/>
      <c r="C13" s="8" t="s">
        <v>90</v>
      </c>
      <c r="D13" s="10" t="s">
        <v>91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8">
      <c r="B14" s="8" t="s">
        <v>63</v>
      </c>
      <c r="C14" s="8" t="s">
        <v>89</v>
      </c>
      <c r="D14" s="10" t="s">
        <v>91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8">
      <c r="B15" s="8"/>
      <c r="C15" s="8"/>
      <c r="D15" s="11" t="s">
        <v>92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>
      <c r="B16" s="8"/>
      <c r="C16" s="8" t="s">
        <v>90</v>
      </c>
      <c r="D16" s="10" t="s">
        <v>91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20" spans="1:41">
      <c r="A20" t="s">
        <v>66</v>
      </c>
    </row>
    <row r="21" spans="1:41">
      <c r="A21" t="s">
        <v>67</v>
      </c>
    </row>
    <row r="24" spans="1:41" ht="16" thickBot="1">
      <c r="B24" s="14" t="s">
        <v>56</v>
      </c>
      <c r="C24" s="14" t="s">
        <v>56</v>
      </c>
      <c r="D24" s="14" t="s">
        <v>56</v>
      </c>
      <c r="E24" s="14" t="s">
        <v>56</v>
      </c>
      <c r="F24" s="14" t="s">
        <v>56</v>
      </c>
      <c r="G24" s="14" t="s">
        <v>56</v>
      </c>
      <c r="H24" s="14" t="s">
        <v>56</v>
      </c>
      <c r="I24" s="14"/>
      <c r="J24" s="14" t="s">
        <v>56</v>
      </c>
      <c r="K24" s="14" t="s">
        <v>56</v>
      </c>
      <c r="L24" s="14" t="s">
        <v>56</v>
      </c>
      <c r="M24" s="14" t="s">
        <v>56</v>
      </c>
      <c r="N24" s="14" t="s">
        <v>56</v>
      </c>
      <c r="O24" s="14" t="s">
        <v>56</v>
      </c>
      <c r="P24" s="14"/>
      <c r="Q24" s="25"/>
      <c r="R24" s="25"/>
      <c r="S24" s="25"/>
      <c r="T24" s="25"/>
      <c r="AO24" s="14"/>
    </row>
    <row r="25" spans="1:41" ht="16" thickBot="1">
      <c r="B25" s="15" t="s">
        <v>101</v>
      </c>
      <c r="C25" s="9" t="s">
        <v>3</v>
      </c>
      <c r="D25" s="9" t="s">
        <v>4</v>
      </c>
      <c r="E25" s="9" t="s">
        <v>5</v>
      </c>
      <c r="F25" s="9" t="s">
        <v>6</v>
      </c>
      <c r="G25" s="9" t="s">
        <v>7</v>
      </c>
      <c r="H25" s="9" t="s">
        <v>8</v>
      </c>
      <c r="I25" s="9"/>
      <c r="J25" s="9" t="s">
        <v>3</v>
      </c>
      <c r="K25" s="9" t="s">
        <v>4</v>
      </c>
      <c r="L25" s="9" t="s">
        <v>5</v>
      </c>
      <c r="M25" s="9" t="s">
        <v>6</v>
      </c>
      <c r="N25" s="9" t="s">
        <v>7</v>
      </c>
      <c r="O25" s="9" t="s">
        <v>8</v>
      </c>
      <c r="P25" s="16"/>
      <c r="Q25" s="25"/>
      <c r="R25" s="25"/>
      <c r="S25" s="25"/>
      <c r="T25" s="25"/>
      <c r="AO25" s="16"/>
    </row>
    <row r="26" spans="1:41" ht="16" thickBot="1">
      <c r="B26" s="15" t="s">
        <v>1</v>
      </c>
      <c r="C26" s="9" t="s">
        <v>64</v>
      </c>
      <c r="D26" s="9" t="s">
        <v>64</v>
      </c>
      <c r="E26" s="9" t="s">
        <v>64</v>
      </c>
      <c r="F26" s="9" t="s">
        <v>64</v>
      </c>
      <c r="G26" s="9" t="s">
        <v>64</v>
      </c>
      <c r="H26" s="9" t="s">
        <v>64</v>
      </c>
      <c r="I26" s="9" t="s">
        <v>93</v>
      </c>
      <c r="J26" s="9" t="s">
        <v>65</v>
      </c>
      <c r="K26" s="9" t="s">
        <v>65</v>
      </c>
      <c r="L26" s="9" t="s">
        <v>65</v>
      </c>
      <c r="M26" s="9" t="s">
        <v>65</v>
      </c>
      <c r="N26" s="9" t="s">
        <v>65</v>
      </c>
      <c r="O26" s="9" t="s">
        <v>65</v>
      </c>
      <c r="P26" s="9" t="s">
        <v>94</v>
      </c>
      <c r="Q26" s="25"/>
      <c r="R26" s="25"/>
      <c r="S26" s="25"/>
      <c r="T26" s="25"/>
      <c r="AO26" s="16"/>
    </row>
    <row r="27" spans="1:41" ht="16" thickBot="1">
      <c r="B27" s="15" t="s">
        <v>91</v>
      </c>
      <c r="C27" s="19">
        <v>51</v>
      </c>
      <c r="D27" s="17">
        <v>58</v>
      </c>
      <c r="E27" s="17">
        <v>53</v>
      </c>
      <c r="F27" s="17">
        <v>33</v>
      </c>
      <c r="G27" s="17">
        <v>23</v>
      </c>
      <c r="H27" s="17">
        <v>14</v>
      </c>
      <c r="I27" s="17">
        <v>232</v>
      </c>
      <c r="J27" s="19">
        <v>38</v>
      </c>
      <c r="K27" s="17">
        <v>59</v>
      </c>
      <c r="L27" s="17">
        <v>51</v>
      </c>
      <c r="M27" s="17">
        <v>33</v>
      </c>
      <c r="N27" s="17">
        <v>26</v>
      </c>
      <c r="O27" s="17">
        <v>16</v>
      </c>
      <c r="P27" s="16">
        <v>223</v>
      </c>
      <c r="Q27" s="36" t="s">
        <v>106</v>
      </c>
      <c r="R27" s="25">
        <f>SUM(I27,P27)</f>
        <v>455</v>
      </c>
      <c r="S27" s="25"/>
      <c r="T27" s="25"/>
      <c r="AO27" s="16"/>
    </row>
    <row r="28" spans="1:41" ht="16" thickBot="1">
      <c r="A28" t="s">
        <v>89</v>
      </c>
      <c r="B28" s="15" t="s">
        <v>100</v>
      </c>
      <c r="C28" s="14">
        <v>13.125</v>
      </c>
      <c r="D28" s="14">
        <v>18.75</v>
      </c>
      <c r="E28" s="14">
        <v>22.5</v>
      </c>
      <c r="F28" s="14">
        <v>26.25</v>
      </c>
      <c r="G28" s="14">
        <v>39.375</v>
      </c>
      <c r="H28" s="14">
        <v>33.125</v>
      </c>
      <c r="I28" s="14">
        <v>21.25</v>
      </c>
      <c r="J28" s="14">
        <v>19.375</v>
      </c>
      <c r="K28" s="14">
        <v>23.75</v>
      </c>
      <c r="L28" s="14">
        <v>26.875</v>
      </c>
      <c r="M28" s="14">
        <v>27.5</v>
      </c>
      <c r="N28" s="14">
        <v>30</v>
      </c>
      <c r="O28" s="14">
        <v>38.125</v>
      </c>
      <c r="P28" s="14">
        <v>26.875</v>
      </c>
      <c r="Q28" s="25"/>
      <c r="R28" s="25"/>
      <c r="S28" s="25"/>
      <c r="T28" s="25"/>
      <c r="AO28" s="16"/>
    </row>
    <row r="29" spans="1:41" ht="16" thickBot="1">
      <c r="B29" s="15" t="s">
        <v>92</v>
      </c>
      <c r="C29" s="14">
        <v>10.9375</v>
      </c>
      <c r="D29" s="14">
        <v>13.75</v>
      </c>
      <c r="E29" s="14">
        <v>16.875</v>
      </c>
      <c r="F29" s="14">
        <v>17.5</v>
      </c>
      <c r="G29" s="14">
        <v>15.3125</v>
      </c>
      <c r="H29" s="14" t="s">
        <v>96</v>
      </c>
      <c r="I29" s="14">
        <v>17.5</v>
      </c>
      <c r="J29" s="14">
        <v>15.625</v>
      </c>
      <c r="K29" s="14">
        <v>21.875</v>
      </c>
      <c r="L29" s="14">
        <v>17.1875</v>
      </c>
      <c r="M29" s="14">
        <v>16.25</v>
      </c>
      <c r="N29" s="14">
        <v>13.125</v>
      </c>
      <c r="O29" s="14">
        <v>15.625</v>
      </c>
      <c r="P29" s="14">
        <v>18.75</v>
      </c>
      <c r="Q29" s="25"/>
      <c r="R29" s="25"/>
      <c r="S29" s="25"/>
      <c r="T29" s="25"/>
      <c r="AO29" s="16"/>
    </row>
    <row r="30" spans="1:41" ht="15">
      <c r="A30" t="s">
        <v>90</v>
      </c>
      <c r="B30" s="20" t="s">
        <v>91</v>
      </c>
      <c r="C30" s="21">
        <v>205</v>
      </c>
      <c r="D30" s="21">
        <v>151</v>
      </c>
      <c r="E30" s="21">
        <v>210</v>
      </c>
      <c r="F30" s="21">
        <v>94</v>
      </c>
      <c r="G30" s="21">
        <v>78</v>
      </c>
      <c r="H30" s="21">
        <v>21</v>
      </c>
      <c r="I30">
        <v>759</v>
      </c>
      <c r="J30" s="21">
        <v>163</v>
      </c>
      <c r="K30" s="21">
        <v>192</v>
      </c>
      <c r="L30" s="21">
        <v>243</v>
      </c>
      <c r="M30" s="21">
        <v>102</v>
      </c>
      <c r="N30" s="21">
        <v>114</v>
      </c>
      <c r="O30" s="21">
        <v>39</v>
      </c>
      <c r="P30">
        <v>853</v>
      </c>
      <c r="Q30" s="36" t="s">
        <v>104</v>
      </c>
      <c r="R30" s="25">
        <f>SUM(I30,P30)</f>
        <v>1612</v>
      </c>
      <c r="S30" s="36" t="s">
        <v>103</v>
      </c>
      <c r="T30" s="25">
        <f>SUM(R27, R30)</f>
        <v>2067</v>
      </c>
      <c r="AO30" s="22"/>
    </row>
    <row r="31" spans="1:41" ht="15">
      <c r="Q31" s="25"/>
      <c r="R31" s="25"/>
      <c r="S31" s="25"/>
      <c r="T31" s="25"/>
    </row>
    <row r="32" spans="1:41" ht="16" thickBot="1">
      <c r="C32" s="14" t="s">
        <v>25</v>
      </c>
      <c r="D32" s="14" t="s">
        <v>25</v>
      </c>
      <c r="E32" s="14" t="s">
        <v>25</v>
      </c>
      <c r="F32" s="14" t="s">
        <v>25</v>
      </c>
      <c r="G32" s="14" t="s">
        <v>25</v>
      </c>
      <c r="H32" s="14" t="s">
        <v>25</v>
      </c>
      <c r="I32" s="14"/>
      <c r="J32" s="14" t="s">
        <v>25</v>
      </c>
      <c r="K32" s="14" t="s">
        <v>25</v>
      </c>
      <c r="L32" s="14" t="s">
        <v>25</v>
      </c>
      <c r="M32" s="14" t="s">
        <v>25</v>
      </c>
      <c r="N32" s="14" t="s">
        <v>25</v>
      </c>
      <c r="Q32" s="25"/>
      <c r="R32" s="25"/>
      <c r="S32" s="25"/>
      <c r="T32" s="25"/>
    </row>
    <row r="33" spans="1:20" ht="16" thickBot="1">
      <c r="B33" s="15" t="s">
        <v>101</v>
      </c>
      <c r="C33" s="9" t="s">
        <v>3</v>
      </c>
      <c r="D33" s="9" t="s">
        <v>4</v>
      </c>
      <c r="E33" s="9" t="s">
        <v>5</v>
      </c>
      <c r="F33" s="9" t="s">
        <v>6</v>
      </c>
      <c r="G33" s="9" t="s">
        <v>7</v>
      </c>
      <c r="H33" s="9" t="s">
        <v>8</v>
      </c>
      <c r="I33" s="9"/>
      <c r="J33" s="9" t="s">
        <v>3</v>
      </c>
      <c r="K33" s="9" t="s">
        <v>4</v>
      </c>
      <c r="L33" s="9" t="s">
        <v>5</v>
      </c>
      <c r="M33" s="9" t="s">
        <v>6</v>
      </c>
      <c r="N33" s="9" t="s">
        <v>7</v>
      </c>
      <c r="O33" s="9" t="s">
        <v>8</v>
      </c>
      <c r="Q33" s="25"/>
      <c r="R33" s="25"/>
      <c r="S33" s="25"/>
      <c r="T33" s="25"/>
    </row>
    <row r="34" spans="1:20" ht="16" thickBot="1">
      <c r="B34" s="15" t="s">
        <v>1</v>
      </c>
      <c r="C34" s="9" t="s">
        <v>64</v>
      </c>
      <c r="D34" s="9" t="s">
        <v>64</v>
      </c>
      <c r="E34" s="9" t="s">
        <v>64</v>
      </c>
      <c r="F34" s="9" t="s">
        <v>64</v>
      </c>
      <c r="G34" s="9" t="s">
        <v>64</v>
      </c>
      <c r="H34" s="9" t="s">
        <v>64</v>
      </c>
      <c r="I34" s="9" t="s">
        <v>93</v>
      </c>
      <c r="J34" s="9" t="s">
        <v>65</v>
      </c>
      <c r="K34" s="9" t="s">
        <v>65</v>
      </c>
      <c r="L34" s="9" t="s">
        <v>65</v>
      </c>
      <c r="M34" s="9" t="s">
        <v>65</v>
      </c>
      <c r="N34" s="9" t="s">
        <v>65</v>
      </c>
      <c r="O34" s="9" t="s">
        <v>65</v>
      </c>
      <c r="P34" s="9" t="s">
        <v>94</v>
      </c>
      <c r="Q34" s="25"/>
      <c r="R34" s="25"/>
      <c r="S34" s="25"/>
      <c r="T34" s="25"/>
    </row>
    <row r="35" spans="1:20" ht="16" thickBot="1">
      <c r="B35" s="15" t="s">
        <v>91</v>
      </c>
      <c r="C35" s="17">
        <v>61</v>
      </c>
      <c r="D35" s="17">
        <v>85</v>
      </c>
      <c r="E35" s="17">
        <v>63</v>
      </c>
      <c r="F35" s="17">
        <v>34</v>
      </c>
      <c r="G35" s="17">
        <v>20</v>
      </c>
      <c r="H35" s="17">
        <v>5</v>
      </c>
      <c r="I35" s="17">
        <v>268</v>
      </c>
      <c r="J35" s="17">
        <v>56</v>
      </c>
      <c r="K35" s="17">
        <v>72</v>
      </c>
      <c r="L35" s="17">
        <v>57</v>
      </c>
      <c r="M35" s="17">
        <v>41</v>
      </c>
      <c r="N35" s="17">
        <v>25</v>
      </c>
      <c r="O35" s="17">
        <v>14</v>
      </c>
      <c r="P35">
        <v>265</v>
      </c>
      <c r="Q35" s="36" t="s">
        <v>106</v>
      </c>
      <c r="R35" s="25">
        <f>SUM(I35,P35)</f>
        <v>533</v>
      </c>
      <c r="S35" s="25"/>
      <c r="T35" s="25"/>
    </row>
    <row r="36" spans="1:20" ht="16" thickBot="1">
      <c r="A36" t="s">
        <v>89</v>
      </c>
      <c r="B36" s="15" t="s">
        <v>100</v>
      </c>
      <c r="C36" s="14">
        <v>14.375</v>
      </c>
      <c r="D36" s="14">
        <v>16.25</v>
      </c>
      <c r="E36" s="14">
        <v>25</v>
      </c>
      <c r="F36" s="14">
        <v>28.75</v>
      </c>
      <c r="G36" s="14">
        <v>29.375</v>
      </c>
      <c r="H36" s="14">
        <v>45</v>
      </c>
      <c r="I36" s="14">
        <v>20</v>
      </c>
      <c r="J36" s="14">
        <v>20</v>
      </c>
      <c r="K36" s="14">
        <v>23.125</v>
      </c>
      <c r="L36" s="14">
        <v>26.25</v>
      </c>
      <c r="M36" s="14">
        <v>33.75</v>
      </c>
      <c r="N36" s="14">
        <v>40.625</v>
      </c>
      <c r="O36" s="14">
        <v>43.75</v>
      </c>
      <c r="P36" s="14">
        <v>27.5</v>
      </c>
      <c r="Q36" s="25"/>
      <c r="R36" s="25"/>
      <c r="S36" s="25"/>
      <c r="T36" s="25"/>
    </row>
    <row r="37" spans="1:20" ht="16" thickBot="1">
      <c r="B37" s="15" t="s">
        <v>92</v>
      </c>
      <c r="C37" s="14">
        <v>12.5</v>
      </c>
      <c r="D37" s="14">
        <v>14.375</v>
      </c>
      <c r="E37" s="14">
        <v>15.625</v>
      </c>
      <c r="F37" s="14">
        <v>15</v>
      </c>
      <c r="G37" s="14">
        <v>15.625</v>
      </c>
      <c r="H37" s="14">
        <v>10</v>
      </c>
      <c r="I37" s="14">
        <v>17.5</v>
      </c>
      <c r="J37" s="14">
        <v>15.625</v>
      </c>
      <c r="K37" s="14">
        <v>18.4375</v>
      </c>
      <c r="L37" s="14">
        <v>16.25</v>
      </c>
      <c r="M37" s="14">
        <v>17.5</v>
      </c>
      <c r="N37" s="14">
        <v>20.3125</v>
      </c>
      <c r="O37" s="14" t="s">
        <v>97</v>
      </c>
      <c r="P37" s="14">
        <v>20.9375</v>
      </c>
      <c r="Q37" s="25"/>
      <c r="R37" s="25"/>
      <c r="S37" s="25"/>
      <c r="T37" s="25"/>
    </row>
    <row r="38" spans="1:20" ht="15">
      <c r="A38" t="s">
        <v>90</v>
      </c>
      <c r="B38" s="23" t="s">
        <v>91</v>
      </c>
      <c r="C38" s="21">
        <v>603</v>
      </c>
      <c r="D38" s="21">
        <v>253</v>
      </c>
      <c r="E38" s="21">
        <v>137</v>
      </c>
      <c r="F38" s="21">
        <v>77</v>
      </c>
      <c r="G38" s="21">
        <v>59</v>
      </c>
      <c r="H38" s="21">
        <v>12</v>
      </c>
      <c r="I38">
        <v>1141</v>
      </c>
      <c r="J38" s="17">
        <v>569</v>
      </c>
      <c r="K38" s="21">
        <v>374</v>
      </c>
      <c r="L38" s="21">
        <v>190</v>
      </c>
      <c r="M38" s="21">
        <v>111</v>
      </c>
      <c r="N38" s="21">
        <v>75</v>
      </c>
      <c r="O38" s="21">
        <v>16</v>
      </c>
      <c r="P38">
        <v>1335</v>
      </c>
      <c r="Q38" s="36" t="s">
        <v>104</v>
      </c>
      <c r="R38" s="25">
        <f>SUM(I38,P38)</f>
        <v>2476</v>
      </c>
      <c r="S38" s="36" t="s">
        <v>103</v>
      </c>
      <c r="T38" s="25">
        <f>SUM(R35, R38)</f>
        <v>3009</v>
      </c>
    </row>
    <row r="39" spans="1:20" ht="15">
      <c r="Q39" s="25"/>
      <c r="R39" s="25"/>
      <c r="S39" s="25"/>
      <c r="T39" s="25"/>
    </row>
    <row r="40" spans="1:20" ht="16" thickBot="1">
      <c r="C40" s="14" t="s">
        <v>11</v>
      </c>
      <c r="D40" s="14" t="s">
        <v>11</v>
      </c>
      <c r="E40" s="14" t="s">
        <v>11</v>
      </c>
      <c r="F40" s="14" t="s">
        <v>11</v>
      </c>
      <c r="G40" s="14" t="s">
        <v>11</v>
      </c>
      <c r="H40" s="14" t="s">
        <v>11</v>
      </c>
      <c r="I40" s="14"/>
      <c r="J40" s="14" t="s">
        <v>11</v>
      </c>
      <c r="K40" s="14" t="s">
        <v>11</v>
      </c>
      <c r="L40" s="14" t="s">
        <v>11</v>
      </c>
      <c r="M40" s="14" t="s">
        <v>11</v>
      </c>
      <c r="N40" s="14" t="s">
        <v>11</v>
      </c>
      <c r="O40" s="14" t="s">
        <v>11</v>
      </c>
      <c r="Q40" s="25"/>
      <c r="R40" s="25"/>
      <c r="S40" s="25"/>
      <c r="T40" s="25"/>
    </row>
    <row r="41" spans="1:20" ht="16" thickBot="1">
      <c r="B41" s="15" t="s">
        <v>101</v>
      </c>
      <c r="C41" s="9" t="s">
        <v>3</v>
      </c>
      <c r="D41" s="9" t="s">
        <v>4</v>
      </c>
      <c r="E41" s="9" t="s">
        <v>5</v>
      </c>
      <c r="F41" s="9" t="s">
        <v>6</v>
      </c>
      <c r="G41" s="9" t="s">
        <v>7</v>
      </c>
      <c r="H41" s="9" t="s">
        <v>8</v>
      </c>
      <c r="I41" s="9"/>
      <c r="J41" s="9" t="s">
        <v>3</v>
      </c>
      <c r="K41" s="9" t="s">
        <v>4</v>
      </c>
      <c r="L41" s="9" t="s">
        <v>5</v>
      </c>
      <c r="M41" s="9" t="s">
        <v>6</v>
      </c>
      <c r="N41" s="9" t="s">
        <v>7</v>
      </c>
      <c r="O41" s="9" t="s">
        <v>8</v>
      </c>
      <c r="Q41" s="25"/>
      <c r="R41" s="25"/>
      <c r="S41" s="25"/>
      <c r="T41" s="25"/>
    </row>
    <row r="42" spans="1:20" ht="16" thickBot="1">
      <c r="B42" s="15" t="s">
        <v>1</v>
      </c>
      <c r="C42" s="9" t="s">
        <v>64</v>
      </c>
      <c r="D42" s="9" t="s">
        <v>64</v>
      </c>
      <c r="E42" s="9" t="s">
        <v>64</v>
      </c>
      <c r="F42" s="9" t="s">
        <v>64</v>
      </c>
      <c r="G42" s="9" t="s">
        <v>64</v>
      </c>
      <c r="H42" s="9" t="s">
        <v>64</v>
      </c>
      <c r="I42" s="9" t="s">
        <v>93</v>
      </c>
      <c r="J42" s="9" t="s">
        <v>65</v>
      </c>
      <c r="K42" s="9" t="s">
        <v>65</v>
      </c>
      <c r="L42" s="9" t="s">
        <v>65</v>
      </c>
      <c r="M42" s="9" t="s">
        <v>65</v>
      </c>
      <c r="N42" s="9" t="s">
        <v>65</v>
      </c>
      <c r="O42" s="9" t="s">
        <v>65</v>
      </c>
      <c r="P42" s="9" t="s">
        <v>94</v>
      </c>
      <c r="Q42" s="25"/>
      <c r="R42" s="25"/>
      <c r="S42" s="25"/>
      <c r="T42" s="25"/>
    </row>
    <row r="43" spans="1:20" ht="16" thickBot="1">
      <c r="B43" s="15" t="s">
        <v>91</v>
      </c>
      <c r="C43" s="19">
        <v>79</v>
      </c>
      <c r="D43" s="17">
        <v>66</v>
      </c>
      <c r="E43" s="17">
        <v>41</v>
      </c>
      <c r="F43" s="17">
        <v>20</v>
      </c>
      <c r="G43" s="17">
        <v>5</v>
      </c>
      <c r="H43" s="17">
        <v>3</v>
      </c>
      <c r="I43" s="17">
        <v>214</v>
      </c>
      <c r="J43" s="19">
        <v>57</v>
      </c>
      <c r="K43" s="17">
        <v>51</v>
      </c>
      <c r="L43" s="17">
        <v>67</v>
      </c>
      <c r="M43" s="17">
        <v>18</v>
      </c>
      <c r="N43" s="17">
        <v>7</v>
      </c>
      <c r="O43" s="17">
        <v>5</v>
      </c>
      <c r="P43">
        <v>205</v>
      </c>
      <c r="Q43" s="36" t="s">
        <v>105</v>
      </c>
      <c r="R43" s="25">
        <f>SUM(I43,P43)</f>
        <v>419</v>
      </c>
      <c r="S43" s="25"/>
      <c r="T43" s="25"/>
    </row>
    <row r="44" spans="1:20" ht="16" thickBot="1">
      <c r="A44" t="s">
        <v>89</v>
      </c>
      <c r="B44" s="15" t="s">
        <v>100</v>
      </c>
      <c r="C44" s="14">
        <v>17.5</v>
      </c>
      <c r="D44" s="14">
        <v>24.375</v>
      </c>
      <c r="E44" s="14">
        <v>30</v>
      </c>
      <c r="F44" s="14">
        <v>33.125</v>
      </c>
      <c r="G44" s="14">
        <v>28.75</v>
      </c>
      <c r="H44" s="14">
        <v>45</v>
      </c>
      <c r="I44" s="14">
        <v>23.75</v>
      </c>
      <c r="J44" s="14">
        <v>20</v>
      </c>
      <c r="K44" s="14">
        <v>25</v>
      </c>
      <c r="L44" s="14">
        <v>27.5</v>
      </c>
      <c r="M44" s="14">
        <v>36.25</v>
      </c>
      <c r="N44" s="14">
        <v>31.25</v>
      </c>
      <c r="O44" s="14">
        <v>51.25</v>
      </c>
      <c r="P44" s="14">
        <v>26.25</v>
      </c>
      <c r="Q44" s="25"/>
      <c r="R44" s="25"/>
      <c r="S44" s="25"/>
      <c r="T44" s="25"/>
    </row>
    <row r="45" spans="1:20" ht="16" thickBot="1">
      <c r="B45" s="15" t="s">
        <v>92</v>
      </c>
      <c r="C45" s="14">
        <v>17.1875</v>
      </c>
      <c r="D45" s="14">
        <v>16.25</v>
      </c>
      <c r="E45" s="14">
        <v>17.5</v>
      </c>
      <c r="F45" s="14">
        <v>28.4375</v>
      </c>
      <c r="G45" s="14" t="s">
        <v>98</v>
      </c>
      <c r="H45" s="14">
        <v>11.875</v>
      </c>
      <c r="I45" s="14">
        <v>20</v>
      </c>
      <c r="J45" s="14">
        <v>18.75</v>
      </c>
      <c r="K45" s="14">
        <v>15.625</v>
      </c>
      <c r="L45" s="14">
        <v>12.5</v>
      </c>
      <c r="M45" s="14">
        <v>17.5</v>
      </c>
      <c r="N45" s="14" t="s">
        <v>99</v>
      </c>
      <c r="O45" s="14">
        <v>13.75</v>
      </c>
      <c r="P45" s="14">
        <v>16.25</v>
      </c>
      <c r="Q45" s="25"/>
      <c r="R45" s="25"/>
      <c r="S45" s="25"/>
      <c r="T45" s="25"/>
    </row>
    <row r="46" spans="1:20" ht="15">
      <c r="A46" t="s">
        <v>90</v>
      </c>
      <c r="B46" s="23" t="s">
        <v>91</v>
      </c>
      <c r="C46">
        <v>327</v>
      </c>
      <c r="D46" s="17">
        <v>274</v>
      </c>
      <c r="E46" s="17">
        <v>290</v>
      </c>
      <c r="F46" s="17">
        <v>83</v>
      </c>
      <c r="G46" s="17">
        <v>111</v>
      </c>
      <c r="H46" s="17">
        <v>29</v>
      </c>
      <c r="I46">
        <v>1114</v>
      </c>
      <c r="J46" s="17">
        <v>303</v>
      </c>
      <c r="K46" s="17">
        <v>306</v>
      </c>
      <c r="L46" s="17">
        <v>301</v>
      </c>
      <c r="M46" s="17">
        <v>126</v>
      </c>
      <c r="N46" s="17">
        <v>146</v>
      </c>
      <c r="O46" s="17">
        <v>53</v>
      </c>
      <c r="P46">
        <v>1235</v>
      </c>
      <c r="Q46" s="36" t="s">
        <v>104</v>
      </c>
      <c r="R46" s="25">
        <f>SUM(I46,P46)</f>
        <v>2349</v>
      </c>
      <c r="S46" s="36" t="s">
        <v>103</v>
      </c>
      <c r="T46" s="25">
        <f>SUM(R43, R46)</f>
        <v>2768</v>
      </c>
    </row>
    <row r="47" spans="1:20" ht="16" thickBot="1">
      <c r="C47" s="14" t="s">
        <v>12</v>
      </c>
      <c r="D47" s="14" t="s">
        <v>12</v>
      </c>
      <c r="E47" s="14" t="s">
        <v>12</v>
      </c>
      <c r="F47" s="14" t="s">
        <v>12</v>
      </c>
      <c r="G47" s="14" t="s">
        <v>12</v>
      </c>
      <c r="H47" s="14" t="s">
        <v>12</v>
      </c>
      <c r="I47" s="14"/>
      <c r="J47" s="14" t="s">
        <v>12</v>
      </c>
      <c r="K47" s="14" t="s">
        <v>12</v>
      </c>
      <c r="L47" s="14" t="s">
        <v>12</v>
      </c>
      <c r="M47" s="14" t="s">
        <v>12</v>
      </c>
      <c r="N47" s="14" t="s">
        <v>12</v>
      </c>
      <c r="O47" s="13"/>
      <c r="Q47" s="25"/>
      <c r="R47" s="25"/>
      <c r="S47" s="25"/>
      <c r="T47" s="25"/>
    </row>
    <row r="48" spans="1:20" ht="16" thickBot="1">
      <c r="B48" s="15" t="s">
        <v>101</v>
      </c>
      <c r="C48" s="9" t="s">
        <v>3</v>
      </c>
      <c r="D48" s="9" t="s">
        <v>4</v>
      </c>
      <c r="E48" s="9" t="s">
        <v>5</v>
      </c>
      <c r="F48" s="9" t="s">
        <v>6</v>
      </c>
      <c r="G48" s="9" t="s">
        <v>7</v>
      </c>
      <c r="H48" s="9" t="s">
        <v>8</v>
      </c>
      <c r="I48" s="9"/>
      <c r="J48" s="9" t="s">
        <v>3</v>
      </c>
      <c r="K48" s="9" t="s">
        <v>4</v>
      </c>
      <c r="L48" s="9" t="s">
        <v>5</v>
      </c>
      <c r="M48" s="9" t="s">
        <v>6</v>
      </c>
      <c r="N48" s="9" t="s">
        <v>7</v>
      </c>
      <c r="O48" s="9" t="s">
        <v>8</v>
      </c>
      <c r="Q48" s="25"/>
      <c r="R48" s="25"/>
      <c r="S48" s="25"/>
      <c r="T48" s="25"/>
    </row>
    <row r="49" spans="1:20" ht="16" thickBot="1">
      <c r="B49" s="15" t="s">
        <v>1</v>
      </c>
      <c r="C49" s="9" t="s">
        <v>64</v>
      </c>
      <c r="D49" s="9" t="s">
        <v>64</v>
      </c>
      <c r="E49" s="9" t="s">
        <v>64</v>
      </c>
      <c r="F49" s="9" t="s">
        <v>64</v>
      </c>
      <c r="G49" s="9" t="s">
        <v>64</v>
      </c>
      <c r="H49" s="9" t="s">
        <v>64</v>
      </c>
      <c r="I49" s="9" t="s">
        <v>93</v>
      </c>
      <c r="J49" s="9" t="s">
        <v>65</v>
      </c>
      <c r="K49" s="9" t="s">
        <v>65</v>
      </c>
      <c r="L49" s="9" t="s">
        <v>65</v>
      </c>
      <c r="M49" s="9" t="s">
        <v>65</v>
      </c>
      <c r="N49" s="9" t="s">
        <v>65</v>
      </c>
      <c r="O49" s="9" t="s">
        <v>65</v>
      </c>
      <c r="P49" s="9" t="s">
        <v>94</v>
      </c>
      <c r="Q49" s="25"/>
      <c r="R49" s="25"/>
      <c r="S49" s="25"/>
      <c r="T49" s="25"/>
    </row>
    <row r="50" spans="1:20" ht="16" thickBot="1">
      <c r="B50" s="15" t="s">
        <v>91</v>
      </c>
      <c r="C50" s="19">
        <v>57</v>
      </c>
      <c r="D50" s="17">
        <v>96</v>
      </c>
      <c r="E50" s="17">
        <v>77</v>
      </c>
      <c r="F50" s="17">
        <v>40</v>
      </c>
      <c r="G50" s="17">
        <v>12</v>
      </c>
      <c r="H50" s="17">
        <v>8</v>
      </c>
      <c r="I50" s="17">
        <v>290</v>
      </c>
      <c r="J50" s="19">
        <v>41</v>
      </c>
      <c r="K50" s="17">
        <v>80</v>
      </c>
      <c r="L50" s="17">
        <v>49</v>
      </c>
      <c r="M50" s="17">
        <v>34</v>
      </c>
      <c r="N50" s="17">
        <v>14</v>
      </c>
      <c r="O50" s="17">
        <v>12</v>
      </c>
      <c r="P50">
        <v>230</v>
      </c>
      <c r="Q50" s="36" t="s">
        <v>105</v>
      </c>
      <c r="R50" s="25">
        <f>SUM(I50,P50)</f>
        <v>520</v>
      </c>
      <c r="S50" s="25"/>
      <c r="T50" s="25"/>
    </row>
    <row r="51" spans="1:20" ht="16" thickBot="1">
      <c r="A51" t="s">
        <v>89</v>
      </c>
      <c r="B51" s="15" t="s">
        <v>100</v>
      </c>
      <c r="C51" s="14">
        <v>14.375</v>
      </c>
      <c r="D51" s="14">
        <v>18.75</v>
      </c>
      <c r="E51" s="14">
        <v>26.875</v>
      </c>
      <c r="F51" s="14">
        <v>33.75</v>
      </c>
      <c r="G51" s="14">
        <v>40.625</v>
      </c>
      <c r="H51" s="14">
        <v>37.5</v>
      </c>
      <c r="I51" s="14">
        <v>22.5</v>
      </c>
      <c r="J51" s="14">
        <v>20</v>
      </c>
      <c r="K51" s="14">
        <v>25.625</v>
      </c>
      <c r="L51" s="14">
        <v>27.5</v>
      </c>
      <c r="M51" s="14">
        <v>37.5</v>
      </c>
      <c r="N51" s="14">
        <v>46.875</v>
      </c>
      <c r="O51" s="14">
        <v>50.625</v>
      </c>
      <c r="P51" s="14">
        <v>28.75</v>
      </c>
      <c r="Q51" s="25"/>
      <c r="R51" s="25"/>
      <c r="S51" s="25"/>
      <c r="T51" s="25"/>
    </row>
    <row r="52" spans="1:20" ht="16" thickBot="1">
      <c r="B52" s="15" t="s">
        <v>92</v>
      </c>
      <c r="C52" s="14">
        <v>16.875</v>
      </c>
      <c r="D52" s="14">
        <v>13.75</v>
      </c>
      <c r="E52" s="14">
        <v>19.6875</v>
      </c>
      <c r="F52" s="14">
        <v>21.875</v>
      </c>
      <c r="G52" s="14">
        <v>17.5</v>
      </c>
      <c r="H52" s="14">
        <v>20.625</v>
      </c>
      <c r="I52" s="14">
        <v>21.5625</v>
      </c>
      <c r="J52" s="14">
        <v>12.5</v>
      </c>
      <c r="K52" s="14">
        <v>25.9375</v>
      </c>
      <c r="L52" s="14">
        <v>22.8125</v>
      </c>
      <c r="M52" s="14">
        <v>21.25</v>
      </c>
      <c r="N52" s="14">
        <v>23.125</v>
      </c>
      <c r="O52" s="14" t="s">
        <v>95</v>
      </c>
      <c r="P52" s="14">
        <v>25.3125</v>
      </c>
      <c r="Q52" s="25"/>
      <c r="R52" s="25"/>
      <c r="S52" s="25"/>
      <c r="T52" s="25"/>
    </row>
    <row r="53" spans="1:20" ht="15">
      <c r="A53" t="s">
        <v>90</v>
      </c>
      <c r="B53" s="23" t="s">
        <v>91</v>
      </c>
      <c r="C53">
        <v>29</v>
      </c>
      <c r="D53" s="17">
        <v>304</v>
      </c>
      <c r="E53" s="17">
        <v>146</v>
      </c>
      <c r="F53" s="17">
        <v>44</v>
      </c>
      <c r="G53" s="17">
        <v>20</v>
      </c>
      <c r="H53" s="17">
        <v>6</v>
      </c>
      <c r="I53">
        <v>549</v>
      </c>
      <c r="J53">
        <v>30</v>
      </c>
      <c r="K53" s="17">
        <v>278</v>
      </c>
      <c r="L53" s="17">
        <v>194</v>
      </c>
      <c r="M53" s="17">
        <v>62</v>
      </c>
      <c r="N53" s="17">
        <v>25</v>
      </c>
      <c r="O53" s="17">
        <v>10</v>
      </c>
      <c r="P53">
        <v>599</v>
      </c>
      <c r="Q53" s="36" t="s">
        <v>104</v>
      </c>
      <c r="R53" s="25">
        <f>SUM(I53,P53)</f>
        <v>1148</v>
      </c>
      <c r="S53" s="36" t="s">
        <v>103</v>
      </c>
      <c r="T53" s="25">
        <f>SUM(R50, R53)</f>
        <v>1668</v>
      </c>
    </row>
    <row r="54" spans="1:20" ht="15">
      <c r="Q54" s="25"/>
      <c r="R54" s="25"/>
      <c r="S54" s="25"/>
      <c r="T54" s="25"/>
    </row>
    <row r="55" spans="1:20" ht="15">
      <c r="B55" s="19"/>
      <c r="C55" s="19"/>
      <c r="D55" s="19"/>
      <c r="E55" s="19"/>
      <c r="F55" s="19"/>
      <c r="G55" s="19"/>
      <c r="Q55" s="25"/>
      <c r="R55" s="25"/>
      <c r="S55" s="36" t="s">
        <v>102</v>
      </c>
      <c r="T55" s="36">
        <f>SUM(T30,T38,T46,T53)</f>
        <v>9512</v>
      </c>
    </row>
    <row r="56" spans="1:20" ht="15">
      <c r="B56" s="18"/>
      <c r="C56" s="18"/>
      <c r="D56" s="18"/>
      <c r="E56" s="18"/>
      <c r="F56" s="18"/>
      <c r="G56" s="18"/>
      <c r="Q56" s="25"/>
      <c r="R56" s="25"/>
      <c r="S56" s="25"/>
      <c r="T56" s="25"/>
    </row>
    <row r="57" spans="1:20">
      <c r="B57" s="19"/>
      <c r="C57" s="19"/>
      <c r="D57" s="19"/>
      <c r="E57" s="19"/>
      <c r="F57" s="19"/>
      <c r="G57" s="19"/>
    </row>
    <row r="58" spans="1:20">
      <c r="B58" s="19"/>
      <c r="C58" s="19"/>
      <c r="D58" s="19"/>
      <c r="E58" s="19"/>
      <c r="F58" s="19"/>
      <c r="G58" s="19"/>
    </row>
    <row r="59" spans="1:20">
      <c r="B59" s="19"/>
      <c r="C59" s="19"/>
      <c r="D59" s="19"/>
      <c r="E59" s="19"/>
      <c r="F59" s="19"/>
      <c r="G59" s="19"/>
    </row>
    <row r="60" spans="1:20">
      <c r="B60" s="19"/>
      <c r="C60" s="19"/>
      <c r="D60" s="19"/>
      <c r="E60" s="19"/>
      <c r="F60" s="19"/>
      <c r="G60" s="19"/>
    </row>
    <row r="61" spans="1:20">
      <c r="B61" s="19"/>
      <c r="C61" s="19"/>
      <c r="D61" s="19"/>
      <c r="E61" s="19"/>
      <c r="F61" s="19"/>
      <c r="G61" s="24"/>
    </row>
    <row r="62" spans="1:20">
      <c r="B62" s="24"/>
      <c r="C62" s="19"/>
      <c r="D62" s="19"/>
      <c r="E62" s="19"/>
      <c r="F62" s="19"/>
      <c r="G62" s="19"/>
    </row>
    <row r="63" spans="1:20">
      <c r="C63" s="18"/>
    </row>
    <row r="72" spans="3:3">
      <c r="C72" s="18"/>
    </row>
    <row r="81" spans="3:3">
      <c r="C81" s="18"/>
    </row>
    <row r="90" spans="3:3">
      <c r="C90" s="18"/>
    </row>
  </sheetData>
  <phoneticPr fontId="15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4" workbookViewId="0">
      <selection activeCell="B60" sqref="B60:H63"/>
    </sheetView>
  </sheetViews>
  <sheetFormatPr baseColWidth="10" defaultColWidth="8.83203125" defaultRowHeight="14" x14ac:dyDescent="0"/>
  <cols>
    <col min="1" max="1" width="25.1640625" bestFit="1" customWidth="1"/>
    <col min="5" max="5" width="11.1640625" customWidth="1"/>
  </cols>
  <sheetData>
    <row r="1" spans="1:7">
      <c r="A1" s="4" t="s">
        <v>0</v>
      </c>
    </row>
    <row r="3" spans="1:7">
      <c r="B3" t="s">
        <v>1</v>
      </c>
    </row>
    <row r="4" spans="1:7">
      <c r="B4" t="s">
        <v>54</v>
      </c>
      <c r="C4" t="s">
        <v>55</v>
      </c>
    </row>
    <row r="5" spans="1:7">
      <c r="A5" t="s">
        <v>9</v>
      </c>
      <c r="B5">
        <v>232</v>
      </c>
      <c r="C5">
        <v>223</v>
      </c>
    </row>
    <row r="6" spans="1:7">
      <c r="A6" t="s">
        <v>10</v>
      </c>
      <c r="B6">
        <v>268</v>
      </c>
      <c r="C6">
        <v>265</v>
      </c>
    </row>
    <row r="7" spans="1:7">
      <c r="A7" t="s">
        <v>11</v>
      </c>
      <c r="B7">
        <v>214</v>
      </c>
      <c r="C7">
        <v>205</v>
      </c>
    </row>
    <row r="8" spans="1:7">
      <c r="A8" t="s">
        <v>12</v>
      </c>
      <c r="B8">
        <v>290</v>
      </c>
      <c r="C8">
        <v>230</v>
      </c>
    </row>
    <row r="10" spans="1:7">
      <c r="B10" t="s">
        <v>2</v>
      </c>
    </row>
    <row r="11" spans="1:7"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</row>
    <row r="12" spans="1:7">
      <c r="A12" t="s">
        <v>9</v>
      </c>
      <c r="B12">
        <v>89</v>
      </c>
      <c r="C12">
        <v>117</v>
      </c>
      <c r="D12">
        <v>104</v>
      </c>
      <c r="E12">
        <v>66</v>
      </c>
      <c r="F12">
        <v>49</v>
      </c>
      <c r="G12">
        <v>30</v>
      </c>
    </row>
    <row r="13" spans="1:7">
      <c r="A13" t="s">
        <v>10</v>
      </c>
      <c r="B13">
        <v>117</v>
      </c>
      <c r="C13">
        <v>157</v>
      </c>
      <c r="D13">
        <v>120</v>
      </c>
      <c r="E13">
        <v>75</v>
      </c>
      <c r="F13">
        <v>45</v>
      </c>
      <c r="G13">
        <v>19</v>
      </c>
    </row>
    <row r="14" spans="1:7">
      <c r="A14" t="s">
        <v>11</v>
      </c>
      <c r="B14">
        <v>136</v>
      </c>
      <c r="C14">
        <v>117</v>
      </c>
      <c r="D14">
        <v>108</v>
      </c>
      <c r="E14">
        <v>38</v>
      </c>
      <c r="F14">
        <v>12</v>
      </c>
      <c r="G14">
        <v>8</v>
      </c>
    </row>
    <row r="15" spans="1:7">
      <c r="A15" t="s">
        <v>12</v>
      </c>
      <c r="B15">
        <v>98</v>
      </c>
      <c r="C15">
        <v>176</v>
      </c>
      <c r="D15">
        <v>126</v>
      </c>
      <c r="E15">
        <v>74</v>
      </c>
      <c r="F15">
        <v>26</v>
      </c>
      <c r="G15">
        <v>20</v>
      </c>
    </row>
    <row r="17" spans="1:5">
      <c r="B17" t="s">
        <v>13</v>
      </c>
      <c r="C17" t="s">
        <v>62</v>
      </c>
    </row>
    <row r="18" spans="1:5">
      <c r="A18" t="s">
        <v>9</v>
      </c>
      <c r="B18">
        <v>23.8</v>
      </c>
      <c r="C18">
        <v>18.8</v>
      </c>
      <c r="E18" s="1"/>
    </row>
    <row r="19" spans="1:5">
      <c r="A19" t="s">
        <v>10</v>
      </c>
      <c r="B19">
        <v>23.8</v>
      </c>
      <c r="C19">
        <v>18.8</v>
      </c>
      <c r="E19" s="7"/>
    </row>
    <row r="20" spans="1:5">
      <c r="A20" t="s">
        <v>11</v>
      </c>
      <c r="B20">
        <v>25</v>
      </c>
      <c r="C20">
        <v>18.8</v>
      </c>
    </row>
    <row r="21" spans="1:5">
      <c r="A21" t="s">
        <v>12</v>
      </c>
      <c r="B21">
        <v>26.2</v>
      </c>
      <c r="C21">
        <v>25</v>
      </c>
    </row>
    <row r="23" spans="1:5">
      <c r="A23" s="4" t="s">
        <v>14</v>
      </c>
    </row>
    <row r="25" spans="1:5">
      <c r="B25" t="s">
        <v>1</v>
      </c>
    </row>
    <row r="26" spans="1:5">
      <c r="B26" t="s">
        <v>54</v>
      </c>
      <c r="C26" t="s">
        <v>55</v>
      </c>
    </row>
    <row r="27" spans="1:5">
      <c r="A27" t="s">
        <v>9</v>
      </c>
      <c r="B27">
        <v>759</v>
      </c>
      <c r="C27">
        <v>853</v>
      </c>
    </row>
    <row r="28" spans="1:5">
      <c r="A28" t="s">
        <v>10</v>
      </c>
      <c r="B28">
        <v>1141</v>
      </c>
      <c r="C28">
        <v>1335</v>
      </c>
    </row>
    <row r="29" spans="1:5">
      <c r="A29" t="s">
        <v>11</v>
      </c>
      <c r="B29">
        <v>1114</v>
      </c>
      <c r="C29">
        <v>1235</v>
      </c>
    </row>
    <row r="30" spans="1:5">
      <c r="A30" t="s">
        <v>12</v>
      </c>
      <c r="B30">
        <v>549</v>
      </c>
      <c r="C30">
        <v>599</v>
      </c>
    </row>
    <row r="32" spans="1:5">
      <c r="B32" t="s">
        <v>1</v>
      </c>
    </row>
    <row r="33" spans="1:7">
      <c r="B33" t="s">
        <v>54</v>
      </c>
      <c r="C33" t="s">
        <v>55</v>
      </c>
    </row>
    <row r="34" spans="1:7">
      <c r="A34" s="4" t="s">
        <v>15</v>
      </c>
    </row>
    <row r="35" spans="1:7">
      <c r="A35" t="s">
        <v>16</v>
      </c>
      <c r="B35">
        <v>196</v>
      </c>
      <c r="C35">
        <v>188</v>
      </c>
    </row>
    <row r="36" spans="1:7">
      <c r="A36" t="s">
        <v>17</v>
      </c>
      <c r="B36">
        <v>407</v>
      </c>
      <c r="C36">
        <v>475</v>
      </c>
    </row>
    <row r="37" spans="1:7">
      <c r="A37" t="s">
        <v>18</v>
      </c>
      <c r="B37">
        <v>97</v>
      </c>
      <c r="C37">
        <v>108</v>
      </c>
    </row>
    <row r="38" spans="1:7">
      <c r="A38" t="s">
        <v>19</v>
      </c>
      <c r="B38">
        <v>118</v>
      </c>
      <c r="C38">
        <v>178</v>
      </c>
    </row>
    <row r="41" spans="1:7">
      <c r="B41" t="s">
        <v>1</v>
      </c>
    </row>
    <row r="42" spans="1:7" ht="18">
      <c r="A42" s="6" t="s">
        <v>53</v>
      </c>
      <c r="B42" t="s">
        <v>54</v>
      </c>
      <c r="C42" t="s">
        <v>55</v>
      </c>
    </row>
    <row r="43" spans="1:7">
      <c r="A43" s="2" t="s">
        <v>30</v>
      </c>
      <c r="B43">
        <v>113</v>
      </c>
      <c r="C43">
        <v>76</v>
      </c>
    </row>
    <row r="44" spans="1:7">
      <c r="A44" s="2" t="s">
        <v>32</v>
      </c>
      <c r="B44">
        <v>127</v>
      </c>
      <c r="C44">
        <v>135</v>
      </c>
      <c r="E44" s="2" t="s">
        <v>31</v>
      </c>
      <c r="F44">
        <v>162</v>
      </c>
      <c r="G44">
        <v>192</v>
      </c>
    </row>
    <row r="45" spans="1:7">
      <c r="A45" s="2" t="s">
        <v>45</v>
      </c>
      <c r="B45">
        <v>0</v>
      </c>
      <c r="C45">
        <v>1</v>
      </c>
      <c r="E45" s="2" t="s">
        <v>43</v>
      </c>
      <c r="F45">
        <v>5</v>
      </c>
      <c r="G45">
        <v>8</v>
      </c>
    </row>
    <row r="46" spans="1:7">
      <c r="A46" s="2" t="s">
        <v>33</v>
      </c>
      <c r="B46">
        <v>10</v>
      </c>
      <c r="C46">
        <v>17</v>
      </c>
      <c r="E46" s="2" t="s">
        <v>35</v>
      </c>
      <c r="F46">
        <v>117</v>
      </c>
      <c r="G46">
        <v>134</v>
      </c>
    </row>
    <row r="47" spans="1:7">
      <c r="A47" s="2" t="s">
        <v>34</v>
      </c>
      <c r="B47">
        <v>18</v>
      </c>
      <c r="C47">
        <v>12</v>
      </c>
      <c r="E47" s="2" t="s">
        <v>40</v>
      </c>
      <c r="F47">
        <v>20</v>
      </c>
      <c r="G47">
        <v>16</v>
      </c>
    </row>
    <row r="48" spans="1:7">
      <c r="A48" s="2" t="s">
        <v>37</v>
      </c>
      <c r="B48">
        <v>20</v>
      </c>
      <c r="C48">
        <v>14</v>
      </c>
      <c r="E48" s="2" t="s">
        <v>46</v>
      </c>
      <c r="F48">
        <v>49</v>
      </c>
      <c r="G48">
        <v>59</v>
      </c>
    </row>
    <row r="49" spans="1:8">
      <c r="A49" s="2" t="s">
        <v>38</v>
      </c>
      <c r="B49">
        <v>21</v>
      </c>
      <c r="C49">
        <v>23</v>
      </c>
      <c r="E49" s="2" t="s">
        <v>52</v>
      </c>
      <c r="F49">
        <v>90</v>
      </c>
      <c r="G49">
        <v>113</v>
      </c>
    </row>
    <row r="50" spans="1:8">
      <c r="A50" s="2" t="s">
        <v>49</v>
      </c>
      <c r="B50">
        <v>721</v>
      </c>
      <c r="C50">
        <v>984</v>
      </c>
      <c r="E50" s="2" t="s">
        <v>44</v>
      </c>
      <c r="F50">
        <v>5</v>
      </c>
      <c r="G50">
        <v>5</v>
      </c>
    </row>
    <row r="51" spans="1:8">
      <c r="A51" s="2" t="s">
        <v>50</v>
      </c>
      <c r="B51">
        <v>86</v>
      </c>
      <c r="C51">
        <v>57</v>
      </c>
      <c r="E51" s="2" t="s">
        <v>47</v>
      </c>
      <c r="F51">
        <v>45</v>
      </c>
      <c r="G51">
        <v>37</v>
      </c>
    </row>
    <row r="52" spans="1:8">
      <c r="A52" s="2" t="s">
        <v>51</v>
      </c>
      <c r="B52">
        <v>93</v>
      </c>
      <c r="C52">
        <v>81</v>
      </c>
      <c r="E52" s="2" t="s">
        <v>39</v>
      </c>
      <c r="F52">
        <v>266</v>
      </c>
      <c r="G52">
        <v>289</v>
      </c>
    </row>
    <row r="53" spans="1:8">
      <c r="A53" s="2" t="s">
        <v>36</v>
      </c>
      <c r="B53">
        <v>12</v>
      </c>
      <c r="C53">
        <v>13</v>
      </c>
    </row>
    <row r="54" spans="1:8">
      <c r="A54" s="2" t="s">
        <v>41</v>
      </c>
      <c r="B54">
        <v>28</v>
      </c>
      <c r="C54">
        <v>11</v>
      </c>
    </row>
    <row r="55" spans="1:8">
      <c r="A55" s="2" t="s">
        <v>42</v>
      </c>
      <c r="B55">
        <v>23</v>
      </c>
      <c r="C55">
        <v>30</v>
      </c>
    </row>
    <row r="56" spans="1:8">
      <c r="A56" s="3" t="s">
        <v>48</v>
      </c>
      <c r="B56">
        <v>40</v>
      </c>
      <c r="C56">
        <v>35</v>
      </c>
    </row>
    <row r="58" spans="1:8">
      <c r="B58" t="s">
        <v>2</v>
      </c>
    </row>
    <row r="59" spans="1:8">
      <c r="A59" s="1"/>
      <c r="B59" t="s">
        <v>3</v>
      </c>
      <c r="C59" t="s">
        <v>4</v>
      </c>
      <c r="D59" t="s">
        <v>5</v>
      </c>
      <c r="E59" t="s">
        <v>6</v>
      </c>
      <c r="F59" t="s">
        <v>7</v>
      </c>
      <c r="G59" t="s">
        <v>8</v>
      </c>
    </row>
    <row r="60" spans="1:8">
      <c r="A60" t="s">
        <v>56</v>
      </c>
      <c r="B60">
        <v>368</v>
      </c>
      <c r="C60">
        <v>343</v>
      </c>
      <c r="D60">
        <v>453</v>
      </c>
      <c r="E60">
        <v>196</v>
      </c>
      <c r="F60">
        <v>192</v>
      </c>
      <c r="G60">
        <v>60</v>
      </c>
      <c r="H60">
        <f>SUM(B60:G60)</f>
        <v>1612</v>
      </c>
    </row>
    <row r="61" spans="1:8">
      <c r="A61" t="s">
        <v>25</v>
      </c>
      <c r="B61">
        <v>1172</v>
      </c>
      <c r="C61">
        <v>627</v>
      </c>
      <c r="D61">
        <v>327</v>
      </c>
      <c r="E61">
        <v>188</v>
      </c>
      <c r="F61">
        <v>134</v>
      </c>
      <c r="G61">
        <v>28</v>
      </c>
      <c r="H61">
        <f>SUM(B61:G61)</f>
        <v>2476</v>
      </c>
    </row>
    <row r="62" spans="1:8">
      <c r="A62" t="s">
        <v>11</v>
      </c>
      <c r="B62">
        <v>630</v>
      </c>
      <c r="C62">
        <v>580</v>
      </c>
      <c r="D62">
        <v>591</v>
      </c>
      <c r="E62">
        <v>209</v>
      </c>
      <c r="F62">
        <v>257</v>
      </c>
      <c r="G62">
        <v>82</v>
      </c>
      <c r="H62">
        <f>SUM(B62:G62)</f>
        <v>2349</v>
      </c>
    </row>
    <row r="63" spans="1:8">
      <c r="A63" t="s">
        <v>12</v>
      </c>
      <c r="B63">
        <v>59</v>
      </c>
      <c r="C63">
        <v>582</v>
      </c>
      <c r="D63">
        <v>340</v>
      </c>
      <c r="E63">
        <v>106</v>
      </c>
      <c r="F63">
        <v>45</v>
      </c>
      <c r="G63">
        <v>16</v>
      </c>
      <c r="H63">
        <f>SUM(B63:G63)</f>
        <v>1148</v>
      </c>
    </row>
    <row r="65" spans="1:7" ht="15">
      <c r="A65" s="5" t="s">
        <v>57</v>
      </c>
    </row>
    <row r="66" spans="1:7">
      <c r="A66" s="1"/>
      <c r="B66" t="s">
        <v>3</v>
      </c>
      <c r="C66" t="s">
        <v>4</v>
      </c>
      <c r="D66" t="s">
        <v>5</v>
      </c>
      <c r="E66" t="s">
        <v>6</v>
      </c>
      <c r="F66" t="s">
        <v>7</v>
      </c>
      <c r="G66" t="s">
        <v>8</v>
      </c>
    </row>
    <row r="67" spans="1:7">
      <c r="A67" t="s">
        <v>16</v>
      </c>
      <c r="B67">
        <v>103</v>
      </c>
      <c r="C67">
        <v>112</v>
      </c>
      <c r="D67">
        <v>80</v>
      </c>
      <c r="E67">
        <v>32</v>
      </c>
      <c r="F67">
        <v>40</v>
      </c>
      <c r="G67">
        <v>17</v>
      </c>
    </row>
    <row r="68" spans="1:7">
      <c r="A68" t="s">
        <v>17</v>
      </c>
      <c r="B68">
        <v>213</v>
      </c>
      <c r="C68">
        <v>184</v>
      </c>
      <c r="D68">
        <v>220</v>
      </c>
      <c r="E68">
        <v>70</v>
      </c>
      <c r="F68">
        <v>150</v>
      </c>
      <c r="G68">
        <v>45</v>
      </c>
    </row>
    <row r="69" spans="1:7">
      <c r="A69" t="s">
        <v>18</v>
      </c>
      <c r="B69">
        <v>47</v>
      </c>
      <c r="C69">
        <v>51</v>
      </c>
      <c r="D69">
        <v>73</v>
      </c>
      <c r="E69">
        <v>23</v>
      </c>
      <c r="F69">
        <v>8</v>
      </c>
      <c r="G69">
        <v>3</v>
      </c>
    </row>
    <row r="70" spans="1:7">
      <c r="A70" t="s">
        <v>19</v>
      </c>
      <c r="B70">
        <v>71</v>
      </c>
      <c r="C70">
        <v>86</v>
      </c>
      <c r="D70">
        <v>75</v>
      </c>
      <c r="E70">
        <v>34</v>
      </c>
      <c r="F70">
        <v>22</v>
      </c>
      <c r="G70">
        <v>8</v>
      </c>
    </row>
    <row r="74" spans="1:7" ht="15">
      <c r="A74" s="5" t="s">
        <v>53</v>
      </c>
      <c r="B74" t="s">
        <v>3</v>
      </c>
      <c r="C74" t="s">
        <v>4</v>
      </c>
      <c r="D74" t="s">
        <v>5</v>
      </c>
      <c r="E74" t="s">
        <v>6</v>
      </c>
      <c r="F74" t="s">
        <v>7</v>
      </c>
      <c r="G74" t="s">
        <v>8</v>
      </c>
    </row>
    <row r="75" spans="1:7">
      <c r="A75" t="s">
        <v>68</v>
      </c>
      <c r="B75">
        <v>84</v>
      </c>
      <c r="C75">
        <v>72</v>
      </c>
      <c r="D75">
        <v>86</v>
      </c>
      <c r="E75">
        <v>31</v>
      </c>
      <c r="F75">
        <v>66</v>
      </c>
      <c r="G75">
        <v>15</v>
      </c>
    </row>
    <row r="76" spans="1:7">
      <c r="A76" t="s">
        <v>69</v>
      </c>
      <c r="B76">
        <v>4</v>
      </c>
      <c r="C76">
        <v>2</v>
      </c>
      <c r="D76">
        <v>4</v>
      </c>
      <c r="E76">
        <v>1</v>
      </c>
      <c r="F76">
        <v>2</v>
      </c>
      <c r="G76">
        <v>0</v>
      </c>
    </row>
    <row r="77" spans="1:7">
      <c r="A77" t="s">
        <v>70</v>
      </c>
      <c r="B77">
        <v>53</v>
      </c>
      <c r="C77">
        <v>57</v>
      </c>
      <c r="D77">
        <v>60</v>
      </c>
      <c r="E77">
        <v>25</v>
      </c>
      <c r="F77">
        <v>42</v>
      </c>
      <c r="G77">
        <v>14</v>
      </c>
    </row>
    <row r="78" spans="1:7">
      <c r="A78" t="s">
        <v>22</v>
      </c>
      <c r="B78">
        <v>140</v>
      </c>
      <c r="C78">
        <v>125</v>
      </c>
      <c r="D78">
        <v>185</v>
      </c>
      <c r="E78">
        <v>87</v>
      </c>
      <c r="F78">
        <v>11</v>
      </c>
      <c r="G78">
        <v>7</v>
      </c>
    </row>
    <row r="79" spans="1:7">
      <c r="A79" t="s">
        <v>27</v>
      </c>
      <c r="B79">
        <v>10</v>
      </c>
      <c r="C79">
        <v>7</v>
      </c>
      <c r="D79">
        <v>7</v>
      </c>
      <c r="E79">
        <v>8</v>
      </c>
      <c r="F79">
        <v>2</v>
      </c>
      <c r="G79">
        <v>2</v>
      </c>
    </row>
    <row r="80" spans="1:7">
      <c r="A80" t="s">
        <v>71</v>
      </c>
      <c r="B80">
        <v>25</v>
      </c>
      <c r="C80">
        <v>17</v>
      </c>
      <c r="D80">
        <v>27</v>
      </c>
      <c r="E80">
        <v>9</v>
      </c>
      <c r="F80">
        <v>22</v>
      </c>
      <c r="G80">
        <v>8</v>
      </c>
    </row>
    <row r="81" spans="1:10">
      <c r="A81" t="s">
        <v>28</v>
      </c>
      <c r="B81">
        <v>33</v>
      </c>
      <c r="C81">
        <v>45</v>
      </c>
      <c r="D81">
        <v>55</v>
      </c>
      <c r="E81">
        <v>28</v>
      </c>
      <c r="F81">
        <v>31</v>
      </c>
      <c r="G81">
        <v>11</v>
      </c>
      <c r="J81" t="s">
        <v>88</v>
      </c>
    </row>
    <row r="82" spans="1:10">
      <c r="A82" t="s">
        <v>29</v>
      </c>
      <c r="B82">
        <v>2</v>
      </c>
      <c r="C82">
        <v>3</v>
      </c>
      <c r="D82">
        <v>2</v>
      </c>
      <c r="E82">
        <v>1</v>
      </c>
      <c r="F82">
        <v>2</v>
      </c>
      <c r="G82">
        <v>0</v>
      </c>
    </row>
    <row r="83" spans="1:10">
      <c r="A83" t="s">
        <v>72</v>
      </c>
      <c r="B83">
        <v>17</v>
      </c>
      <c r="C83">
        <v>15</v>
      </c>
      <c r="D83">
        <v>27</v>
      </c>
      <c r="E83">
        <v>6</v>
      </c>
      <c r="F83">
        <v>14</v>
      </c>
      <c r="G83">
        <v>3</v>
      </c>
    </row>
    <row r="84" spans="1:10">
      <c r="A84" t="s">
        <v>87</v>
      </c>
      <c r="B84">
        <f t="shared" ref="B84:G84" si="0">SUM(B75:B83)</f>
        <v>368</v>
      </c>
      <c r="C84">
        <f t="shared" si="0"/>
        <v>343</v>
      </c>
      <c r="D84">
        <f t="shared" si="0"/>
        <v>453</v>
      </c>
      <c r="E84">
        <f t="shared" si="0"/>
        <v>196</v>
      </c>
      <c r="F84">
        <f t="shared" si="0"/>
        <v>192</v>
      </c>
      <c r="G84">
        <f t="shared" si="0"/>
        <v>60</v>
      </c>
    </row>
    <row r="86" spans="1:10" ht="15">
      <c r="A86" s="5" t="s">
        <v>53</v>
      </c>
      <c r="B86" t="s">
        <v>3</v>
      </c>
      <c r="C86" t="s">
        <v>4</v>
      </c>
      <c r="D86" t="s">
        <v>5</v>
      </c>
      <c r="E86" t="s">
        <v>6</v>
      </c>
      <c r="F86" t="s">
        <v>7</v>
      </c>
      <c r="G86" t="s">
        <v>8</v>
      </c>
    </row>
    <row r="87" spans="1:10">
      <c r="A87" t="s">
        <v>20</v>
      </c>
      <c r="B87">
        <v>68</v>
      </c>
      <c r="C87">
        <v>56</v>
      </c>
      <c r="D87">
        <v>29</v>
      </c>
      <c r="E87">
        <v>24</v>
      </c>
      <c r="F87">
        <v>11</v>
      </c>
      <c r="G87">
        <v>1</v>
      </c>
    </row>
    <row r="88" spans="1:10">
      <c r="A88" t="s">
        <v>73</v>
      </c>
      <c r="B88">
        <v>77</v>
      </c>
      <c r="C88">
        <v>77</v>
      </c>
      <c r="D88">
        <v>55</v>
      </c>
      <c r="E88">
        <v>27</v>
      </c>
      <c r="F88">
        <v>23</v>
      </c>
      <c r="G88">
        <v>3</v>
      </c>
    </row>
    <row r="89" spans="1:10">
      <c r="A89" t="s">
        <v>74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</row>
    <row r="90" spans="1:10">
      <c r="A90" t="s">
        <v>75</v>
      </c>
      <c r="B90">
        <v>7</v>
      </c>
      <c r="C90">
        <v>5</v>
      </c>
      <c r="D90">
        <v>4</v>
      </c>
      <c r="E90">
        <v>2</v>
      </c>
      <c r="F90">
        <v>5</v>
      </c>
      <c r="G90">
        <v>4</v>
      </c>
    </row>
    <row r="91" spans="1:10">
      <c r="A91" t="s">
        <v>21</v>
      </c>
      <c r="B91">
        <v>6</v>
      </c>
      <c r="C91">
        <v>13</v>
      </c>
      <c r="D91">
        <v>7</v>
      </c>
      <c r="E91">
        <v>4</v>
      </c>
      <c r="F91">
        <v>0</v>
      </c>
      <c r="G91">
        <v>0</v>
      </c>
    </row>
    <row r="92" spans="1:10">
      <c r="A92" t="s">
        <v>76</v>
      </c>
      <c r="B92">
        <v>13</v>
      </c>
      <c r="C92">
        <v>15</v>
      </c>
      <c r="D92">
        <v>2</v>
      </c>
      <c r="E92">
        <v>0</v>
      </c>
      <c r="F92">
        <v>4</v>
      </c>
      <c r="G92">
        <v>0</v>
      </c>
    </row>
    <row r="93" spans="1:10">
      <c r="A93" t="s">
        <v>77</v>
      </c>
      <c r="B93">
        <v>15</v>
      </c>
      <c r="C93">
        <v>16</v>
      </c>
      <c r="D93">
        <v>4</v>
      </c>
      <c r="E93">
        <v>3</v>
      </c>
      <c r="F93">
        <v>5</v>
      </c>
      <c r="G93">
        <v>1</v>
      </c>
    </row>
    <row r="94" spans="1:10">
      <c r="A94" t="s">
        <v>23</v>
      </c>
      <c r="B94">
        <v>918</v>
      </c>
      <c r="C94">
        <v>417</v>
      </c>
      <c r="D94">
        <v>179</v>
      </c>
      <c r="E94">
        <v>105</v>
      </c>
      <c r="F94">
        <v>71</v>
      </c>
      <c r="G94">
        <v>15</v>
      </c>
    </row>
    <row r="95" spans="1:10">
      <c r="A95" t="s">
        <v>24</v>
      </c>
      <c r="B95">
        <v>62</v>
      </c>
      <c r="C95">
        <v>37</v>
      </c>
      <c r="D95">
        <v>25</v>
      </c>
      <c r="E95">
        <v>9</v>
      </c>
      <c r="F95">
        <v>5</v>
      </c>
      <c r="G95">
        <v>5</v>
      </c>
    </row>
    <row r="96" spans="1:10">
      <c r="A96" t="s">
        <v>26</v>
      </c>
      <c r="B96">
        <v>46</v>
      </c>
      <c r="C96">
        <v>39</v>
      </c>
      <c r="D96">
        <v>39</v>
      </c>
      <c r="E96">
        <v>22</v>
      </c>
      <c r="F96">
        <v>24</v>
      </c>
      <c r="G96">
        <v>4</v>
      </c>
    </row>
    <row r="97" spans="1:7">
      <c r="A97" t="s">
        <v>78</v>
      </c>
      <c r="B97">
        <v>2</v>
      </c>
      <c r="C97">
        <v>10</v>
      </c>
      <c r="D97">
        <v>4</v>
      </c>
      <c r="E97">
        <v>2</v>
      </c>
      <c r="F97">
        <v>5</v>
      </c>
      <c r="G97">
        <v>2</v>
      </c>
    </row>
    <row r="98" spans="1:7">
      <c r="A98" t="s">
        <v>79</v>
      </c>
      <c r="B98">
        <v>16</v>
      </c>
      <c r="C98">
        <v>15</v>
      </c>
      <c r="D98">
        <v>3</v>
      </c>
      <c r="E98">
        <v>1</v>
      </c>
      <c r="F98">
        <v>2</v>
      </c>
      <c r="G98">
        <v>2</v>
      </c>
    </row>
    <row r="99" spans="1:7">
      <c r="A99" t="s">
        <v>80</v>
      </c>
      <c r="B99">
        <v>16</v>
      </c>
      <c r="C99">
        <v>7</v>
      </c>
      <c r="D99">
        <v>15</v>
      </c>
      <c r="E99">
        <v>8</v>
      </c>
      <c r="F99">
        <v>5</v>
      </c>
      <c r="G99">
        <v>2</v>
      </c>
    </row>
    <row r="100" spans="1:7">
      <c r="A100" t="s">
        <v>81</v>
      </c>
      <c r="B100">
        <v>12</v>
      </c>
      <c r="C100">
        <v>19</v>
      </c>
      <c r="D100">
        <v>24</v>
      </c>
      <c r="E100">
        <v>5</v>
      </c>
      <c r="F100">
        <v>10</v>
      </c>
      <c r="G100">
        <v>5</v>
      </c>
    </row>
    <row r="102" spans="1:7">
      <c r="A102" s="4" t="s">
        <v>58</v>
      </c>
      <c r="B102" t="s">
        <v>54</v>
      </c>
      <c r="C102" t="s">
        <v>55</v>
      </c>
    </row>
    <row r="103" spans="1:7">
      <c r="A103" t="s">
        <v>22</v>
      </c>
      <c r="B103">
        <v>166</v>
      </c>
      <c r="C103">
        <v>186</v>
      </c>
    </row>
    <row r="104" spans="1:7">
      <c r="A104" t="s">
        <v>59</v>
      </c>
      <c r="B104">
        <v>7</v>
      </c>
      <c r="C104">
        <v>6</v>
      </c>
    </row>
    <row r="105" spans="1:7">
      <c r="A105" s="2" t="s">
        <v>84</v>
      </c>
      <c r="B105">
        <v>7</v>
      </c>
      <c r="C105">
        <v>5</v>
      </c>
    </row>
    <row r="106" spans="1:7">
      <c r="A106" t="s">
        <v>61</v>
      </c>
      <c r="B106">
        <v>49</v>
      </c>
      <c r="C106">
        <v>57</v>
      </c>
    </row>
    <row r="107" spans="1:7">
      <c r="A107" t="s">
        <v>86</v>
      </c>
      <c r="B107">
        <v>37</v>
      </c>
      <c r="C107">
        <v>35</v>
      </c>
    </row>
    <row r="109" spans="1:7">
      <c r="A109" t="s">
        <v>83</v>
      </c>
      <c r="B109">
        <v>268</v>
      </c>
      <c r="C109">
        <v>255</v>
      </c>
    </row>
    <row r="110" spans="1:7">
      <c r="A110" t="s">
        <v>82</v>
      </c>
      <c r="B110">
        <v>20</v>
      </c>
      <c r="C110">
        <v>22</v>
      </c>
    </row>
    <row r="111" spans="1:7">
      <c r="A111" t="s">
        <v>60</v>
      </c>
      <c r="B111">
        <v>8</v>
      </c>
      <c r="C111">
        <v>9</v>
      </c>
    </row>
    <row r="114" spans="1:7">
      <c r="B114" t="s">
        <v>3</v>
      </c>
      <c r="C114" t="s">
        <v>4</v>
      </c>
      <c r="D114" t="s">
        <v>5</v>
      </c>
      <c r="E114" t="s">
        <v>6</v>
      </c>
      <c r="F114" t="s">
        <v>7</v>
      </c>
      <c r="G114" t="s">
        <v>8</v>
      </c>
    </row>
    <row r="115" spans="1:7">
      <c r="A115" t="s">
        <v>22</v>
      </c>
      <c r="B115">
        <v>73</v>
      </c>
      <c r="C115">
        <v>68</v>
      </c>
      <c r="D115">
        <v>132</v>
      </c>
      <c r="E115">
        <v>66</v>
      </c>
      <c r="F115">
        <v>7</v>
      </c>
      <c r="G115">
        <v>6</v>
      </c>
    </row>
    <row r="116" spans="1:7">
      <c r="A116" t="s">
        <v>59</v>
      </c>
      <c r="B116">
        <v>4</v>
      </c>
      <c r="C116">
        <v>4</v>
      </c>
      <c r="D116">
        <v>4</v>
      </c>
      <c r="E116">
        <v>1</v>
      </c>
      <c r="F116">
        <v>0</v>
      </c>
      <c r="G116">
        <v>0</v>
      </c>
    </row>
    <row r="117" spans="1:7">
      <c r="A117" t="s">
        <v>84</v>
      </c>
      <c r="B117">
        <v>3</v>
      </c>
      <c r="C117">
        <v>4</v>
      </c>
      <c r="D117">
        <v>4</v>
      </c>
      <c r="E117">
        <v>0</v>
      </c>
      <c r="F117">
        <v>1</v>
      </c>
      <c r="G117">
        <v>0</v>
      </c>
    </row>
    <row r="118" spans="1:7">
      <c r="A118" t="s">
        <v>61</v>
      </c>
      <c r="B118">
        <v>31</v>
      </c>
      <c r="C118">
        <v>25</v>
      </c>
      <c r="D118">
        <v>32</v>
      </c>
      <c r="E118">
        <v>16</v>
      </c>
      <c r="F118">
        <v>1</v>
      </c>
      <c r="G118">
        <v>1</v>
      </c>
    </row>
    <row r="119" spans="1:7">
      <c r="A119" t="s">
        <v>85</v>
      </c>
      <c r="B119">
        <v>29</v>
      </c>
      <c r="C119">
        <v>24</v>
      </c>
      <c r="D119">
        <v>13</v>
      </c>
      <c r="E119">
        <v>4</v>
      </c>
      <c r="F119">
        <v>2</v>
      </c>
      <c r="G119">
        <v>0</v>
      </c>
    </row>
    <row r="121" spans="1:7">
      <c r="A121" t="s">
        <v>83</v>
      </c>
      <c r="B121">
        <v>172</v>
      </c>
      <c r="C121">
        <v>137</v>
      </c>
      <c r="D121">
        <v>126</v>
      </c>
      <c r="E121">
        <v>47</v>
      </c>
      <c r="F121">
        <v>33</v>
      </c>
      <c r="G121">
        <v>8</v>
      </c>
    </row>
    <row r="122" spans="1:7">
      <c r="A122" t="s">
        <v>82</v>
      </c>
      <c r="B122">
        <v>18</v>
      </c>
      <c r="C122">
        <v>4</v>
      </c>
      <c r="D122">
        <v>13</v>
      </c>
      <c r="E122">
        <v>2</v>
      </c>
      <c r="F122">
        <v>4</v>
      </c>
      <c r="G122">
        <v>1</v>
      </c>
    </row>
    <row r="123" spans="1:7">
      <c r="A123" t="s">
        <v>60</v>
      </c>
      <c r="B123">
        <v>6</v>
      </c>
      <c r="C123">
        <v>6</v>
      </c>
      <c r="D123">
        <v>4</v>
      </c>
      <c r="E123">
        <v>1</v>
      </c>
      <c r="F123">
        <v>0</v>
      </c>
      <c r="G123">
        <v>0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35"/>
  <sheetViews>
    <sheetView topLeftCell="J1" zoomScale="125" zoomScaleNormal="125" zoomScalePageLayoutView="125" workbookViewId="0">
      <selection activeCell="Q4" sqref="Q4:T36"/>
    </sheetView>
  </sheetViews>
  <sheetFormatPr baseColWidth="10" defaultRowHeight="15" x14ac:dyDescent="0"/>
  <cols>
    <col min="1" max="16384" width="10.83203125" style="25"/>
  </cols>
  <sheetData>
    <row r="4" spans="1:20" ht="16" thickBot="1">
      <c r="B4" s="28" t="s">
        <v>56</v>
      </c>
      <c r="C4" s="28" t="s">
        <v>56</v>
      </c>
      <c r="D4" s="28" t="s">
        <v>56</v>
      </c>
      <c r="E4" s="28" t="s">
        <v>56</v>
      </c>
      <c r="F4" s="28" t="s">
        <v>56</v>
      </c>
      <c r="G4" s="28" t="s">
        <v>56</v>
      </c>
      <c r="H4" s="28" t="s">
        <v>56</v>
      </c>
      <c r="I4" s="28"/>
      <c r="J4" s="28" t="s">
        <v>56</v>
      </c>
      <c r="K4" s="28" t="s">
        <v>56</v>
      </c>
      <c r="L4" s="28" t="s">
        <v>56</v>
      </c>
      <c r="M4" s="28" t="s">
        <v>56</v>
      </c>
      <c r="N4" s="28" t="s">
        <v>56</v>
      </c>
      <c r="O4" s="28" t="s">
        <v>56</v>
      </c>
      <c r="P4" s="28"/>
    </row>
    <row r="5" spans="1:20" ht="16" thickBot="1">
      <c r="B5" s="29" t="s">
        <v>101</v>
      </c>
      <c r="C5" s="31" t="s">
        <v>3</v>
      </c>
      <c r="D5" s="31" t="s">
        <v>4</v>
      </c>
      <c r="E5" s="31" t="s">
        <v>5</v>
      </c>
      <c r="F5" s="31" t="s">
        <v>6</v>
      </c>
      <c r="G5" s="31" t="s">
        <v>7</v>
      </c>
      <c r="H5" s="31" t="s">
        <v>8</v>
      </c>
      <c r="I5" s="31"/>
      <c r="J5" s="31" t="s">
        <v>3</v>
      </c>
      <c r="K5" s="31" t="s">
        <v>4</v>
      </c>
      <c r="L5" s="31" t="s">
        <v>5</v>
      </c>
      <c r="M5" s="31" t="s">
        <v>6</v>
      </c>
      <c r="N5" s="31" t="s">
        <v>7</v>
      </c>
      <c r="O5" s="31" t="s">
        <v>8</v>
      </c>
      <c r="P5" s="35"/>
    </row>
    <row r="6" spans="1:20" ht="16" thickBot="1">
      <c r="B6" s="29" t="s">
        <v>1</v>
      </c>
      <c r="C6" s="31" t="s">
        <v>64</v>
      </c>
      <c r="D6" s="31" t="s">
        <v>64</v>
      </c>
      <c r="E6" s="31" t="s">
        <v>64</v>
      </c>
      <c r="F6" s="31" t="s">
        <v>64</v>
      </c>
      <c r="G6" s="31" t="s">
        <v>64</v>
      </c>
      <c r="H6" s="31" t="s">
        <v>64</v>
      </c>
      <c r="I6" s="31" t="s">
        <v>93</v>
      </c>
      <c r="J6" s="31" t="s">
        <v>65</v>
      </c>
      <c r="K6" s="31" t="s">
        <v>65</v>
      </c>
      <c r="L6" s="31" t="s">
        <v>65</v>
      </c>
      <c r="M6" s="31" t="s">
        <v>65</v>
      </c>
      <c r="N6" s="31" t="s">
        <v>65</v>
      </c>
      <c r="O6" s="31" t="s">
        <v>65</v>
      </c>
      <c r="P6" s="31" t="s">
        <v>94</v>
      </c>
    </row>
    <row r="7" spans="1:20" ht="16" thickBot="1">
      <c r="B7" s="29" t="s">
        <v>91</v>
      </c>
      <c r="C7" s="30">
        <v>51</v>
      </c>
      <c r="D7" s="26">
        <v>58</v>
      </c>
      <c r="E7" s="26">
        <v>53</v>
      </c>
      <c r="F7" s="26">
        <v>33</v>
      </c>
      <c r="G7" s="26">
        <v>23</v>
      </c>
      <c r="H7" s="26">
        <v>14</v>
      </c>
      <c r="I7" s="26">
        <v>232</v>
      </c>
      <c r="J7" s="30">
        <v>38</v>
      </c>
      <c r="K7" s="26">
        <v>59</v>
      </c>
      <c r="L7" s="26">
        <v>51</v>
      </c>
      <c r="M7" s="26">
        <v>33</v>
      </c>
      <c r="N7" s="26">
        <v>26</v>
      </c>
      <c r="O7" s="26">
        <v>16</v>
      </c>
      <c r="P7" s="35">
        <v>223</v>
      </c>
      <c r="Q7" s="25" t="s">
        <v>106</v>
      </c>
      <c r="R7" s="25">
        <f>SUM(I7,P7)</f>
        <v>455</v>
      </c>
    </row>
    <row r="8" spans="1:20" ht="16" thickBot="1">
      <c r="A8" s="25" t="s">
        <v>89</v>
      </c>
      <c r="B8" s="29" t="s">
        <v>100</v>
      </c>
      <c r="C8" s="28">
        <v>13.125</v>
      </c>
      <c r="D8" s="28">
        <v>18.75</v>
      </c>
      <c r="E8" s="28">
        <v>22.5</v>
      </c>
      <c r="F8" s="28">
        <v>26.25</v>
      </c>
      <c r="G8" s="28">
        <v>39.375</v>
      </c>
      <c r="H8" s="28">
        <v>33.125</v>
      </c>
      <c r="I8" s="28">
        <v>21.25</v>
      </c>
      <c r="J8" s="28">
        <v>19.375</v>
      </c>
      <c r="K8" s="28">
        <v>23.75</v>
      </c>
      <c r="L8" s="28">
        <v>26.875</v>
      </c>
      <c r="M8" s="28">
        <v>27.5</v>
      </c>
      <c r="N8" s="28">
        <v>30</v>
      </c>
      <c r="O8" s="28">
        <v>38.125</v>
      </c>
      <c r="P8" s="28">
        <v>26.875</v>
      </c>
    </row>
    <row r="9" spans="1:20" ht="16" thickBot="1">
      <c r="B9" s="29" t="s">
        <v>92</v>
      </c>
      <c r="C9" s="28">
        <v>10.9375</v>
      </c>
      <c r="D9" s="28">
        <v>13.75</v>
      </c>
      <c r="E9" s="28">
        <v>16.875</v>
      </c>
      <c r="F9" s="28">
        <v>17.5</v>
      </c>
      <c r="G9" s="28">
        <v>15.3125</v>
      </c>
      <c r="H9" s="28" t="s">
        <v>96</v>
      </c>
      <c r="I9" s="28">
        <v>17.5</v>
      </c>
      <c r="J9" s="28">
        <v>15.625</v>
      </c>
      <c r="K9" s="28">
        <v>21.875</v>
      </c>
      <c r="L9" s="28">
        <v>17.1875</v>
      </c>
      <c r="M9" s="28">
        <v>16.25</v>
      </c>
      <c r="N9" s="28">
        <v>13.125</v>
      </c>
      <c r="O9" s="28">
        <v>15.625</v>
      </c>
      <c r="P9" s="28">
        <v>18.75</v>
      </c>
    </row>
    <row r="10" spans="1:20">
      <c r="A10" s="25" t="s">
        <v>90</v>
      </c>
      <c r="B10" s="34" t="s">
        <v>91</v>
      </c>
      <c r="C10" s="33">
        <v>205</v>
      </c>
      <c r="D10" s="33">
        <v>151</v>
      </c>
      <c r="E10" s="33">
        <v>210</v>
      </c>
      <c r="F10" s="33">
        <v>94</v>
      </c>
      <c r="G10" s="33">
        <v>78</v>
      </c>
      <c r="H10" s="33">
        <v>21</v>
      </c>
      <c r="I10" s="25">
        <v>759</v>
      </c>
      <c r="J10" s="33">
        <v>163</v>
      </c>
      <c r="K10" s="33">
        <v>192</v>
      </c>
      <c r="L10" s="33">
        <v>243</v>
      </c>
      <c r="M10" s="33">
        <v>102</v>
      </c>
      <c r="N10" s="33">
        <v>114</v>
      </c>
      <c r="O10" s="33">
        <v>39</v>
      </c>
      <c r="P10" s="25">
        <v>853</v>
      </c>
      <c r="Q10" s="25" t="s">
        <v>104</v>
      </c>
      <c r="R10" s="25">
        <f>SUM(I10,P10)</f>
        <v>1612</v>
      </c>
      <c r="S10" s="25" t="s">
        <v>103</v>
      </c>
      <c r="T10" s="25">
        <f>SUM(R7, R10)</f>
        <v>2067</v>
      </c>
    </row>
    <row r="12" spans="1:20" ht="16" thickBot="1">
      <c r="C12" s="28" t="s">
        <v>25</v>
      </c>
      <c r="D12" s="28" t="s">
        <v>25</v>
      </c>
      <c r="E12" s="28" t="s">
        <v>25</v>
      </c>
      <c r="F12" s="28" t="s">
        <v>25</v>
      </c>
      <c r="G12" s="28" t="s">
        <v>25</v>
      </c>
      <c r="H12" s="28" t="s">
        <v>25</v>
      </c>
      <c r="I12" s="28"/>
      <c r="J12" s="28" t="s">
        <v>25</v>
      </c>
      <c r="K12" s="28" t="s">
        <v>25</v>
      </c>
      <c r="L12" s="28" t="s">
        <v>25</v>
      </c>
      <c r="M12" s="28" t="s">
        <v>25</v>
      </c>
      <c r="N12" s="28" t="s">
        <v>25</v>
      </c>
    </row>
    <row r="13" spans="1:20" ht="16" thickBot="1">
      <c r="B13" s="29" t="s">
        <v>101</v>
      </c>
      <c r="C13" s="31" t="s">
        <v>3</v>
      </c>
      <c r="D13" s="31" t="s">
        <v>4</v>
      </c>
      <c r="E13" s="31" t="s">
        <v>5</v>
      </c>
      <c r="F13" s="31" t="s">
        <v>6</v>
      </c>
      <c r="G13" s="31" t="s">
        <v>7</v>
      </c>
      <c r="H13" s="31" t="s">
        <v>8</v>
      </c>
      <c r="I13" s="31"/>
      <c r="J13" s="31" t="s">
        <v>3</v>
      </c>
      <c r="K13" s="31" t="s">
        <v>4</v>
      </c>
      <c r="L13" s="31" t="s">
        <v>5</v>
      </c>
      <c r="M13" s="31" t="s">
        <v>6</v>
      </c>
      <c r="N13" s="31" t="s">
        <v>7</v>
      </c>
      <c r="O13" s="31" t="s">
        <v>8</v>
      </c>
    </row>
    <row r="14" spans="1:20" ht="16" thickBot="1">
      <c r="B14" s="29" t="s">
        <v>1</v>
      </c>
      <c r="C14" s="31" t="s">
        <v>64</v>
      </c>
      <c r="D14" s="31" t="s">
        <v>64</v>
      </c>
      <c r="E14" s="31" t="s">
        <v>64</v>
      </c>
      <c r="F14" s="31" t="s">
        <v>64</v>
      </c>
      <c r="G14" s="31" t="s">
        <v>64</v>
      </c>
      <c r="H14" s="31" t="s">
        <v>64</v>
      </c>
      <c r="I14" s="31" t="s">
        <v>93</v>
      </c>
      <c r="J14" s="31" t="s">
        <v>65</v>
      </c>
      <c r="K14" s="31" t="s">
        <v>65</v>
      </c>
      <c r="L14" s="31" t="s">
        <v>65</v>
      </c>
      <c r="M14" s="31" t="s">
        <v>65</v>
      </c>
      <c r="N14" s="31" t="s">
        <v>65</v>
      </c>
      <c r="O14" s="31" t="s">
        <v>65</v>
      </c>
      <c r="P14" s="31" t="s">
        <v>94</v>
      </c>
    </row>
    <row r="15" spans="1:20" ht="16" thickBot="1">
      <c r="B15" s="29" t="s">
        <v>91</v>
      </c>
      <c r="C15" s="26">
        <v>61</v>
      </c>
      <c r="D15" s="26">
        <v>85</v>
      </c>
      <c r="E15" s="26">
        <v>63</v>
      </c>
      <c r="F15" s="26">
        <v>34</v>
      </c>
      <c r="G15" s="26">
        <v>20</v>
      </c>
      <c r="H15" s="26">
        <v>5</v>
      </c>
      <c r="I15" s="26">
        <v>268</v>
      </c>
      <c r="J15" s="26">
        <v>56</v>
      </c>
      <c r="K15" s="26">
        <v>72</v>
      </c>
      <c r="L15" s="26">
        <v>57</v>
      </c>
      <c r="M15" s="26">
        <v>41</v>
      </c>
      <c r="N15" s="26">
        <v>25</v>
      </c>
      <c r="O15" s="26">
        <v>14</v>
      </c>
      <c r="P15" s="25">
        <v>265</v>
      </c>
      <c r="Q15" s="25" t="s">
        <v>106</v>
      </c>
      <c r="R15" s="25">
        <f>SUM(I15,P15)</f>
        <v>533</v>
      </c>
    </row>
    <row r="16" spans="1:20" ht="16" thickBot="1">
      <c r="A16" s="25" t="s">
        <v>89</v>
      </c>
      <c r="B16" s="29" t="s">
        <v>100</v>
      </c>
      <c r="C16" s="28">
        <v>14.375</v>
      </c>
      <c r="D16" s="28">
        <v>16.25</v>
      </c>
      <c r="E16" s="28">
        <v>25</v>
      </c>
      <c r="F16" s="28">
        <v>28.75</v>
      </c>
      <c r="G16" s="28">
        <v>29.375</v>
      </c>
      <c r="H16" s="28">
        <v>45</v>
      </c>
      <c r="I16" s="28">
        <v>20</v>
      </c>
      <c r="J16" s="28">
        <v>20</v>
      </c>
      <c r="K16" s="28">
        <v>23.125</v>
      </c>
      <c r="L16" s="28">
        <v>26.25</v>
      </c>
      <c r="M16" s="28">
        <v>33.75</v>
      </c>
      <c r="N16" s="28">
        <v>40.625</v>
      </c>
      <c r="O16" s="28">
        <v>43.75</v>
      </c>
      <c r="P16" s="28">
        <v>27.5</v>
      </c>
    </row>
    <row r="17" spans="1:20" ht="16" thickBot="1">
      <c r="B17" s="29" t="s">
        <v>92</v>
      </c>
      <c r="C17" s="28">
        <v>12.5</v>
      </c>
      <c r="D17" s="28">
        <v>14.375</v>
      </c>
      <c r="E17" s="28">
        <v>15.625</v>
      </c>
      <c r="F17" s="28">
        <v>15</v>
      </c>
      <c r="G17" s="28">
        <v>15.625</v>
      </c>
      <c r="H17" s="28">
        <v>10</v>
      </c>
      <c r="I17" s="28">
        <v>17.5</v>
      </c>
      <c r="J17" s="28">
        <v>15.625</v>
      </c>
      <c r="K17" s="28">
        <v>18.4375</v>
      </c>
      <c r="L17" s="28">
        <v>16.25</v>
      </c>
      <c r="M17" s="28">
        <v>17.5</v>
      </c>
      <c r="N17" s="28">
        <v>20.3125</v>
      </c>
      <c r="O17" s="28" t="s">
        <v>97</v>
      </c>
      <c r="P17" s="28">
        <v>20.9375</v>
      </c>
    </row>
    <row r="18" spans="1:20">
      <c r="A18" s="25" t="s">
        <v>90</v>
      </c>
      <c r="B18" s="27" t="s">
        <v>91</v>
      </c>
      <c r="C18" s="33">
        <v>603</v>
      </c>
      <c r="D18" s="33">
        <v>253</v>
      </c>
      <c r="E18" s="33">
        <v>137</v>
      </c>
      <c r="F18" s="33">
        <v>77</v>
      </c>
      <c r="G18" s="33">
        <v>59</v>
      </c>
      <c r="H18" s="33">
        <v>12</v>
      </c>
      <c r="I18" s="25">
        <v>1141</v>
      </c>
      <c r="J18" s="26">
        <v>569</v>
      </c>
      <c r="K18" s="33">
        <v>374</v>
      </c>
      <c r="L18" s="33">
        <v>190</v>
      </c>
      <c r="M18" s="33">
        <v>111</v>
      </c>
      <c r="N18" s="33">
        <v>75</v>
      </c>
      <c r="O18" s="33">
        <v>16</v>
      </c>
      <c r="P18" s="25">
        <v>1335</v>
      </c>
      <c r="Q18" s="25" t="s">
        <v>104</v>
      </c>
      <c r="R18" s="25">
        <f>SUM(I18,P18)</f>
        <v>2476</v>
      </c>
      <c r="S18" s="25" t="s">
        <v>103</v>
      </c>
      <c r="T18" s="25">
        <f>SUM(R15, R18)</f>
        <v>3009</v>
      </c>
    </row>
    <row r="20" spans="1:20" ht="16" thickBot="1">
      <c r="C20" s="28" t="s">
        <v>11</v>
      </c>
      <c r="D20" s="28" t="s">
        <v>11</v>
      </c>
      <c r="E20" s="28" t="s">
        <v>11</v>
      </c>
      <c r="F20" s="28" t="s">
        <v>11</v>
      </c>
      <c r="G20" s="28" t="s">
        <v>11</v>
      </c>
      <c r="H20" s="28" t="s">
        <v>11</v>
      </c>
      <c r="I20" s="28"/>
      <c r="J20" s="28" t="s">
        <v>11</v>
      </c>
      <c r="K20" s="28" t="s">
        <v>11</v>
      </c>
      <c r="L20" s="28" t="s">
        <v>11</v>
      </c>
      <c r="M20" s="28" t="s">
        <v>11</v>
      </c>
      <c r="N20" s="28" t="s">
        <v>11</v>
      </c>
      <c r="O20" s="28" t="s">
        <v>11</v>
      </c>
    </row>
    <row r="21" spans="1:20" ht="16" thickBot="1">
      <c r="B21" s="29" t="s">
        <v>101</v>
      </c>
      <c r="C21" s="31" t="s">
        <v>3</v>
      </c>
      <c r="D21" s="31" t="s">
        <v>4</v>
      </c>
      <c r="E21" s="31" t="s">
        <v>5</v>
      </c>
      <c r="F21" s="31" t="s">
        <v>6</v>
      </c>
      <c r="G21" s="31" t="s">
        <v>7</v>
      </c>
      <c r="H21" s="31" t="s">
        <v>8</v>
      </c>
      <c r="I21" s="31"/>
      <c r="J21" s="31" t="s">
        <v>3</v>
      </c>
      <c r="K21" s="31" t="s">
        <v>4</v>
      </c>
      <c r="L21" s="31" t="s">
        <v>5</v>
      </c>
      <c r="M21" s="31" t="s">
        <v>6</v>
      </c>
      <c r="N21" s="31" t="s">
        <v>7</v>
      </c>
      <c r="O21" s="31" t="s">
        <v>8</v>
      </c>
    </row>
    <row r="22" spans="1:20" ht="16" thickBot="1">
      <c r="B22" s="29" t="s">
        <v>1</v>
      </c>
      <c r="C22" s="31" t="s">
        <v>64</v>
      </c>
      <c r="D22" s="31" t="s">
        <v>64</v>
      </c>
      <c r="E22" s="31" t="s">
        <v>64</v>
      </c>
      <c r="F22" s="31" t="s">
        <v>64</v>
      </c>
      <c r="G22" s="31" t="s">
        <v>64</v>
      </c>
      <c r="H22" s="31" t="s">
        <v>64</v>
      </c>
      <c r="I22" s="31" t="s">
        <v>93</v>
      </c>
      <c r="J22" s="31" t="s">
        <v>65</v>
      </c>
      <c r="K22" s="31" t="s">
        <v>65</v>
      </c>
      <c r="L22" s="31" t="s">
        <v>65</v>
      </c>
      <c r="M22" s="31" t="s">
        <v>65</v>
      </c>
      <c r="N22" s="31" t="s">
        <v>65</v>
      </c>
      <c r="O22" s="31" t="s">
        <v>65</v>
      </c>
      <c r="P22" s="31" t="s">
        <v>94</v>
      </c>
    </row>
    <row r="23" spans="1:20" ht="16" thickBot="1">
      <c r="B23" s="29" t="s">
        <v>91</v>
      </c>
      <c r="C23" s="30">
        <v>79</v>
      </c>
      <c r="D23" s="26">
        <v>66</v>
      </c>
      <c r="E23" s="26">
        <v>41</v>
      </c>
      <c r="F23" s="26">
        <v>20</v>
      </c>
      <c r="G23" s="26">
        <v>5</v>
      </c>
      <c r="H23" s="26">
        <v>3</v>
      </c>
      <c r="I23" s="26">
        <v>214</v>
      </c>
      <c r="J23" s="30">
        <v>57</v>
      </c>
      <c r="K23" s="26">
        <v>51</v>
      </c>
      <c r="L23" s="26">
        <v>67</v>
      </c>
      <c r="M23" s="26">
        <v>18</v>
      </c>
      <c r="N23" s="26">
        <v>7</v>
      </c>
      <c r="O23" s="26">
        <v>5</v>
      </c>
      <c r="P23" s="25">
        <v>205</v>
      </c>
      <c r="Q23" s="25" t="s">
        <v>105</v>
      </c>
      <c r="R23" s="25">
        <f>SUM(I23,P23)</f>
        <v>419</v>
      </c>
    </row>
    <row r="24" spans="1:20" ht="16" thickBot="1">
      <c r="A24" s="25" t="s">
        <v>89</v>
      </c>
      <c r="B24" s="29" t="s">
        <v>100</v>
      </c>
      <c r="C24" s="28">
        <v>17.5</v>
      </c>
      <c r="D24" s="28">
        <v>24.375</v>
      </c>
      <c r="E24" s="28">
        <v>30</v>
      </c>
      <c r="F24" s="28">
        <v>33.125</v>
      </c>
      <c r="G24" s="28">
        <v>28.75</v>
      </c>
      <c r="H24" s="28">
        <v>45</v>
      </c>
      <c r="I24" s="28">
        <v>23.75</v>
      </c>
      <c r="J24" s="28">
        <v>20</v>
      </c>
      <c r="K24" s="28">
        <v>25</v>
      </c>
      <c r="L24" s="28">
        <v>27.5</v>
      </c>
      <c r="M24" s="28">
        <v>36.25</v>
      </c>
      <c r="N24" s="28">
        <v>31.25</v>
      </c>
      <c r="O24" s="28">
        <v>51.25</v>
      </c>
      <c r="P24" s="28">
        <v>26.25</v>
      </c>
    </row>
    <row r="25" spans="1:20" ht="16" thickBot="1">
      <c r="B25" s="29" t="s">
        <v>92</v>
      </c>
      <c r="C25" s="28">
        <v>17.1875</v>
      </c>
      <c r="D25" s="28">
        <v>16.25</v>
      </c>
      <c r="E25" s="28">
        <v>17.5</v>
      </c>
      <c r="F25" s="28">
        <v>28.4375</v>
      </c>
      <c r="G25" s="28" t="s">
        <v>98</v>
      </c>
      <c r="H25" s="28">
        <v>11.875</v>
      </c>
      <c r="I25" s="28">
        <v>20</v>
      </c>
      <c r="J25" s="28">
        <v>18.75</v>
      </c>
      <c r="K25" s="28">
        <v>15.625</v>
      </c>
      <c r="L25" s="28">
        <v>12.5</v>
      </c>
      <c r="M25" s="28">
        <v>17.5</v>
      </c>
      <c r="N25" s="28" t="s">
        <v>99</v>
      </c>
      <c r="O25" s="28">
        <v>13.75</v>
      </c>
      <c r="P25" s="28">
        <v>16.25</v>
      </c>
    </row>
    <row r="26" spans="1:20">
      <c r="A26" s="25" t="s">
        <v>90</v>
      </c>
      <c r="B26" s="27" t="s">
        <v>91</v>
      </c>
      <c r="C26" s="25">
        <v>327</v>
      </c>
      <c r="D26" s="26">
        <v>274</v>
      </c>
      <c r="E26" s="26">
        <v>290</v>
      </c>
      <c r="F26" s="26">
        <v>83</v>
      </c>
      <c r="G26" s="26">
        <v>111</v>
      </c>
      <c r="H26" s="26">
        <v>29</v>
      </c>
      <c r="I26" s="25">
        <v>1114</v>
      </c>
      <c r="J26" s="26">
        <v>303</v>
      </c>
      <c r="K26" s="26">
        <v>306</v>
      </c>
      <c r="L26" s="26">
        <v>301</v>
      </c>
      <c r="M26" s="26">
        <v>126</v>
      </c>
      <c r="N26" s="26">
        <v>146</v>
      </c>
      <c r="O26" s="26">
        <v>53</v>
      </c>
      <c r="P26" s="25">
        <v>1235</v>
      </c>
      <c r="Q26" s="25" t="s">
        <v>104</v>
      </c>
      <c r="R26" s="25">
        <f>SUM(I26,P26)</f>
        <v>2349</v>
      </c>
      <c r="S26" s="25" t="s">
        <v>103</v>
      </c>
      <c r="T26" s="25">
        <f>SUM(R23, R26)</f>
        <v>2768</v>
      </c>
    </row>
    <row r="27" spans="1:20" ht="16" thickBot="1">
      <c r="C27" s="28" t="s">
        <v>12</v>
      </c>
      <c r="D27" s="28" t="s">
        <v>12</v>
      </c>
      <c r="E27" s="28" t="s">
        <v>12</v>
      </c>
      <c r="F27" s="28" t="s">
        <v>12</v>
      </c>
      <c r="G27" s="28" t="s">
        <v>12</v>
      </c>
      <c r="H27" s="28" t="s">
        <v>12</v>
      </c>
      <c r="I27" s="28"/>
      <c r="J27" s="28" t="s">
        <v>12</v>
      </c>
      <c r="K27" s="28" t="s">
        <v>12</v>
      </c>
      <c r="L27" s="28" t="s">
        <v>12</v>
      </c>
      <c r="M27" s="28" t="s">
        <v>12</v>
      </c>
      <c r="N27" s="28" t="s">
        <v>12</v>
      </c>
      <c r="O27" s="32"/>
    </row>
    <row r="28" spans="1:20" ht="16" thickBot="1">
      <c r="B28" s="29" t="s">
        <v>101</v>
      </c>
      <c r="C28" s="31" t="s">
        <v>3</v>
      </c>
      <c r="D28" s="31" t="s">
        <v>4</v>
      </c>
      <c r="E28" s="31" t="s">
        <v>5</v>
      </c>
      <c r="F28" s="31" t="s">
        <v>6</v>
      </c>
      <c r="G28" s="31" t="s">
        <v>7</v>
      </c>
      <c r="H28" s="31" t="s">
        <v>8</v>
      </c>
      <c r="I28" s="31"/>
      <c r="J28" s="31" t="s">
        <v>3</v>
      </c>
      <c r="K28" s="31" t="s">
        <v>4</v>
      </c>
      <c r="L28" s="31" t="s">
        <v>5</v>
      </c>
      <c r="M28" s="31" t="s">
        <v>6</v>
      </c>
      <c r="N28" s="31" t="s">
        <v>7</v>
      </c>
      <c r="O28" s="31" t="s">
        <v>8</v>
      </c>
    </row>
    <row r="29" spans="1:20" ht="16" thickBot="1">
      <c r="B29" s="29" t="s">
        <v>1</v>
      </c>
      <c r="C29" s="31" t="s">
        <v>64</v>
      </c>
      <c r="D29" s="31" t="s">
        <v>64</v>
      </c>
      <c r="E29" s="31" t="s">
        <v>64</v>
      </c>
      <c r="F29" s="31" t="s">
        <v>64</v>
      </c>
      <c r="G29" s="31" t="s">
        <v>64</v>
      </c>
      <c r="H29" s="31" t="s">
        <v>64</v>
      </c>
      <c r="I29" s="31" t="s">
        <v>93</v>
      </c>
      <c r="J29" s="31" t="s">
        <v>65</v>
      </c>
      <c r="K29" s="31" t="s">
        <v>65</v>
      </c>
      <c r="L29" s="31" t="s">
        <v>65</v>
      </c>
      <c r="M29" s="31" t="s">
        <v>65</v>
      </c>
      <c r="N29" s="31" t="s">
        <v>65</v>
      </c>
      <c r="O29" s="31" t="s">
        <v>65</v>
      </c>
      <c r="P29" s="31" t="s">
        <v>94</v>
      </c>
    </row>
    <row r="30" spans="1:20" ht="16" thickBot="1">
      <c r="B30" s="29" t="s">
        <v>91</v>
      </c>
      <c r="C30" s="30">
        <v>57</v>
      </c>
      <c r="D30" s="26">
        <v>96</v>
      </c>
      <c r="E30" s="26">
        <v>77</v>
      </c>
      <c r="F30" s="26">
        <v>40</v>
      </c>
      <c r="G30" s="26">
        <v>12</v>
      </c>
      <c r="H30" s="26">
        <v>8</v>
      </c>
      <c r="I30" s="26">
        <v>290</v>
      </c>
      <c r="J30" s="30">
        <v>41</v>
      </c>
      <c r="K30" s="26">
        <v>80</v>
      </c>
      <c r="L30" s="26">
        <v>49</v>
      </c>
      <c r="M30" s="26">
        <v>34</v>
      </c>
      <c r="N30" s="26">
        <v>14</v>
      </c>
      <c r="O30" s="26">
        <v>12</v>
      </c>
      <c r="P30" s="25">
        <v>230</v>
      </c>
      <c r="Q30" s="25" t="s">
        <v>105</v>
      </c>
      <c r="R30" s="25">
        <f>SUM(I30,P30)</f>
        <v>520</v>
      </c>
    </row>
    <row r="31" spans="1:20" ht="16" thickBot="1">
      <c r="A31" s="25" t="s">
        <v>89</v>
      </c>
      <c r="B31" s="29" t="s">
        <v>100</v>
      </c>
      <c r="C31" s="28">
        <v>14.375</v>
      </c>
      <c r="D31" s="28">
        <v>18.75</v>
      </c>
      <c r="E31" s="28">
        <v>26.875</v>
      </c>
      <c r="F31" s="28">
        <v>33.75</v>
      </c>
      <c r="G31" s="28">
        <v>40.625</v>
      </c>
      <c r="H31" s="28">
        <v>37.5</v>
      </c>
      <c r="I31" s="28">
        <v>22.5</v>
      </c>
      <c r="J31" s="28">
        <v>20</v>
      </c>
      <c r="K31" s="28">
        <v>25.625</v>
      </c>
      <c r="L31" s="28">
        <v>27.5</v>
      </c>
      <c r="M31" s="28">
        <v>37.5</v>
      </c>
      <c r="N31" s="28">
        <v>46.875</v>
      </c>
      <c r="O31" s="28">
        <v>50.625</v>
      </c>
      <c r="P31" s="28">
        <v>28.75</v>
      </c>
    </row>
    <row r="32" spans="1:20" ht="16" thickBot="1">
      <c r="B32" s="29" t="s">
        <v>92</v>
      </c>
      <c r="C32" s="28">
        <v>16.875</v>
      </c>
      <c r="D32" s="28">
        <v>13.75</v>
      </c>
      <c r="E32" s="28">
        <v>19.6875</v>
      </c>
      <c r="F32" s="28">
        <v>21.875</v>
      </c>
      <c r="G32" s="28">
        <v>17.5</v>
      </c>
      <c r="H32" s="28">
        <v>20.625</v>
      </c>
      <c r="I32" s="28">
        <v>21.5625</v>
      </c>
      <c r="J32" s="28">
        <v>12.5</v>
      </c>
      <c r="K32" s="28">
        <v>25.9375</v>
      </c>
      <c r="L32" s="28">
        <v>22.8125</v>
      </c>
      <c r="M32" s="28">
        <v>21.25</v>
      </c>
      <c r="N32" s="28">
        <v>23.125</v>
      </c>
      <c r="O32" s="28" t="s">
        <v>95</v>
      </c>
      <c r="P32" s="28">
        <v>25.3125</v>
      </c>
    </row>
    <row r="33" spans="1:20">
      <c r="A33" s="25" t="s">
        <v>90</v>
      </c>
      <c r="B33" s="27" t="s">
        <v>91</v>
      </c>
      <c r="C33" s="25">
        <v>29</v>
      </c>
      <c r="D33" s="26">
        <v>304</v>
      </c>
      <c r="E33" s="26">
        <v>146</v>
      </c>
      <c r="F33" s="26">
        <v>44</v>
      </c>
      <c r="G33" s="26">
        <v>20</v>
      </c>
      <c r="H33" s="26">
        <v>6</v>
      </c>
      <c r="I33" s="25">
        <v>549</v>
      </c>
      <c r="J33" s="25">
        <v>30</v>
      </c>
      <c r="K33" s="26">
        <v>278</v>
      </c>
      <c r="L33" s="26">
        <v>194</v>
      </c>
      <c r="M33" s="26">
        <v>62</v>
      </c>
      <c r="N33" s="26">
        <v>25</v>
      </c>
      <c r="O33" s="26">
        <v>10</v>
      </c>
      <c r="P33" s="25">
        <v>599</v>
      </c>
      <c r="Q33" s="25" t="s">
        <v>104</v>
      </c>
      <c r="R33" s="25">
        <f>SUM(I33,P33)</f>
        <v>1148</v>
      </c>
      <c r="S33" s="25" t="s">
        <v>103</v>
      </c>
      <c r="T33" s="25">
        <f>SUM(R30, R33)</f>
        <v>1668</v>
      </c>
    </row>
    <row r="35" spans="1:20">
      <c r="S35" s="36" t="s">
        <v>102</v>
      </c>
      <c r="T35" s="36">
        <f>SUM(T10,T18,T26,T33)</f>
        <v>9512</v>
      </c>
    </row>
  </sheetData>
  <phoneticPr fontId="1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Sheet1</vt:lpstr>
      <vt:lpstr>Sheet1 (2)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mkeomec</dc:creator>
  <cp:lastModifiedBy>Tremblay Admin</cp:lastModifiedBy>
  <cp:lastPrinted>2020-07-19T19:12:44Z</cp:lastPrinted>
  <dcterms:created xsi:type="dcterms:W3CDTF">2020-04-07T23:19:30Z</dcterms:created>
  <dcterms:modified xsi:type="dcterms:W3CDTF">2020-07-23T20:05:49Z</dcterms:modified>
</cp:coreProperties>
</file>