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outlooks\steo\realprices\"/>
    </mc:Choice>
  </mc:AlternateContent>
  <bookViews>
    <workbookView xWindow="960" yWindow="705" windowWidth="10455" windowHeight="7905" tabRatio="952"/>
  </bookViews>
  <sheets>
    <sheet name="Contents" sheetId="25" r:id="rId1"/>
    <sheet name="Crude Oil-A" sheetId="9" r:id="rId2"/>
    <sheet name="Crude Oil-Q" sheetId="10" r:id="rId3"/>
    <sheet name="Crude Oil-M" sheetId="11" r:id="rId4"/>
    <sheet name="Gasoline-A" sheetId="6" r:id="rId5"/>
    <sheet name="Gasoline-Q" sheetId="7" r:id="rId6"/>
    <sheet name="Gasoline-M" sheetId="8" r:id="rId7"/>
    <sheet name="Diesel-A" sheetId="15" r:id="rId8"/>
    <sheet name="Diesel-Q" sheetId="16" r:id="rId9"/>
    <sheet name="Diesel-M" sheetId="17" r:id="rId10"/>
    <sheet name="Heat Oil-A" sheetId="12" r:id="rId11"/>
    <sheet name="Heat Oil-Q" sheetId="13" r:id="rId12"/>
    <sheet name="Heat Oil-M" sheetId="14" r:id="rId13"/>
    <sheet name="Natural Gas-A" sheetId="19" r:id="rId14"/>
    <sheet name="Natural Gas-Q" sheetId="20" r:id="rId15"/>
    <sheet name="Natural Gas-M" sheetId="21" r:id="rId16"/>
    <sheet name="Electricity-A" sheetId="22" r:id="rId17"/>
    <sheet name="Electricity-Q" sheetId="23" r:id="rId18"/>
    <sheet name="Electricity-M" sheetId="24" r:id="rId19"/>
    <sheet name="CIQ_LinkingNames" sheetId="26" state="hidden" r:id="rId20"/>
    <sheet name="Notes and Sources" sheetId="5" r:id="rId21"/>
  </sheets>
  <definedNames>
    <definedName name="CIQANR_8c7c9f0b6be24fbfb7e9cbee13b7d50e" hidden="1">'Notes and Sources'!$B$32:$O$32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/>
</workbook>
</file>

<file path=xl/calcChain.xml><?xml version="1.0" encoding="utf-8"?>
<calcChain xmlns="http://schemas.openxmlformats.org/spreadsheetml/2006/main">
  <c r="C1" i="21" l="1"/>
  <c r="E567" i="21" s="1"/>
  <c r="E568" i="21"/>
  <c r="E552" i="21"/>
  <c r="E545" i="21" l="1"/>
  <c r="E560" i="21"/>
  <c r="E546" i="21"/>
  <c r="E554" i="21"/>
  <c r="E562" i="21"/>
  <c r="E547" i="21"/>
  <c r="E555" i="21"/>
  <c r="E563" i="21"/>
  <c r="E548" i="21"/>
  <c r="E550" i="21"/>
  <c r="E558" i="21"/>
  <c r="E566" i="21"/>
  <c r="E553" i="21"/>
  <c r="E561" i="21"/>
  <c r="E556" i="21"/>
  <c r="E564" i="21"/>
  <c r="E549" i="21"/>
  <c r="E557" i="21"/>
  <c r="E565" i="21"/>
  <c r="E551" i="21"/>
  <c r="E559" i="21"/>
  <c r="E209" i="20" l="1"/>
  <c r="E210" i="20"/>
  <c r="E212" i="20"/>
  <c r="E211" i="20"/>
  <c r="A653" i="11"/>
  <c r="C1" i="11" l="1"/>
  <c r="C1" i="8"/>
  <c r="A629" i="8"/>
  <c r="C1" i="17"/>
  <c r="A593" i="17"/>
  <c r="E592" i="17" s="1"/>
  <c r="C1" i="14"/>
  <c r="C1" i="22"/>
  <c r="C1" i="24"/>
  <c r="C1" i="23"/>
  <c r="C1" i="19"/>
  <c r="D97" i="19" s="1"/>
  <c r="C1" i="20"/>
  <c r="C1" i="12"/>
  <c r="C1" i="13"/>
  <c r="C1" i="15"/>
  <c r="C1" i="16"/>
  <c r="C1" i="6"/>
  <c r="D88" i="6" s="1"/>
  <c r="C1" i="7"/>
  <c r="C1" i="10"/>
  <c r="C1" i="9"/>
  <c r="B6" i="25"/>
  <c r="A629" i="24"/>
  <c r="A237" i="23"/>
  <c r="A106" i="22"/>
  <c r="A569" i="21"/>
  <c r="A217" i="20"/>
  <c r="A99" i="19"/>
  <c r="A225" i="16"/>
  <c r="A87" i="15"/>
  <c r="A595" i="14"/>
  <c r="A225" i="13"/>
  <c r="A87" i="12"/>
  <c r="A245" i="10"/>
  <c r="A98" i="9"/>
  <c r="A237" i="7"/>
  <c r="A90" i="6"/>
  <c r="A12" i="5"/>
  <c r="E628" i="8" l="1"/>
  <c r="E627" i="8"/>
  <c r="E619" i="8"/>
  <c r="E611" i="8"/>
  <c r="E626" i="8"/>
  <c r="E618" i="8"/>
  <c r="E610" i="8"/>
  <c r="E624" i="8"/>
  <c r="E608" i="8"/>
  <c r="E623" i="8"/>
  <c r="E607" i="8"/>
  <c r="E613" i="8"/>
  <c r="E625" i="8"/>
  <c r="E617" i="8"/>
  <c r="E609" i="8"/>
  <c r="E616" i="8"/>
  <c r="E615" i="8"/>
  <c r="E621" i="8"/>
  <c r="E620" i="8"/>
  <c r="E622" i="8"/>
  <c r="E614" i="8"/>
  <c r="E606" i="8"/>
  <c r="E605" i="8"/>
  <c r="E229" i="7" s="1"/>
  <c r="E612" i="8"/>
  <c r="E626" i="24"/>
  <c r="E618" i="24"/>
  <c r="E610" i="24"/>
  <c r="E625" i="24"/>
  <c r="E617" i="24"/>
  <c r="E609" i="24"/>
  <c r="E627" i="24"/>
  <c r="E624" i="24"/>
  <c r="E616" i="24"/>
  <c r="E608" i="24"/>
  <c r="E230" i="23" s="1"/>
  <c r="E619" i="24"/>
  <c r="E623" i="24"/>
  <c r="E615" i="24"/>
  <c r="E607" i="24"/>
  <c r="E622" i="24"/>
  <c r="E614" i="24"/>
  <c r="E232" i="23" s="1"/>
  <c r="E606" i="24"/>
  <c r="E611" i="24"/>
  <c r="E621" i="24"/>
  <c r="E613" i="24"/>
  <c r="E605" i="24"/>
  <c r="E628" i="24"/>
  <c r="E620" i="24"/>
  <c r="E612" i="24"/>
  <c r="E647" i="11"/>
  <c r="E639" i="11"/>
  <c r="E631" i="11"/>
  <c r="E648" i="11"/>
  <c r="E646" i="11"/>
  <c r="E638" i="11"/>
  <c r="E240" i="10" s="1"/>
  <c r="E630" i="11"/>
  <c r="E652" i="11"/>
  <c r="E636" i="11"/>
  <c r="E651" i="11"/>
  <c r="E641" i="11"/>
  <c r="E645" i="11"/>
  <c r="E637" i="11"/>
  <c r="E239" i="10" s="1"/>
  <c r="E629" i="11"/>
  <c r="E644" i="11"/>
  <c r="E635" i="11"/>
  <c r="E649" i="11"/>
  <c r="E632" i="11"/>
  <c r="E643" i="11"/>
  <c r="E650" i="11"/>
  <c r="E642" i="11"/>
  <c r="E634" i="11"/>
  <c r="E633" i="11"/>
  <c r="E640" i="11"/>
  <c r="E593" i="14"/>
  <c r="E585" i="14"/>
  <c r="E577" i="14"/>
  <c r="E219" i="13" s="1"/>
  <c r="E586" i="14"/>
  <c r="E592" i="14"/>
  <c r="E584" i="14"/>
  <c r="E576" i="14"/>
  <c r="E582" i="14"/>
  <c r="E591" i="14"/>
  <c r="E583" i="14"/>
  <c r="E575" i="14"/>
  <c r="E590" i="14"/>
  <c r="E574" i="14"/>
  <c r="E589" i="14"/>
  <c r="E581" i="14"/>
  <c r="E573" i="14"/>
  <c r="E578" i="14"/>
  <c r="E588" i="14"/>
  <c r="E580" i="14"/>
  <c r="E220" i="13" s="1"/>
  <c r="E572" i="14"/>
  <c r="E587" i="14"/>
  <c r="E579" i="14"/>
  <c r="E571" i="14"/>
  <c r="E594" i="14"/>
  <c r="E584" i="17"/>
  <c r="E576" i="17"/>
  <c r="E569" i="17"/>
  <c r="E591" i="17"/>
  <c r="E583" i="17"/>
  <c r="E575" i="17"/>
  <c r="E581" i="17"/>
  <c r="E573" i="17"/>
  <c r="E588" i="17"/>
  <c r="E572" i="17"/>
  <c r="E578" i="17"/>
  <c r="E220" i="16" s="1"/>
  <c r="E590" i="17"/>
  <c r="E582" i="17"/>
  <c r="E574" i="17"/>
  <c r="E589" i="17"/>
  <c r="E577" i="17"/>
  <c r="E580" i="17"/>
  <c r="E585" i="17"/>
  <c r="E587" i="17"/>
  <c r="E579" i="17"/>
  <c r="E571" i="17"/>
  <c r="E586" i="17"/>
  <c r="E570" i="17"/>
  <c r="D238" i="10"/>
  <c r="D240" i="10"/>
  <c r="D237" i="10"/>
  <c r="D239" i="10"/>
  <c r="D230" i="23"/>
  <c r="D231" i="23"/>
  <c r="D229" i="23"/>
  <c r="D232" i="23"/>
  <c r="D210" i="20"/>
  <c r="D211" i="20"/>
  <c r="D209" i="20"/>
  <c r="D212" i="20"/>
  <c r="D218" i="13"/>
  <c r="D219" i="13"/>
  <c r="D217" i="13"/>
  <c r="D220" i="13"/>
  <c r="D218" i="16"/>
  <c r="D219" i="16"/>
  <c r="D217" i="16"/>
  <c r="D220" i="16"/>
  <c r="D230" i="7"/>
  <c r="D231" i="7"/>
  <c r="D232" i="7"/>
  <c r="D229" i="7"/>
  <c r="D226" i="7"/>
  <c r="D227" i="7"/>
  <c r="D228" i="7"/>
  <c r="D225" i="7"/>
  <c r="D228" i="23"/>
  <c r="D227" i="23"/>
  <c r="D225" i="23"/>
  <c r="D226" i="23"/>
  <c r="D86" i="6"/>
  <c r="D87" i="6"/>
  <c r="D215" i="16"/>
  <c r="D213" i="16"/>
  <c r="D214" i="16"/>
  <c r="D216" i="16"/>
  <c r="D215" i="13"/>
  <c r="D213" i="13"/>
  <c r="D214" i="13"/>
  <c r="D216" i="13"/>
  <c r="D205" i="20"/>
  <c r="D207" i="20"/>
  <c r="D206" i="20"/>
  <c r="D208" i="20"/>
  <c r="D233" i="10"/>
  <c r="D236" i="10"/>
  <c r="D234" i="10"/>
  <c r="D235" i="10"/>
  <c r="D95" i="19"/>
  <c r="D96" i="19"/>
  <c r="D212" i="16"/>
  <c r="D210" i="16"/>
  <c r="D209" i="16"/>
  <c r="D211" i="16"/>
  <c r="D241" i="10"/>
  <c r="D230" i="10"/>
  <c r="D244" i="10"/>
  <c r="D231" i="10"/>
  <c r="D243" i="10"/>
  <c r="D229" i="10"/>
  <c r="D242" i="10"/>
  <c r="D232" i="10"/>
  <c r="D202" i="20"/>
  <c r="D201" i="20"/>
  <c r="D204" i="20"/>
  <c r="D203" i="20"/>
  <c r="D224" i="23"/>
  <c r="D223" i="23"/>
  <c r="D222" i="23"/>
  <c r="D221" i="23"/>
  <c r="D210" i="13"/>
  <c r="D209" i="13"/>
  <c r="D212" i="13"/>
  <c r="D211" i="13"/>
  <c r="D221" i="7"/>
  <c r="D223" i="7"/>
  <c r="D224" i="7"/>
  <c r="D222" i="7"/>
  <c r="D220" i="23"/>
  <c r="D218" i="23"/>
  <c r="D219" i="23"/>
  <c r="D217" i="23"/>
  <c r="D93" i="19"/>
  <c r="D94" i="19"/>
  <c r="D198" i="20"/>
  <c r="D197" i="20"/>
  <c r="D200" i="20"/>
  <c r="D199" i="20"/>
  <c r="D206" i="13"/>
  <c r="D207" i="13"/>
  <c r="D205" i="13"/>
  <c r="D208" i="13"/>
  <c r="D207" i="16"/>
  <c r="D206" i="16"/>
  <c r="D205" i="16"/>
  <c r="D208" i="16"/>
  <c r="D84" i="6"/>
  <c r="D85" i="6"/>
  <c r="D219" i="7"/>
  <c r="D217" i="7"/>
  <c r="D218" i="7"/>
  <c r="D220" i="7"/>
  <c r="D227" i="10"/>
  <c r="D225" i="10"/>
  <c r="D228" i="10"/>
  <c r="D226" i="10"/>
  <c r="D215" i="23"/>
  <c r="D213" i="23"/>
  <c r="D216" i="23"/>
  <c r="D214" i="23"/>
  <c r="D193" i="20"/>
  <c r="D194" i="20"/>
  <c r="D195" i="20"/>
  <c r="D196" i="20"/>
  <c r="D204" i="13"/>
  <c r="D201" i="13"/>
  <c r="D202" i="13"/>
  <c r="D203" i="13"/>
  <c r="D204" i="16"/>
  <c r="D201" i="16"/>
  <c r="D202" i="16"/>
  <c r="D203" i="16"/>
  <c r="D215" i="7"/>
  <c r="D213" i="7"/>
  <c r="D216" i="7"/>
  <c r="D214" i="7"/>
  <c r="D222" i="10"/>
  <c r="D221" i="10"/>
  <c r="D223" i="10"/>
  <c r="D224" i="10"/>
  <c r="D199" i="13"/>
  <c r="D198" i="13"/>
  <c r="D197" i="13"/>
  <c r="D200" i="13"/>
  <c r="D91" i="19"/>
  <c r="D92" i="19"/>
  <c r="D210" i="23"/>
  <c r="D211" i="23"/>
  <c r="D212" i="23"/>
  <c r="D209" i="23"/>
  <c r="D199" i="16"/>
  <c r="D200" i="16"/>
  <c r="D198" i="16"/>
  <c r="D197" i="16"/>
  <c r="D190" i="20"/>
  <c r="D189" i="20"/>
  <c r="D191" i="20"/>
  <c r="D192" i="20"/>
  <c r="D219" i="10"/>
  <c r="D218" i="10"/>
  <c r="D220" i="10"/>
  <c r="D217" i="10"/>
  <c r="D210" i="7"/>
  <c r="D211" i="7"/>
  <c r="D212" i="7"/>
  <c r="D209" i="7"/>
  <c r="D82" i="6"/>
  <c r="D83" i="6"/>
  <c r="D213" i="10"/>
  <c r="D214" i="10"/>
  <c r="D215" i="10"/>
  <c r="D212" i="10"/>
  <c r="D216" i="10"/>
  <c r="D208" i="23"/>
  <c r="D207" i="23"/>
  <c r="D206" i="23"/>
  <c r="D205" i="23"/>
  <c r="D90" i="19"/>
  <c r="D187" i="20"/>
  <c r="D188" i="20"/>
  <c r="D185" i="20"/>
  <c r="D186" i="20"/>
  <c r="D196" i="13"/>
  <c r="D195" i="13"/>
  <c r="D194" i="13"/>
  <c r="D193" i="13"/>
  <c r="D194" i="16"/>
  <c r="D193" i="16"/>
  <c r="D196" i="16"/>
  <c r="D195" i="16"/>
  <c r="D89" i="6"/>
  <c r="D206" i="7"/>
  <c r="D205" i="7"/>
  <c r="D208" i="7"/>
  <c r="D207" i="7"/>
  <c r="A599" i="14"/>
  <c r="D221" i="16"/>
  <c r="D223" i="16"/>
  <c r="D222" i="16"/>
  <c r="D224" i="16"/>
  <c r="D222" i="13"/>
  <c r="D224" i="13"/>
  <c r="D221" i="13"/>
  <c r="D223" i="13"/>
  <c r="D182" i="20"/>
  <c r="D181" i="20"/>
  <c r="D184" i="20"/>
  <c r="D183" i="20"/>
  <c r="D201" i="23"/>
  <c r="D203" i="23"/>
  <c r="D202" i="23"/>
  <c r="D204" i="23"/>
  <c r="D233" i="7"/>
  <c r="D235" i="7"/>
  <c r="D234" i="7"/>
  <c r="D236" i="7"/>
  <c r="D85" i="12"/>
  <c r="D96" i="9"/>
  <c r="D104" i="22"/>
  <c r="D85" i="15"/>
  <c r="A594" i="17"/>
  <c r="A596" i="17"/>
  <c r="D199" i="7"/>
  <c r="D197" i="7"/>
  <c r="D200" i="7"/>
  <c r="D198" i="7"/>
  <c r="D188" i="13"/>
  <c r="D186" i="13"/>
  <c r="D187" i="13"/>
  <c r="D185" i="13"/>
  <c r="D186" i="16"/>
  <c r="D188" i="16"/>
  <c r="D187" i="16"/>
  <c r="D185" i="16"/>
  <c r="D179" i="20"/>
  <c r="D178" i="20"/>
  <c r="D180" i="20"/>
  <c r="D177" i="20"/>
  <c r="D197" i="23"/>
  <c r="D199" i="23"/>
  <c r="D198" i="23"/>
  <c r="D200" i="23"/>
  <c r="D205" i="10"/>
  <c r="D207" i="10"/>
  <c r="D206" i="10"/>
  <c r="D208" i="10"/>
  <c r="D79" i="6"/>
  <c r="D80" i="6"/>
  <c r="D68" i="19"/>
  <c r="D89" i="19"/>
  <c r="A102" i="19"/>
  <c r="A570" i="21"/>
  <c r="A226" i="13"/>
  <c r="A630" i="24"/>
  <c r="A100" i="19"/>
  <c r="D45" i="10"/>
  <c r="D46" i="10"/>
  <c r="D47" i="10"/>
  <c r="D48" i="10"/>
  <c r="D88" i="7"/>
  <c r="D45" i="7"/>
  <c r="D46" i="7"/>
  <c r="D47" i="7"/>
  <c r="D48" i="7"/>
  <c r="D143" i="16"/>
  <c r="D45" i="16"/>
  <c r="D46" i="16"/>
  <c r="D47" i="16"/>
  <c r="D48" i="16"/>
  <c r="D60" i="13"/>
  <c r="D45" i="13"/>
  <c r="D46" i="13"/>
  <c r="D47" i="13"/>
  <c r="D48" i="13"/>
  <c r="D155" i="20"/>
  <c r="D45" i="20"/>
  <c r="D46" i="20"/>
  <c r="D47" i="20"/>
  <c r="D48" i="20"/>
  <c r="D143" i="23"/>
  <c r="D45" i="23"/>
  <c r="D46" i="23"/>
  <c r="D47" i="23"/>
  <c r="D48" i="23"/>
  <c r="D42" i="19"/>
  <c r="D42" i="6"/>
  <c r="A654" i="11"/>
  <c r="A656" i="11"/>
  <c r="A238" i="23"/>
  <c r="A226" i="16"/>
  <c r="A99" i="9"/>
  <c r="A109" i="22"/>
  <c r="A632" i="8"/>
  <c r="A573" i="21"/>
  <c r="A630" i="8"/>
  <c r="A90" i="12"/>
  <c r="A88" i="12"/>
  <c r="A633" i="24"/>
  <c r="A101" i="9"/>
  <c r="A596" i="14"/>
  <c r="D48" i="19"/>
  <c r="A229" i="13"/>
  <c r="D146" i="10"/>
  <c r="A90" i="15"/>
  <c r="A238" i="7"/>
  <c r="D58" i="19"/>
  <c r="D79" i="19"/>
  <c r="D53" i="19"/>
  <c r="D67" i="20"/>
  <c r="D112" i="20"/>
  <c r="D58" i="20"/>
  <c r="D145" i="20"/>
  <c r="D46" i="19"/>
  <c r="A240" i="7"/>
  <c r="D161" i="20"/>
  <c r="D87" i="20"/>
  <c r="D176" i="20"/>
  <c r="D54" i="20"/>
  <c r="D47" i="19"/>
  <c r="D41" i="20"/>
  <c r="A246" i="10"/>
  <c r="A248" i="10"/>
  <c r="D126" i="13"/>
  <c r="D59" i="19"/>
  <c r="D55" i="13"/>
  <c r="D179" i="13"/>
  <c r="D65" i="19"/>
  <c r="D127" i="10"/>
  <c r="D73" i="20"/>
  <c r="D67" i="13"/>
  <c r="D106" i="13"/>
  <c r="D63" i="13"/>
  <c r="D114" i="13"/>
  <c r="D125" i="20"/>
  <c r="D72" i="13"/>
  <c r="D135" i="13"/>
  <c r="D90" i="7"/>
  <c r="D123" i="16"/>
  <c r="D91" i="13"/>
  <c r="D95" i="13"/>
  <c r="D99" i="13"/>
  <c r="D59" i="20"/>
  <c r="D75" i="20"/>
  <c r="D91" i="20"/>
  <c r="D95" i="20"/>
  <c r="D109" i="13"/>
  <c r="D62" i="19"/>
  <c r="D76" i="7"/>
  <c r="D153" i="13"/>
  <c r="D77" i="23"/>
  <c r="D183" i="23"/>
  <c r="D176" i="7"/>
  <c r="D120" i="13"/>
  <c r="D187" i="23"/>
  <c r="D102" i="13"/>
  <c r="D85" i="19"/>
  <c r="D213" i="20"/>
  <c r="D131" i="7"/>
  <c r="D49" i="7"/>
  <c r="D184" i="10"/>
  <c r="D186" i="7"/>
  <c r="D134" i="13"/>
  <c r="D146" i="13"/>
  <c r="D182" i="13"/>
  <c r="D94" i="13"/>
  <c r="D93" i="23"/>
  <c r="D96" i="13"/>
  <c r="D151" i="7"/>
  <c r="D129" i="7"/>
  <c r="D124" i="7"/>
  <c r="D145" i="7"/>
  <c r="D169" i="7"/>
  <c r="D66" i="19"/>
  <c r="D157" i="13"/>
  <c r="D83" i="19"/>
  <c r="D69" i="19"/>
  <c r="D72" i="23"/>
  <c r="D84" i="19"/>
  <c r="D51" i="19"/>
  <c r="D168" i="7"/>
  <c r="D145" i="13"/>
  <c r="D66" i="20"/>
  <c r="D59" i="7"/>
  <c r="D56" i="23"/>
  <c r="D138" i="13"/>
  <c r="D55" i="19"/>
  <c r="D203" i="7"/>
  <c r="D49" i="23"/>
  <c r="D192" i="23"/>
  <c r="D89" i="23"/>
  <c r="D149" i="16"/>
  <c r="D129" i="23"/>
  <c r="D99" i="23"/>
  <c r="D65" i="23"/>
  <c r="D182" i="23"/>
  <c r="D124" i="23"/>
  <c r="D62" i="16"/>
  <c r="D179" i="23"/>
  <c r="D70" i="23"/>
  <c r="D184" i="23"/>
  <c r="D173" i="23"/>
  <c r="D152" i="23"/>
  <c r="D103" i="23"/>
  <c r="D112" i="23"/>
  <c r="D72" i="20"/>
  <c r="D110" i="20"/>
  <c r="D160" i="7"/>
  <c r="D93" i="7"/>
  <c r="D96" i="7"/>
  <c r="D94" i="16"/>
  <c r="D175" i="20"/>
  <c r="D64" i="7"/>
  <c r="D76" i="20"/>
  <c r="A88" i="15"/>
  <c r="A241" i="23"/>
  <c r="D87" i="23"/>
  <c r="D64" i="23"/>
  <c r="D73" i="23"/>
  <c r="D53" i="23"/>
  <c r="D150" i="16"/>
  <c r="D189" i="13"/>
  <c r="D96" i="23"/>
  <c r="D55" i="23"/>
  <c r="D102" i="23"/>
  <c r="D127" i="23"/>
  <c r="D106" i="23"/>
  <c r="D142" i="23"/>
  <c r="D95" i="23"/>
  <c r="D74" i="23"/>
  <c r="D233" i="23"/>
  <c r="D181" i="23"/>
  <c r="D52" i="23"/>
  <c r="D148" i="20"/>
  <c r="D81" i="7"/>
  <c r="D84" i="7"/>
  <c r="D157" i="7"/>
  <c r="D162" i="16"/>
  <c r="D170" i="20"/>
  <c r="A221" i="20"/>
  <c r="D146" i="23"/>
  <c r="D60" i="23"/>
  <c r="D107" i="23"/>
  <c r="D114" i="23"/>
  <c r="D91" i="23"/>
  <c r="D126" i="23"/>
  <c r="D131" i="23"/>
  <c r="D161" i="23"/>
  <c r="D90" i="16"/>
  <c r="D107" i="10"/>
  <c r="D172" i="23"/>
  <c r="D195" i="23"/>
  <c r="D132" i="23"/>
  <c r="D81" i="23"/>
  <c r="D193" i="23"/>
  <c r="D171" i="23"/>
  <c r="D162" i="23"/>
  <c r="D167" i="16"/>
  <c r="D165" i="23"/>
  <c r="D115" i="23"/>
  <c r="D133" i="23"/>
  <c r="D59" i="23"/>
  <c r="D122" i="23"/>
  <c r="D172" i="20"/>
  <c r="D71" i="20"/>
  <c r="D112" i="7"/>
  <c r="D181" i="7"/>
  <c r="D179" i="7"/>
  <c r="D177" i="7"/>
  <c r="D118" i="16"/>
  <c r="D92" i="16"/>
  <c r="D58" i="16"/>
  <c r="A228" i="16"/>
  <c r="D45" i="19"/>
  <c r="D82" i="19"/>
  <c r="D154" i="13"/>
  <c r="D142" i="13"/>
  <c r="D61" i="13"/>
  <c r="D64" i="13"/>
  <c r="D79" i="13"/>
  <c r="D83" i="13"/>
  <c r="D77" i="13"/>
  <c r="D71" i="13"/>
  <c r="D78" i="19"/>
  <c r="D87" i="19"/>
  <c r="D52" i="19"/>
  <c r="D64" i="19"/>
  <c r="D44" i="19"/>
  <c r="D184" i="13"/>
  <c r="D67" i="19"/>
  <c r="D76" i="19"/>
  <c r="D43" i="19"/>
  <c r="D81" i="19"/>
  <c r="D103" i="13"/>
  <c r="D75" i="13"/>
  <c r="D115" i="13"/>
  <c r="D111" i="13"/>
  <c r="D171" i="13"/>
  <c r="D162" i="13"/>
  <c r="D125" i="13"/>
  <c r="D110" i="13"/>
  <c r="D122" i="13"/>
  <c r="D49" i="19"/>
  <c r="D80" i="19"/>
  <c r="D150" i="13"/>
  <c r="D147" i="13"/>
  <c r="D73" i="19"/>
  <c r="D57" i="19"/>
  <c r="D154" i="7"/>
  <c r="D111" i="7"/>
  <c r="D97" i="7"/>
  <c r="D188" i="7"/>
  <c r="D123" i="7"/>
  <c r="D74" i="7"/>
  <c r="D148" i="7"/>
  <c r="D94" i="7"/>
  <c r="D165" i="7"/>
  <c r="D105" i="7"/>
  <c r="D50" i="19"/>
  <c r="D50" i="7"/>
  <c r="D164" i="7"/>
  <c r="D184" i="7"/>
  <c r="D137" i="7"/>
  <c r="D54" i="7"/>
  <c r="D51" i="7"/>
  <c r="D104" i="7"/>
  <c r="D56" i="19"/>
  <c r="D43" i="7"/>
  <c r="D190" i="7"/>
  <c r="D135" i="7"/>
  <c r="D118" i="7"/>
  <c r="D52" i="7"/>
  <c r="D103" i="7"/>
  <c r="D180" i="7"/>
  <c r="D72" i="10"/>
  <c r="D204" i="7"/>
  <c r="D63" i="6"/>
  <c r="D58" i="6"/>
  <c r="D86" i="19"/>
  <c r="D60" i="19"/>
  <c r="D61" i="19"/>
  <c r="D70" i="19"/>
  <c r="D45" i="6"/>
  <c r="D71" i="19"/>
  <c r="D72" i="7"/>
  <c r="D109" i="7"/>
  <c r="D162" i="7"/>
  <c r="D95" i="7"/>
  <c r="D143" i="7"/>
  <c r="D63" i="19"/>
  <c r="D122" i="16"/>
  <c r="D100" i="16"/>
  <c r="D132" i="16"/>
  <c r="A91" i="6"/>
  <c r="A93" i="6"/>
  <c r="D75" i="19"/>
  <c r="D98" i="19"/>
  <c r="D74" i="19"/>
  <c r="D72" i="19"/>
  <c r="D146" i="7"/>
  <c r="D87" i="7"/>
  <c r="D41" i="19"/>
  <c r="D110" i="7"/>
  <c r="D166" i="7"/>
  <c r="D158" i="7"/>
  <c r="D104" i="16"/>
  <c r="D43" i="16"/>
  <c r="D106" i="10"/>
  <c r="A107" i="22"/>
  <c r="D201" i="10"/>
  <c r="D204" i="10"/>
  <c r="D175" i="10"/>
  <c r="D178" i="10"/>
  <c r="D157" i="10"/>
  <c r="D177" i="10"/>
  <c r="D183" i="10"/>
  <c r="D192" i="10"/>
  <c r="D155" i="10"/>
  <c r="D158" i="10"/>
  <c r="D193" i="10"/>
  <c r="D167" i="10"/>
  <c r="D194" i="10"/>
  <c r="D198" i="10"/>
  <c r="D203" i="10"/>
  <c r="D176" i="10"/>
  <c r="D156" i="10"/>
  <c r="D168" i="10"/>
  <c r="D170" i="10"/>
  <c r="D196" i="10"/>
  <c r="D112" i="16"/>
  <c r="D141" i="16"/>
  <c r="D128" i="16"/>
  <c r="D115" i="16"/>
  <c r="D55" i="16"/>
  <c r="D136" i="16"/>
  <c r="D129" i="16"/>
  <c r="D107" i="16"/>
  <c r="D89" i="16"/>
  <c r="D110" i="16"/>
  <c r="D85" i="16"/>
  <c r="D138" i="16"/>
  <c r="D178" i="16"/>
  <c r="D86" i="16"/>
  <c r="D177" i="16"/>
  <c r="D166" i="16"/>
  <c r="D160" i="16"/>
  <c r="D101" i="16"/>
  <c r="D175" i="16"/>
  <c r="D88" i="16"/>
  <c r="D59" i="16"/>
  <c r="D179" i="16"/>
  <c r="D119" i="16"/>
  <c r="D168" i="16"/>
  <c r="D161" i="16"/>
  <c r="D139" i="16"/>
  <c r="D153" i="16"/>
  <c r="D142" i="16"/>
  <c r="D164" i="16"/>
  <c r="D98" i="16"/>
  <c r="D77" i="16"/>
  <c r="D165" i="16"/>
  <c r="D125" i="16"/>
  <c r="D102" i="16"/>
  <c r="D80" i="16"/>
  <c r="D114" i="16"/>
  <c r="D42" i="16"/>
  <c r="D82" i="16"/>
  <c r="D63" i="16"/>
  <c r="D44" i="16"/>
  <c r="D151" i="16"/>
  <c r="D65" i="16"/>
  <c r="D106" i="16"/>
  <c r="D72" i="16"/>
  <c r="D76" i="16"/>
  <c r="D91" i="16"/>
  <c r="D113" i="16"/>
  <c r="D120" i="16"/>
  <c r="D126" i="16"/>
  <c r="D133" i="16"/>
  <c r="D145" i="16"/>
  <c r="D152" i="16"/>
  <c r="D182" i="16"/>
  <c r="D108" i="16"/>
  <c r="D163" i="16"/>
  <c r="D137" i="16"/>
  <c r="D60" i="16"/>
  <c r="D158" i="16"/>
  <c r="D183" i="16"/>
  <c r="D49" i="16"/>
  <c r="D154" i="16"/>
  <c r="D51" i="16"/>
  <c r="D75" i="16"/>
  <c r="D105" i="16"/>
  <c r="D156" i="16"/>
  <c r="D131" i="16"/>
  <c r="D79" i="16"/>
  <c r="D147" i="16"/>
  <c r="D84" i="16"/>
  <c r="D96" i="16"/>
  <c r="D157" i="16"/>
  <c r="D121" i="16"/>
  <c r="D71" i="16"/>
  <c r="D111" i="16"/>
  <c r="D127" i="16"/>
  <c r="D116" i="16"/>
  <c r="D57" i="16"/>
  <c r="D144" i="16"/>
  <c r="D56" i="16"/>
  <c r="D181" i="16"/>
  <c r="D68" i="16"/>
  <c r="D135" i="16"/>
  <c r="D180" i="16"/>
  <c r="D50" i="16"/>
  <c r="D155" i="16"/>
  <c r="D54" i="16"/>
  <c r="D95" i="16"/>
  <c r="D66" i="16"/>
  <c r="D169" i="16"/>
  <c r="D53" i="16"/>
  <c r="D70" i="16"/>
  <c r="D93" i="16"/>
  <c r="D69" i="16"/>
  <c r="D146" i="16"/>
  <c r="D176" i="16"/>
  <c r="D41" i="16"/>
  <c r="D184" i="16"/>
  <c r="D87" i="16"/>
  <c r="D97" i="16"/>
  <c r="D52" i="16"/>
  <c r="D109" i="16"/>
  <c r="D78" i="16"/>
  <c r="D173" i="16"/>
  <c r="D124" i="16"/>
  <c r="D134" i="16"/>
  <c r="D70" i="20"/>
  <c r="D96" i="20"/>
  <c r="D86" i="20"/>
  <c r="D160" i="20"/>
  <c r="D126" i="20"/>
  <c r="D139" i="20"/>
  <c r="D61" i="20"/>
  <c r="D164" i="20"/>
  <c r="D111" i="20"/>
  <c r="D116" i="20"/>
  <c r="D163" i="20"/>
  <c r="D77" i="20"/>
  <c r="D82" i="20"/>
  <c r="D80" i="20"/>
  <c r="D137" i="20"/>
  <c r="D142" i="20"/>
  <c r="D124" i="20"/>
  <c r="D53" i="20"/>
  <c r="D107" i="20"/>
  <c r="D118" i="20"/>
  <c r="D108" i="20"/>
  <c r="D171" i="20"/>
  <c r="D169" i="20"/>
  <c r="D102" i="20"/>
  <c r="D138" i="20"/>
  <c r="D154" i="20"/>
  <c r="D121" i="20"/>
  <c r="D136" i="20"/>
  <c r="D52" i="20"/>
  <c r="D128" i="20"/>
  <c r="D146" i="20"/>
  <c r="D78" i="20"/>
  <c r="D88" i="20"/>
  <c r="D113" i="20"/>
  <c r="D56" i="20"/>
  <c r="D97" i="20"/>
  <c r="D173" i="20"/>
  <c r="D214" i="20"/>
  <c r="D168" i="20"/>
  <c r="D101" i="20"/>
  <c r="D51" i="20"/>
  <c r="D165" i="20"/>
  <c r="D49" i="20"/>
  <c r="D117" i="20"/>
  <c r="D83" i="20"/>
  <c r="D55" i="20"/>
  <c r="D42" i="20"/>
  <c r="D167" i="20"/>
  <c r="D114" i="20"/>
  <c r="D109" i="20"/>
  <c r="D123" i="20"/>
  <c r="D99" i="20"/>
  <c r="D84" i="20"/>
  <c r="D79" i="20"/>
  <c r="D100" i="20"/>
  <c r="D64" i="20"/>
  <c r="D130" i="20"/>
  <c r="D62" i="20"/>
  <c r="D147" i="20"/>
  <c r="D81" i="20"/>
  <c r="D115" i="20"/>
  <c r="D65" i="20"/>
  <c r="D89" i="20"/>
  <c r="D74" i="20"/>
  <c r="D144" i="20"/>
  <c r="D166" i="20"/>
  <c r="D140" i="20"/>
  <c r="D156" i="20"/>
  <c r="D98" i="20"/>
  <c r="D68" i="20"/>
  <c r="D120" i="20"/>
  <c r="D152" i="20"/>
  <c r="D162" i="20"/>
  <c r="D132" i="20"/>
  <c r="D191" i="13"/>
  <c r="D189" i="16"/>
  <c r="D41" i="10"/>
  <c r="D86" i="10"/>
  <c r="D88" i="10"/>
  <c r="D99" i="10"/>
  <c r="D110" i="10"/>
  <c r="D114" i="10"/>
  <c r="D119" i="10"/>
  <c r="D122" i="10"/>
  <c r="D130" i="10"/>
  <c r="D141" i="10"/>
  <c r="D70" i="6"/>
  <c r="D47" i="6"/>
  <c r="D57" i="6"/>
  <c r="D74" i="6"/>
  <c r="D73" i="6"/>
  <c r="D53" i="6"/>
  <c r="D66" i="6"/>
  <c r="D50" i="6"/>
  <c r="D71" i="6"/>
  <c r="D78" i="6"/>
  <c r="D72" i="6"/>
  <c r="D62" i="6"/>
  <c r="D54" i="6"/>
  <c r="D48" i="6"/>
  <c r="D41" i="6"/>
  <c r="D107" i="13"/>
  <c r="D131" i="13"/>
  <c r="D70" i="13"/>
  <c r="D149" i="13"/>
  <c r="D137" i="13"/>
  <c r="D80" i="13"/>
  <c r="D141" i="13"/>
  <c r="D84" i="13"/>
  <c r="D54" i="13"/>
  <c r="D59" i="13"/>
  <c r="D181" i="13"/>
  <c r="D82" i="13"/>
  <c r="D155" i="13"/>
  <c r="D62" i="13"/>
  <c r="D74" i="13"/>
  <c r="D87" i="13"/>
  <c r="D132" i="13"/>
  <c r="D133" i="13"/>
  <c r="D129" i="13"/>
  <c r="D156" i="13"/>
  <c r="D56" i="13"/>
  <c r="D58" i="13"/>
  <c r="D161" i="13"/>
  <c r="D159" i="13"/>
  <c r="D42" i="13"/>
  <c r="D165" i="13"/>
  <c r="D163" i="13"/>
  <c r="D86" i="13"/>
  <c r="D123" i="13"/>
  <c r="D100" i="13"/>
  <c r="D139" i="13"/>
  <c r="D112" i="13"/>
  <c r="D98" i="13"/>
  <c r="D121" i="13"/>
  <c r="D119" i="13"/>
  <c r="D41" i="13"/>
  <c r="D124" i="13"/>
  <c r="D170" i="13"/>
  <c r="D49" i="13"/>
  <c r="D43" i="13"/>
  <c r="D158" i="13"/>
  <c r="D53" i="13"/>
  <c r="D51" i="13"/>
  <c r="D152" i="13"/>
  <c r="D93" i="13"/>
  <c r="D176" i="13"/>
  <c r="D166" i="13"/>
  <c r="D140" i="13"/>
  <c r="D44" i="13"/>
  <c r="D50" i="13"/>
  <c r="D169" i="13"/>
  <c r="D167" i="13"/>
  <c r="D194" i="23"/>
  <c r="D66" i="23"/>
  <c r="D130" i="23"/>
  <c r="D43" i="23"/>
  <c r="D111" i="23"/>
  <c r="D175" i="23"/>
  <c r="D80" i="23"/>
  <c r="D144" i="23"/>
  <c r="D61" i="23"/>
  <c r="D125" i="23"/>
  <c r="D188" i="23"/>
  <c r="D166" i="23"/>
  <c r="D147" i="23"/>
  <c r="D116" i="23"/>
  <c r="D97" i="23"/>
  <c r="D158" i="23"/>
  <c r="D108" i="23"/>
  <c r="D185" i="23"/>
  <c r="D155" i="23"/>
  <c r="D105" i="23"/>
  <c r="D90" i="23"/>
  <c r="D154" i="23"/>
  <c r="D71" i="23"/>
  <c r="D135" i="23"/>
  <c r="D190" i="23"/>
  <c r="D104" i="23"/>
  <c r="D168" i="23"/>
  <c r="D85" i="23"/>
  <c r="D149" i="23"/>
  <c r="D86" i="23"/>
  <c r="D67" i="23"/>
  <c r="D189" i="23"/>
  <c r="D164" i="23"/>
  <c r="D145" i="23"/>
  <c r="D191" i="23"/>
  <c r="D140" i="23"/>
  <c r="D78" i="23"/>
  <c r="D235" i="23"/>
  <c r="D137" i="23"/>
  <c r="D190" i="13"/>
  <c r="D54" i="10"/>
  <c r="D82" i="23"/>
  <c r="D63" i="23"/>
  <c r="D186" i="23"/>
  <c r="D160" i="23"/>
  <c r="D141" i="23"/>
  <c r="D51" i="23"/>
  <c r="D148" i="23"/>
  <c r="D75" i="23"/>
  <c r="D110" i="23"/>
  <c r="D169" i="23"/>
  <c r="D170" i="23"/>
  <c r="D151" i="23"/>
  <c r="D120" i="23"/>
  <c r="D101" i="23"/>
  <c r="D118" i="23"/>
  <c r="D68" i="23"/>
  <c r="D177" i="23"/>
  <c r="D57" i="23"/>
  <c r="D92" i="23"/>
  <c r="D92" i="13"/>
  <c r="D65" i="13"/>
  <c r="D173" i="13"/>
  <c r="D69" i="13"/>
  <c r="D174" i="13"/>
  <c r="D175" i="13"/>
  <c r="D172" i="13"/>
  <c r="D66" i="13"/>
  <c r="D151" i="13"/>
  <c r="D177" i="13"/>
  <c r="D81" i="13"/>
  <c r="D168" i="13"/>
  <c r="D85" i="13"/>
  <c r="D52" i="13"/>
  <c r="D148" i="13"/>
  <c r="D178" i="13"/>
  <c r="D73" i="13"/>
  <c r="D183" i="13"/>
  <c r="D196" i="23"/>
  <c r="D50" i="23"/>
  <c r="D178" i="23"/>
  <c r="D159" i="23"/>
  <c r="D128" i="23"/>
  <c r="D109" i="23"/>
  <c r="D134" i="23"/>
  <c r="D84" i="23"/>
  <c r="D94" i="23"/>
  <c r="D153" i="23"/>
  <c r="D236" i="23"/>
  <c r="D138" i="23"/>
  <c r="D119" i="23"/>
  <c r="D88" i="23"/>
  <c r="D69" i="23"/>
  <c r="D54" i="23"/>
  <c r="D163" i="23"/>
  <c r="D113" i="23"/>
  <c r="D76" i="23"/>
  <c r="D123" i="23"/>
  <c r="D105" i="13"/>
  <c r="D144" i="13"/>
  <c r="D116" i="13"/>
  <c r="D118" i="13"/>
  <c r="D117" i="13"/>
  <c r="D104" i="13"/>
  <c r="D113" i="13"/>
  <c r="D128" i="13"/>
  <c r="D68" i="13"/>
  <c r="D57" i="13"/>
  <c r="D108" i="13"/>
  <c r="D164" i="13"/>
  <c r="D88" i="13"/>
  <c r="D101" i="13"/>
  <c r="D136" i="13"/>
  <c r="D97" i="13"/>
  <c r="D160" i="13"/>
  <c r="D156" i="23"/>
  <c r="D121" i="23"/>
  <c r="D62" i="23"/>
  <c r="D100" i="23"/>
  <c r="D150" i="23"/>
  <c r="D117" i="23"/>
  <c r="D136" i="23"/>
  <c r="D167" i="23"/>
  <c r="D234" i="23"/>
  <c r="D58" i="23"/>
  <c r="D174" i="23"/>
  <c r="D139" i="23"/>
  <c r="D180" i="23"/>
  <c r="D83" i="23"/>
  <c r="D157" i="23"/>
  <c r="D176" i="23"/>
  <c r="D44" i="23"/>
  <c r="D79" i="23"/>
  <c r="D98" i="23"/>
  <c r="D43" i="6"/>
  <c r="D51" i="6"/>
  <c r="D68" i="6"/>
  <c r="D94" i="20"/>
  <c r="D129" i="20"/>
  <c r="D153" i="20"/>
  <c r="D44" i="20"/>
  <c r="D85" i="20"/>
  <c r="D90" i="20"/>
  <c r="D133" i="20"/>
  <c r="D149" i="20"/>
  <c r="D57" i="20"/>
  <c r="D131" i="20"/>
  <c r="D143" i="20"/>
  <c r="D104" i="20"/>
  <c r="D50" i="20"/>
  <c r="D105" i="20"/>
  <c r="D60" i="20"/>
  <c r="D122" i="20"/>
  <c r="D215" i="20"/>
  <c r="D106" i="20"/>
  <c r="D174" i="20"/>
  <c r="D76" i="13"/>
  <c r="D130" i="13"/>
  <c r="D143" i="13"/>
  <c r="D180" i="13"/>
  <c r="D90" i="13"/>
  <c r="D127" i="13"/>
  <c r="D170" i="16"/>
  <c r="D145" i="10"/>
  <c r="D191" i="10"/>
  <c r="D186" i="10"/>
  <c r="D197" i="10"/>
  <c r="D161" i="10"/>
  <c r="D55" i="6"/>
  <c r="D130" i="16"/>
  <c r="D74" i="16"/>
  <c r="D64" i="16"/>
  <c r="D103" i="16"/>
  <c r="D172" i="16"/>
  <c r="D67" i="16"/>
  <c r="D171" i="16"/>
  <c r="D73" i="16"/>
  <c r="D99" i="16"/>
  <c r="D83" i="16"/>
  <c r="D61" i="16"/>
  <c r="D81" i="16"/>
  <c r="D174" i="16"/>
  <c r="D140" i="16"/>
  <c r="D117" i="16"/>
  <c r="D159" i="16"/>
  <c r="D202" i="10"/>
  <c r="D59" i="6"/>
  <c r="D148" i="16"/>
  <c r="D103" i="20"/>
  <c r="D119" i="20"/>
  <c r="D141" i="20"/>
  <c r="D43" i="20"/>
  <c r="D159" i="20"/>
  <c r="D92" i="20"/>
  <c r="D128" i="10"/>
  <c r="D135" i="10"/>
  <c r="D144" i="10"/>
  <c r="D147" i="10"/>
  <c r="D148" i="10"/>
  <c r="D62" i="10"/>
  <c r="D153" i="10"/>
  <c r="D172" i="10"/>
  <c r="D123" i="10"/>
  <c r="D189" i="10"/>
  <c r="D150" i="10"/>
  <c r="D169" i="10"/>
  <c r="D180" i="10"/>
  <c r="D131" i="10"/>
  <c r="D181" i="10"/>
  <c r="D160" i="10"/>
  <c r="D111" i="10"/>
  <c r="D185" i="10"/>
  <c r="D188" i="10"/>
  <c r="D75" i="10"/>
  <c r="D173" i="10"/>
  <c r="D200" i="10"/>
  <c r="D195" i="10"/>
  <c r="D163" i="10"/>
  <c r="D166" i="10"/>
  <c r="D209" i="10"/>
  <c r="D74" i="10"/>
  <c r="D44" i="10"/>
  <c r="D134" i="10"/>
  <c r="D121" i="10"/>
  <c r="D171" i="10"/>
  <c r="D174" i="10"/>
  <c r="D101" i="10"/>
  <c r="D103" i="10"/>
  <c r="D129" i="10"/>
  <c r="D179" i="10"/>
  <c r="D182" i="10"/>
  <c r="D65" i="10"/>
  <c r="D159" i="10"/>
  <c r="D162" i="10"/>
  <c r="D137" i="10"/>
  <c r="D187" i="10"/>
  <c r="D190" i="10"/>
  <c r="D149" i="10"/>
  <c r="D199" i="10"/>
  <c r="D164" i="10"/>
  <c r="D115" i="10"/>
  <c r="D165" i="10"/>
  <c r="D81" i="6"/>
  <c r="D77" i="6"/>
  <c r="D69" i="6"/>
  <c r="D60" i="6"/>
  <c r="D52" i="6"/>
  <c r="D46" i="6"/>
  <c r="D75" i="6"/>
  <c r="D67" i="6"/>
  <c r="D61" i="6"/>
  <c r="D76" i="6"/>
  <c r="D64" i="6"/>
  <c r="D56" i="6"/>
  <c r="D49" i="6"/>
  <c r="D44" i="6"/>
  <c r="D65" i="6"/>
  <c r="D191" i="16"/>
  <c r="D190" i="16"/>
  <c r="D78" i="13"/>
  <c r="D89" i="13"/>
  <c r="D69" i="20"/>
  <c r="D134" i="20"/>
  <c r="D158" i="20"/>
  <c r="D63" i="20"/>
  <c r="D151" i="20"/>
  <c r="D127" i="20"/>
  <c r="D150" i="20"/>
  <c r="D93" i="20"/>
  <c r="D135" i="20"/>
  <c r="D157" i="20"/>
  <c r="D77" i="19"/>
  <c r="D54" i="19"/>
  <c r="D88" i="19"/>
  <c r="D216" i="20"/>
  <c r="D192" i="13"/>
  <c r="D192" i="16"/>
  <c r="D210" i="10"/>
  <c r="D211" i="10"/>
  <c r="D42" i="10"/>
  <c r="D43" i="10"/>
  <c r="D49" i="10"/>
  <c r="D50" i="10"/>
  <c r="D51" i="10"/>
  <c r="D52" i="10"/>
  <c r="D53" i="10"/>
  <c r="D55" i="10"/>
  <c r="D56" i="10"/>
  <c r="D57" i="10"/>
  <c r="D58" i="10"/>
  <c r="D59" i="10"/>
  <c r="D60" i="10"/>
  <c r="D61" i="10"/>
  <c r="D63" i="10"/>
  <c r="D64" i="10"/>
  <c r="D66" i="10"/>
  <c r="D67" i="10"/>
  <c r="D68" i="10"/>
  <c r="D69" i="10"/>
  <c r="D70" i="10"/>
  <c r="D71" i="10"/>
  <c r="D73" i="10"/>
  <c r="D76" i="10"/>
  <c r="D77" i="10"/>
  <c r="D78" i="10"/>
  <c r="D79" i="10"/>
  <c r="D80" i="10"/>
  <c r="D81" i="10"/>
  <c r="D82" i="10"/>
  <c r="D83" i="10"/>
  <c r="D84" i="10"/>
  <c r="D85" i="10"/>
  <c r="D87" i="10"/>
  <c r="D89" i="10"/>
  <c r="D90" i="10"/>
  <c r="D91" i="10"/>
  <c r="D92" i="10"/>
  <c r="D93" i="10"/>
  <c r="D94" i="10"/>
  <c r="D95" i="10"/>
  <c r="D96" i="10"/>
  <c r="D97" i="10"/>
  <c r="D98" i="10"/>
  <c r="D100" i="10"/>
  <c r="D102" i="10"/>
  <c r="D104" i="10"/>
  <c r="D105" i="10"/>
  <c r="D108" i="10"/>
  <c r="D109" i="10"/>
  <c r="D112" i="10"/>
  <c r="D113" i="10"/>
  <c r="D116" i="10"/>
  <c r="D117" i="10"/>
  <c r="D118" i="10"/>
  <c r="D120" i="10"/>
  <c r="D124" i="10"/>
  <c r="D125" i="10"/>
  <c r="D126" i="10"/>
  <c r="D132" i="10"/>
  <c r="D133" i="10"/>
  <c r="D136" i="10"/>
  <c r="D138" i="10"/>
  <c r="D139" i="10"/>
  <c r="D140" i="10"/>
  <c r="D142" i="10"/>
  <c r="D143" i="10"/>
  <c r="D151" i="10"/>
  <c r="D152" i="10"/>
  <c r="D154" i="10"/>
  <c r="A218" i="20"/>
  <c r="D86" i="7"/>
  <c r="D83" i="7"/>
  <c r="D175" i="7"/>
  <c r="D128" i="7"/>
  <c r="D70" i="7"/>
  <c r="D75" i="7"/>
  <c r="D141" i="7"/>
  <c r="D57" i="7"/>
  <c r="D100" i="7"/>
  <c r="D167" i="7"/>
  <c r="D189" i="7"/>
  <c r="D69" i="7"/>
  <c r="D195" i="7"/>
  <c r="D163" i="7"/>
  <c r="D61" i="7"/>
  <c r="D58" i="7"/>
  <c r="D60" i="7"/>
  <c r="D117" i="7"/>
  <c r="D191" i="7"/>
  <c r="D153" i="7"/>
  <c r="D99" i="7"/>
  <c r="D152" i="7"/>
  <c r="D185" i="7"/>
  <c r="D133" i="7"/>
  <c r="D71" i="7"/>
  <c r="D62" i="7"/>
  <c r="D132" i="7"/>
  <c r="D201" i="7"/>
  <c r="D82" i="7"/>
  <c r="D107" i="7"/>
  <c r="D134" i="7"/>
  <c r="D174" i="7"/>
  <c r="D136" i="7"/>
  <c r="D85" i="7"/>
  <c r="D161" i="7"/>
  <c r="D139" i="7"/>
  <c r="D56" i="7"/>
  <c r="D126" i="7"/>
  <c r="D66" i="7"/>
  <c r="D202" i="7"/>
  <c r="D127" i="7"/>
  <c r="D63" i="7"/>
  <c r="D192" i="7"/>
  <c r="D172" i="7"/>
  <c r="D68" i="7"/>
  <c r="D77" i="7"/>
  <c r="D171" i="7"/>
  <c r="D108" i="7"/>
  <c r="D65" i="7"/>
  <c r="D150" i="7"/>
  <c r="D115" i="7"/>
  <c r="D114" i="7"/>
  <c r="D156" i="7"/>
  <c r="D140" i="7"/>
  <c r="D78" i="7"/>
  <c r="D79" i="7"/>
  <c r="D149" i="7"/>
  <c r="D73" i="7"/>
  <c r="D196" i="7"/>
  <c r="D53" i="7"/>
  <c r="D178" i="7"/>
  <c r="D159" i="7"/>
  <c r="D92" i="7"/>
  <c r="D44" i="7"/>
  <c r="D125" i="7"/>
  <c r="D67" i="7"/>
  <c r="D42" i="7"/>
  <c r="D120" i="7"/>
  <c r="D193" i="7"/>
  <c r="D138" i="7"/>
  <c r="D106" i="7"/>
  <c r="D101" i="7"/>
  <c r="D130" i="7"/>
  <c r="D55" i="7"/>
  <c r="D119" i="7"/>
  <c r="D183" i="7"/>
  <c r="D187" i="7"/>
  <c r="D116" i="7"/>
  <c r="D113" i="7"/>
  <c r="D121" i="7"/>
  <c r="D41" i="7"/>
  <c r="D173" i="7"/>
  <c r="D170" i="7"/>
  <c r="D91" i="7"/>
  <c r="D155" i="7"/>
  <c r="D102" i="7"/>
  <c r="D80" i="7"/>
  <c r="D144" i="7"/>
  <c r="D194" i="7"/>
  <c r="D98" i="7"/>
  <c r="D142" i="7"/>
  <c r="D182" i="7"/>
  <c r="D147" i="7"/>
  <c r="D122" i="7"/>
  <c r="D89" i="7"/>
  <c r="E231" i="23" l="1"/>
  <c r="E237" i="10"/>
  <c r="E232" i="7"/>
  <c r="E219" i="16"/>
  <c r="E217" i="13"/>
  <c r="E238" i="10"/>
  <c r="E229" i="23"/>
  <c r="E231" i="7"/>
  <c r="E218" i="16"/>
  <c r="E217" i="16"/>
  <c r="E218" i="13"/>
  <c r="E230" i="7"/>
  <c r="D632" i="11"/>
  <c r="D637" i="11"/>
  <c r="D635" i="11"/>
  <c r="D636" i="11"/>
  <c r="D634" i="11"/>
  <c r="D639" i="11"/>
  <c r="D640" i="11"/>
  <c r="D631" i="11"/>
  <c r="D638" i="11"/>
  <c r="D630" i="11"/>
  <c r="D629" i="11"/>
  <c r="D633" i="11"/>
  <c r="D613" i="8"/>
  <c r="D608" i="8"/>
  <c r="D611" i="8"/>
  <c r="D616" i="8"/>
  <c r="D607" i="8"/>
  <c r="D612" i="8"/>
  <c r="D606" i="8"/>
  <c r="D610" i="8"/>
  <c r="D615" i="8"/>
  <c r="D605" i="8"/>
  <c r="D614" i="8"/>
  <c r="D609" i="8"/>
  <c r="D613" i="24"/>
  <c r="D609" i="24"/>
  <c r="D606" i="24"/>
  <c r="D608" i="24"/>
  <c r="D610" i="24"/>
  <c r="D612" i="24"/>
  <c r="D614" i="24"/>
  <c r="D616" i="24"/>
  <c r="D605" i="24"/>
  <c r="D607" i="24"/>
  <c r="D611" i="24"/>
  <c r="D615" i="24"/>
  <c r="D553" i="21"/>
  <c r="D551" i="21"/>
  <c r="D549" i="21"/>
  <c r="D548" i="21"/>
  <c r="D546" i="21"/>
  <c r="D552" i="21"/>
  <c r="D550" i="21"/>
  <c r="D556" i="21"/>
  <c r="D554" i="21"/>
  <c r="D555" i="21"/>
  <c r="D545" i="21"/>
  <c r="D547" i="21"/>
  <c r="D579" i="14"/>
  <c r="D571" i="14"/>
  <c r="D575" i="14"/>
  <c r="D574" i="14"/>
  <c r="D580" i="14"/>
  <c r="D578" i="14"/>
  <c r="D576" i="14"/>
  <c r="D582" i="14"/>
  <c r="D573" i="14"/>
  <c r="D577" i="14"/>
  <c r="D581" i="14"/>
  <c r="D572" i="14"/>
  <c r="D569" i="17"/>
  <c r="D575" i="17"/>
  <c r="D578" i="17"/>
  <c r="D572" i="17"/>
  <c r="D577" i="17"/>
  <c r="D576" i="17"/>
  <c r="D570" i="17"/>
  <c r="D580" i="17"/>
  <c r="D579" i="17"/>
  <c r="D573" i="17"/>
  <c r="D574" i="17"/>
  <c r="D571" i="17"/>
  <c r="D647" i="11"/>
  <c r="D626" i="11"/>
  <c r="D646" i="11"/>
  <c r="D651" i="11"/>
  <c r="D642" i="11"/>
  <c r="D650" i="11"/>
  <c r="D624" i="11"/>
  <c r="D628" i="11"/>
  <c r="D619" i="11"/>
  <c r="D644" i="11"/>
  <c r="D623" i="11"/>
  <c r="D648" i="11"/>
  <c r="D627" i="11"/>
  <c r="D618" i="11"/>
  <c r="D652" i="11"/>
  <c r="D643" i="11"/>
  <c r="D622" i="11"/>
  <c r="D620" i="11"/>
  <c r="D649" i="11"/>
  <c r="D621" i="11"/>
  <c r="D617" i="11"/>
  <c r="D645" i="11"/>
  <c r="D625" i="11"/>
  <c r="D641" i="11"/>
  <c r="D602" i="24"/>
  <c r="D603" i="24"/>
  <c r="D599" i="24"/>
  <c r="D598" i="24"/>
  <c r="D596" i="24"/>
  <c r="D595" i="24"/>
  <c r="D594" i="24"/>
  <c r="D592" i="24"/>
  <c r="D600" i="24"/>
  <c r="D593" i="24"/>
  <c r="D604" i="24"/>
  <c r="D597" i="24"/>
  <c r="D601" i="24"/>
  <c r="D561" i="17"/>
  <c r="D558" i="17"/>
  <c r="D584" i="17"/>
  <c r="D581" i="17"/>
  <c r="D592" i="17"/>
  <c r="D562" i="17"/>
  <c r="D560" i="17"/>
  <c r="D586" i="17"/>
  <c r="D589" i="17"/>
  <c r="D582" i="17"/>
  <c r="D568" i="17"/>
  <c r="D559" i="17"/>
  <c r="D590" i="17"/>
  <c r="D566" i="17"/>
  <c r="D588" i="17"/>
  <c r="D563" i="17"/>
  <c r="D567" i="17"/>
  <c r="D583" i="17"/>
  <c r="D587" i="17"/>
  <c r="D557" i="17"/>
  <c r="D591" i="17"/>
  <c r="D565" i="17"/>
  <c r="D564" i="17"/>
  <c r="D585" i="17"/>
  <c r="D565" i="14"/>
  <c r="D562" i="14"/>
  <c r="D559" i="14"/>
  <c r="D563" i="14"/>
  <c r="D569" i="14"/>
  <c r="D567" i="14"/>
  <c r="D561" i="14"/>
  <c r="D566" i="14"/>
  <c r="D570" i="14"/>
  <c r="D560" i="14"/>
  <c r="D568" i="14"/>
  <c r="D558" i="14"/>
  <c r="D564" i="14"/>
  <c r="D83" i="15"/>
  <c r="D84" i="15"/>
  <c r="D102" i="22"/>
  <c r="D103" i="22"/>
  <c r="D539" i="21"/>
  <c r="D537" i="21"/>
  <c r="D544" i="21"/>
  <c r="D543" i="21"/>
  <c r="D540" i="21"/>
  <c r="D536" i="21"/>
  <c r="D542" i="21"/>
  <c r="D533" i="21"/>
  <c r="D541" i="21"/>
  <c r="D534" i="21"/>
  <c r="D538" i="21"/>
  <c r="D535" i="21"/>
  <c r="D95" i="9"/>
  <c r="D94" i="9"/>
  <c r="D600" i="8"/>
  <c r="D604" i="8"/>
  <c r="D593" i="8"/>
  <c r="D596" i="8"/>
  <c r="D597" i="8"/>
  <c r="D601" i="8"/>
  <c r="D594" i="8"/>
  <c r="D595" i="8"/>
  <c r="D598" i="8"/>
  <c r="D599" i="8"/>
  <c r="D602" i="8"/>
  <c r="D603" i="8"/>
  <c r="D83" i="12"/>
  <c r="D84" i="12"/>
  <c r="D611" i="11"/>
  <c r="D616" i="11"/>
  <c r="D612" i="11"/>
  <c r="D608" i="11"/>
  <c r="D605" i="11"/>
  <c r="D613" i="11"/>
  <c r="D610" i="11"/>
  <c r="D609" i="11"/>
  <c r="D615" i="11"/>
  <c r="D614" i="11"/>
  <c r="D607" i="11"/>
  <c r="D606" i="11"/>
  <c r="D588" i="24"/>
  <c r="D589" i="24"/>
  <c r="D583" i="24"/>
  <c r="D584" i="24"/>
  <c r="D590" i="24"/>
  <c r="D585" i="24"/>
  <c r="D591" i="24"/>
  <c r="D581" i="24"/>
  <c r="D586" i="24"/>
  <c r="D582" i="24"/>
  <c r="D587" i="24"/>
  <c r="D521" i="21"/>
  <c r="D529" i="21"/>
  <c r="D526" i="21"/>
  <c r="D530" i="21"/>
  <c r="D531" i="21"/>
  <c r="D525" i="21"/>
  <c r="D520" i="21"/>
  <c r="D528" i="21"/>
  <c r="D523" i="21"/>
  <c r="D524" i="21"/>
  <c r="D532" i="21"/>
  <c r="D527" i="21"/>
  <c r="D522" i="21"/>
  <c r="D588" i="8"/>
  <c r="D592" i="8"/>
  <c r="D590" i="8"/>
  <c r="D581" i="8"/>
  <c r="D585" i="8"/>
  <c r="D587" i="8"/>
  <c r="D582" i="8"/>
  <c r="D589" i="8"/>
  <c r="D583" i="8"/>
  <c r="D586" i="8"/>
  <c r="D591" i="8"/>
  <c r="D584" i="8"/>
  <c r="D548" i="14"/>
  <c r="D553" i="14"/>
  <c r="D556" i="14"/>
  <c r="D550" i="14"/>
  <c r="D552" i="14"/>
  <c r="D547" i="14"/>
  <c r="D554" i="14"/>
  <c r="D551" i="14"/>
  <c r="D549" i="14"/>
  <c r="D555" i="14"/>
  <c r="D557" i="14"/>
  <c r="D556" i="17"/>
  <c r="D548" i="17"/>
  <c r="D545" i="17"/>
  <c r="D547" i="17"/>
  <c r="D549" i="17"/>
  <c r="D551" i="17"/>
  <c r="D553" i="17"/>
  <c r="D555" i="17"/>
  <c r="D554" i="17"/>
  <c r="D552" i="17"/>
  <c r="D546" i="17"/>
  <c r="D550" i="17"/>
  <c r="D100" i="22"/>
  <c r="D101" i="22"/>
  <c r="D577" i="24"/>
  <c r="D575" i="24"/>
  <c r="D570" i="24"/>
  <c r="D572" i="24"/>
  <c r="D580" i="24"/>
  <c r="D579" i="24"/>
  <c r="D574" i="24"/>
  <c r="D576" i="24"/>
  <c r="D578" i="24"/>
  <c r="D573" i="24"/>
  <c r="D571" i="24"/>
  <c r="D569" i="24"/>
  <c r="D509" i="21"/>
  <c r="D515" i="21"/>
  <c r="D512" i="21"/>
  <c r="D517" i="21"/>
  <c r="D516" i="21"/>
  <c r="D511" i="21"/>
  <c r="D513" i="21"/>
  <c r="D510" i="21"/>
  <c r="D519" i="21"/>
  <c r="D518" i="21"/>
  <c r="D514" i="21"/>
  <c r="D81" i="12"/>
  <c r="D82" i="12"/>
  <c r="D535" i="14"/>
  <c r="D545" i="14"/>
  <c r="D539" i="14"/>
  <c r="D538" i="14"/>
  <c r="D543" i="14"/>
  <c r="D542" i="14"/>
  <c r="D540" i="14"/>
  <c r="D546" i="14"/>
  <c r="D544" i="14"/>
  <c r="D536" i="14"/>
  <c r="D537" i="14"/>
  <c r="D541" i="14"/>
  <c r="D81" i="15"/>
  <c r="D82" i="15"/>
  <c r="D536" i="17"/>
  <c r="D535" i="17"/>
  <c r="D537" i="17"/>
  <c r="D539" i="17"/>
  <c r="D534" i="17"/>
  <c r="D543" i="17"/>
  <c r="D538" i="17"/>
  <c r="D542" i="17"/>
  <c r="D540" i="17"/>
  <c r="D544" i="17"/>
  <c r="D541" i="17"/>
  <c r="D533" i="17"/>
  <c r="D573" i="8"/>
  <c r="D571" i="8"/>
  <c r="D572" i="8"/>
  <c r="D575" i="8"/>
  <c r="D577" i="8"/>
  <c r="D574" i="8"/>
  <c r="D569" i="8"/>
  <c r="D579" i="8"/>
  <c r="D580" i="8"/>
  <c r="D578" i="8"/>
  <c r="D576" i="8"/>
  <c r="D570" i="8"/>
  <c r="D91" i="9"/>
  <c r="D93" i="9"/>
  <c r="D597" i="11"/>
  <c r="D598" i="11"/>
  <c r="D599" i="11"/>
  <c r="D593" i="11"/>
  <c r="D602" i="11"/>
  <c r="D601" i="11"/>
  <c r="D596" i="11"/>
  <c r="D603" i="11"/>
  <c r="D595" i="11"/>
  <c r="D604" i="11"/>
  <c r="D600" i="11"/>
  <c r="D594" i="11"/>
  <c r="D560" i="24"/>
  <c r="D566" i="24"/>
  <c r="D564" i="24"/>
  <c r="D568" i="24"/>
  <c r="D557" i="24"/>
  <c r="D561" i="24"/>
  <c r="D559" i="24"/>
  <c r="D565" i="24"/>
  <c r="D563" i="24"/>
  <c r="D558" i="24"/>
  <c r="D567" i="24"/>
  <c r="D562" i="24"/>
  <c r="D508" i="21"/>
  <c r="D502" i="21"/>
  <c r="D505" i="21"/>
  <c r="D506" i="21"/>
  <c r="D499" i="21"/>
  <c r="D500" i="21"/>
  <c r="D507" i="21"/>
  <c r="D504" i="21"/>
  <c r="D497" i="21"/>
  <c r="D498" i="21"/>
  <c r="D503" i="21"/>
  <c r="D501" i="21"/>
  <c r="D530" i="14"/>
  <c r="D525" i="14"/>
  <c r="D534" i="14"/>
  <c r="D529" i="14"/>
  <c r="D523" i="14"/>
  <c r="D533" i="14"/>
  <c r="D527" i="14"/>
  <c r="D531" i="14"/>
  <c r="D524" i="14"/>
  <c r="D528" i="14"/>
  <c r="D526" i="14"/>
  <c r="D532" i="14"/>
  <c r="D528" i="17"/>
  <c r="D532" i="17"/>
  <c r="D521" i="17"/>
  <c r="D525" i="17"/>
  <c r="D523" i="17"/>
  <c r="D529" i="17"/>
  <c r="D527" i="17"/>
  <c r="D522" i="17"/>
  <c r="D531" i="17"/>
  <c r="D526" i="17"/>
  <c r="D524" i="17"/>
  <c r="D530" i="17"/>
  <c r="D557" i="8"/>
  <c r="D563" i="8"/>
  <c r="D567" i="8"/>
  <c r="D568" i="8"/>
  <c r="D558" i="8"/>
  <c r="D566" i="8"/>
  <c r="D559" i="8"/>
  <c r="D565" i="8"/>
  <c r="D560" i="8"/>
  <c r="D564" i="8"/>
  <c r="D561" i="8"/>
  <c r="D562" i="8"/>
  <c r="D90" i="9"/>
  <c r="D92" i="9"/>
  <c r="D588" i="11"/>
  <c r="D583" i="11"/>
  <c r="D591" i="11"/>
  <c r="D585" i="11"/>
  <c r="D582" i="11"/>
  <c r="D586" i="11"/>
  <c r="D590" i="11"/>
  <c r="D592" i="11"/>
  <c r="D587" i="11"/>
  <c r="D581" i="11"/>
  <c r="D589" i="11"/>
  <c r="D584" i="11"/>
  <c r="D522" i="14"/>
  <c r="D512" i="14"/>
  <c r="D520" i="14"/>
  <c r="D511" i="14"/>
  <c r="D517" i="14"/>
  <c r="D515" i="14"/>
  <c r="D518" i="14"/>
  <c r="D521" i="14"/>
  <c r="D519" i="14"/>
  <c r="D513" i="14"/>
  <c r="D514" i="14"/>
  <c r="D516" i="14"/>
  <c r="D79" i="15"/>
  <c r="D80" i="15"/>
  <c r="D99" i="22"/>
  <c r="D98" i="22"/>
  <c r="D553" i="24"/>
  <c r="D545" i="24"/>
  <c r="D552" i="24"/>
  <c r="D554" i="24"/>
  <c r="D546" i="24"/>
  <c r="D548" i="24"/>
  <c r="D547" i="24"/>
  <c r="D555" i="24"/>
  <c r="D549" i="24"/>
  <c r="D556" i="24"/>
  <c r="D550" i="24"/>
  <c r="D551" i="24"/>
  <c r="D79" i="12"/>
  <c r="D80" i="12"/>
  <c r="D512" i="17"/>
  <c r="D514" i="17"/>
  <c r="D518" i="17"/>
  <c r="D519" i="17"/>
  <c r="D517" i="17"/>
  <c r="D520" i="17"/>
  <c r="D516" i="17"/>
  <c r="D515" i="17"/>
  <c r="D510" i="17"/>
  <c r="D511" i="17"/>
  <c r="D509" i="17"/>
  <c r="D513" i="17"/>
  <c r="D486" i="21"/>
  <c r="D492" i="21"/>
  <c r="D495" i="21"/>
  <c r="D488" i="21"/>
  <c r="D494" i="21"/>
  <c r="D489" i="21"/>
  <c r="D487" i="21"/>
  <c r="D490" i="21"/>
  <c r="D496" i="21"/>
  <c r="D485" i="21"/>
  <c r="D491" i="21"/>
  <c r="D493" i="21"/>
  <c r="D575" i="11"/>
  <c r="D578" i="11"/>
  <c r="D573" i="11"/>
  <c r="D576" i="11"/>
  <c r="D570" i="11"/>
  <c r="D569" i="11"/>
  <c r="D580" i="11"/>
  <c r="D577" i="11"/>
  <c r="D571" i="11"/>
  <c r="D574" i="11"/>
  <c r="D572" i="11"/>
  <c r="D579" i="11"/>
  <c r="D544" i="8"/>
  <c r="D556" i="8"/>
  <c r="D546" i="8"/>
  <c r="D547" i="8"/>
  <c r="D555" i="8"/>
  <c r="D553" i="8"/>
  <c r="D549" i="8"/>
  <c r="D551" i="8"/>
  <c r="D554" i="8"/>
  <c r="D550" i="8"/>
  <c r="D552" i="8"/>
  <c r="D545" i="8"/>
  <c r="D548" i="8"/>
  <c r="E224" i="13"/>
  <c r="D62" i="9"/>
  <c r="D54" i="22"/>
  <c r="D532" i="24"/>
  <c r="D533" i="24"/>
  <c r="D535" i="24"/>
  <c r="D537" i="24"/>
  <c r="D539" i="24"/>
  <c r="D541" i="24"/>
  <c r="D543" i="24"/>
  <c r="D534" i="24"/>
  <c r="D536" i="24"/>
  <c r="D538" i="24"/>
  <c r="D540" i="24"/>
  <c r="D542" i="24"/>
  <c r="D544" i="24"/>
  <c r="D474" i="21"/>
  <c r="D476" i="21"/>
  <c r="D478" i="21"/>
  <c r="D480" i="21"/>
  <c r="D482" i="21"/>
  <c r="D484" i="21"/>
  <c r="D473" i="21"/>
  <c r="D475" i="21"/>
  <c r="D477" i="21"/>
  <c r="D479" i="21"/>
  <c r="D481" i="21"/>
  <c r="D483" i="21"/>
  <c r="D75" i="12"/>
  <c r="D499" i="14"/>
  <c r="D501" i="14"/>
  <c r="D503" i="14"/>
  <c r="D505" i="14"/>
  <c r="D507" i="14"/>
  <c r="D509" i="14"/>
  <c r="D500" i="14"/>
  <c r="D502" i="14"/>
  <c r="D504" i="14"/>
  <c r="D506" i="14"/>
  <c r="D508" i="14"/>
  <c r="D510" i="14"/>
  <c r="D43" i="15"/>
  <c r="D508" i="17"/>
  <c r="D507" i="17"/>
  <c r="D506" i="17"/>
  <c r="D505" i="17"/>
  <c r="D504" i="17"/>
  <c r="D503" i="17"/>
  <c r="D502" i="17"/>
  <c r="D501" i="17"/>
  <c r="D500" i="17"/>
  <c r="D499" i="17"/>
  <c r="D498" i="17"/>
  <c r="D497" i="17"/>
  <c r="D543" i="8"/>
  <c r="D542" i="8"/>
  <c r="D541" i="8"/>
  <c r="D540" i="8"/>
  <c r="D539" i="8"/>
  <c r="D538" i="8"/>
  <c r="D537" i="8"/>
  <c r="D536" i="8"/>
  <c r="D535" i="8"/>
  <c r="D534" i="8"/>
  <c r="D533" i="8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71" i="12"/>
  <c r="E223" i="13"/>
  <c r="D141" i="11"/>
  <c r="E242" i="10"/>
  <c r="D523" i="24"/>
  <c r="D528" i="24"/>
  <c r="D530" i="24"/>
  <c r="D524" i="24"/>
  <c r="E244" i="10"/>
  <c r="E222" i="13"/>
  <c r="D526" i="24"/>
  <c r="E243" i="10"/>
  <c r="D66" i="9"/>
  <c r="D529" i="24"/>
  <c r="E241" i="10"/>
  <c r="E224" i="16"/>
  <c r="D525" i="24"/>
  <c r="E222" i="16"/>
  <c r="E233" i="7"/>
  <c r="D522" i="24"/>
  <c r="D531" i="24"/>
  <c r="D521" i="24"/>
  <c r="E221" i="16"/>
  <c r="E221" i="13"/>
  <c r="D527" i="24"/>
  <c r="E223" i="16"/>
  <c r="D82" i="9"/>
  <c r="D61" i="12"/>
  <c r="D59" i="12"/>
  <c r="D47" i="12"/>
  <c r="D57" i="12"/>
  <c r="D43" i="12"/>
  <c r="D67" i="12"/>
  <c r="D65" i="12"/>
  <c r="D66" i="12"/>
  <c r="D41" i="22"/>
  <c r="D72" i="12"/>
  <c r="D49" i="12"/>
  <c r="D63" i="12"/>
  <c r="D74" i="12"/>
  <c r="D46" i="12"/>
  <c r="D56" i="12"/>
  <c r="D44" i="12"/>
  <c r="D76" i="12"/>
  <c r="D104" i="21"/>
  <c r="D464" i="21"/>
  <c r="D463" i="21"/>
  <c r="D467" i="21"/>
  <c r="D469" i="21"/>
  <c r="D471" i="21"/>
  <c r="D462" i="21"/>
  <c r="D466" i="21"/>
  <c r="D461" i="21"/>
  <c r="D465" i="21"/>
  <c r="D468" i="21"/>
  <c r="D470" i="21"/>
  <c r="D472" i="21"/>
  <c r="D49" i="15"/>
  <c r="D86" i="15"/>
  <c r="D43" i="9"/>
  <c r="D89" i="9"/>
  <c r="D154" i="17"/>
  <c r="D217" i="14"/>
  <c r="D583" i="14"/>
  <c r="D587" i="14"/>
  <c r="D591" i="14"/>
  <c r="D586" i="14"/>
  <c r="D590" i="14"/>
  <c r="D594" i="14"/>
  <c r="D585" i="14"/>
  <c r="D589" i="14"/>
  <c r="D593" i="14"/>
  <c r="D584" i="14"/>
  <c r="D588" i="14"/>
  <c r="D592" i="14"/>
  <c r="D53" i="22"/>
  <c r="D97" i="22"/>
  <c r="D77" i="12"/>
  <c r="D86" i="12"/>
  <c r="D54" i="12"/>
  <c r="D70" i="12"/>
  <c r="D50" i="12"/>
  <c r="D48" i="12"/>
  <c r="D73" i="12"/>
  <c r="D58" i="12"/>
  <c r="D69" i="12"/>
  <c r="D41" i="12"/>
  <c r="D51" i="12"/>
  <c r="D60" i="12"/>
  <c r="D55" i="12"/>
  <c r="D78" i="12"/>
  <c r="D62" i="12"/>
  <c r="D52" i="12"/>
  <c r="D53" i="12"/>
  <c r="D45" i="12"/>
  <c r="E235" i="7"/>
  <c r="E236" i="7"/>
  <c r="D332" i="8"/>
  <c r="D619" i="8"/>
  <c r="D623" i="8"/>
  <c r="D627" i="8"/>
  <c r="D617" i="8"/>
  <c r="D628" i="8"/>
  <c r="D618" i="8"/>
  <c r="D624" i="8"/>
  <c r="D621" i="8"/>
  <c r="D626" i="8"/>
  <c r="D622" i="8"/>
  <c r="D625" i="8"/>
  <c r="D620" i="8"/>
  <c r="E234" i="7"/>
  <c r="D54" i="9"/>
  <c r="D53" i="9"/>
  <c r="D68" i="9"/>
  <c r="D80" i="9"/>
  <c r="D70" i="9"/>
  <c r="D73" i="9"/>
  <c r="D86" i="9"/>
  <c r="D55" i="9"/>
  <c r="D74" i="9"/>
  <c r="D51" i="9"/>
  <c r="D64" i="9"/>
  <c r="D59" i="9"/>
  <c r="D41" i="9"/>
  <c r="D67" i="9"/>
  <c r="D56" i="9"/>
  <c r="D97" i="9"/>
  <c r="D47" i="9"/>
  <c r="D52" i="9"/>
  <c r="D48" i="9"/>
  <c r="D83" i="9"/>
  <c r="D77" i="9"/>
  <c r="D60" i="9"/>
  <c r="D87" i="9"/>
  <c r="D58" i="9"/>
  <c r="D61" i="9"/>
  <c r="D76" i="9"/>
  <c r="D62" i="15"/>
  <c r="D60" i="15"/>
  <c r="D69" i="9"/>
  <c r="D50" i="15"/>
  <c r="D69" i="15"/>
  <c r="D46" i="15"/>
  <c r="D42" i="15"/>
  <c r="D71" i="15"/>
  <c r="D73" i="15"/>
  <c r="D56" i="15"/>
  <c r="D45" i="15"/>
  <c r="D58" i="15"/>
  <c r="D42" i="9"/>
  <c r="D59" i="15"/>
  <c r="D72" i="15"/>
  <c r="D65" i="15"/>
  <c r="D61" i="15"/>
  <c r="D53" i="15"/>
  <c r="D63" i="15"/>
  <c r="D66" i="15"/>
  <c r="D64" i="15"/>
  <c r="D74" i="15"/>
  <c r="D54" i="15"/>
  <c r="D75" i="15"/>
  <c r="D78" i="15"/>
  <c r="D85" i="22"/>
  <c r="D77" i="22"/>
  <c r="D61" i="22"/>
  <c r="D87" i="22"/>
  <c r="D78" i="22"/>
  <c r="D60" i="22"/>
  <c r="D83" i="22"/>
  <c r="D74" i="22"/>
  <c r="D49" i="22"/>
  <c r="D65" i="9"/>
  <c r="D85" i="9"/>
  <c r="D45" i="9"/>
  <c r="D63" i="9"/>
  <c r="D48" i="15"/>
  <c r="D47" i="15"/>
  <c r="D68" i="15"/>
  <c r="D75" i="22"/>
  <c r="D51" i="22"/>
  <c r="D92" i="22"/>
  <c r="D79" i="22"/>
  <c r="D82" i="22"/>
  <c r="D90" i="22"/>
  <c r="D80" i="22"/>
  <c r="D44" i="22"/>
  <c r="D57" i="9"/>
  <c r="D73" i="22"/>
  <c r="D68" i="12"/>
  <c r="D64" i="12"/>
  <c r="D41" i="15"/>
  <c r="D42" i="12"/>
  <c r="D81" i="22"/>
  <c r="D77" i="15"/>
  <c r="D94" i="22"/>
  <c r="D86" i="22"/>
  <c r="D64" i="22"/>
  <c r="D78" i="9"/>
  <c r="D81" i="9"/>
  <c r="D84" i="9"/>
  <c r="D44" i="9"/>
  <c r="D67" i="15"/>
  <c r="D52" i="15"/>
  <c r="D55" i="15"/>
  <c r="D49" i="9"/>
  <c r="D57" i="22"/>
  <c r="D50" i="22"/>
  <c r="D71" i="22"/>
  <c r="D66" i="22"/>
  <c r="D88" i="22"/>
  <c r="D48" i="22"/>
  <c r="D58" i="22"/>
  <c r="D51" i="15"/>
  <c r="D57" i="15"/>
  <c r="D88" i="9"/>
  <c r="D95" i="22"/>
  <c r="D105" i="22"/>
  <c r="D65" i="22"/>
  <c r="D59" i="22"/>
  <c r="D93" i="22"/>
  <c r="D68" i="22"/>
  <c r="D46" i="22"/>
  <c r="D79" i="9"/>
  <c r="D72" i="9"/>
  <c r="D42" i="22"/>
  <c r="D84" i="22"/>
  <c r="D47" i="22"/>
  <c r="D52" i="22"/>
  <c r="D45" i="22"/>
  <c r="D91" i="22"/>
  <c r="D96" i="22"/>
  <c r="D70" i="22"/>
  <c r="D56" i="22"/>
  <c r="D63" i="22"/>
  <c r="D62" i="22"/>
  <c r="D55" i="22"/>
  <c r="D69" i="22"/>
  <c r="D89" i="22"/>
  <c r="D71" i="9"/>
  <c r="D75" i="9"/>
  <c r="D46" i="9"/>
  <c r="D50" i="9"/>
  <c r="D44" i="15"/>
  <c r="D70" i="15"/>
  <c r="D76" i="15"/>
  <c r="D43" i="22"/>
  <c r="D72" i="22"/>
  <c r="D76" i="22"/>
  <c r="D67" i="22"/>
  <c r="D408" i="8"/>
  <c r="D297" i="8"/>
  <c r="D339" i="8"/>
  <c r="D81" i="8"/>
  <c r="D87" i="8"/>
  <c r="D406" i="8"/>
  <c r="D320" i="8"/>
  <c r="D70" i="8"/>
  <c r="D100" i="8"/>
  <c r="D341" i="8"/>
  <c r="D233" i="8"/>
  <c r="D304" i="8"/>
  <c r="D117" i="8"/>
  <c r="D85" i="8"/>
  <c r="D165" i="8"/>
  <c r="D467" i="8"/>
  <c r="D403" i="8"/>
  <c r="D51" i="8"/>
  <c r="D336" i="8"/>
  <c r="D275" i="8"/>
  <c r="D146" i="8"/>
  <c r="D71" i="8"/>
  <c r="D76" i="8"/>
  <c r="D92" i="8"/>
  <c r="D178" i="8"/>
  <c r="D155" i="8"/>
  <c r="D189" i="8"/>
  <c r="D295" i="8"/>
  <c r="D378" i="8"/>
  <c r="D329" i="8"/>
  <c r="D357" i="8"/>
  <c r="D63" i="8"/>
  <c r="D91" i="8"/>
  <c r="D289" i="8"/>
  <c r="D236" i="8"/>
  <c r="D163" i="8"/>
  <c r="D48" i="8"/>
  <c r="D373" i="8"/>
  <c r="D465" i="8"/>
  <c r="D299" i="8"/>
  <c r="D401" i="8"/>
  <c r="D232" i="8"/>
  <c r="D148" i="8"/>
  <c r="D392" i="8"/>
  <c r="D210" i="8"/>
  <c r="D65" i="8"/>
  <c r="D104" i="8"/>
  <c r="D386" i="8"/>
  <c r="D473" i="8"/>
  <c r="D451" i="8"/>
  <c r="D499" i="8"/>
  <c r="D196" i="8"/>
  <c r="D370" i="8"/>
  <c r="D424" i="8"/>
  <c r="D313" i="8"/>
  <c r="D170" i="8"/>
  <c r="D154" i="8"/>
  <c r="D466" i="8"/>
  <c r="D75" i="8"/>
  <c r="D53" i="8"/>
  <c r="D93" i="8"/>
  <c r="D308" i="8"/>
  <c r="D45" i="8"/>
  <c r="D267" i="8"/>
  <c r="D375" i="8"/>
  <c r="D323" i="8"/>
  <c r="D159" i="8"/>
  <c r="D418" i="8"/>
  <c r="D431" i="8"/>
  <c r="D498" i="8"/>
  <c r="D287" i="8"/>
  <c r="D191" i="8"/>
  <c r="D181" i="8"/>
  <c r="D151" i="8"/>
  <c r="D131" i="8"/>
  <c r="D350" i="8"/>
  <c r="D79" i="8"/>
  <c r="D107" i="8"/>
  <c r="D461" i="8"/>
  <c r="D426" i="8"/>
  <c r="D423" i="8"/>
  <c r="D122" i="8"/>
  <c r="D206" i="8"/>
  <c r="D278" i="8"/>
  <c r="D276" i="8"/>
  <c r="D149" i="8"/>
  <c r="D273" i="8"/>
  <c r="D302" i="8"/>
  <c r="D439" i="8"/>
  <c r="D309" i="8"/>
  <c r="D221" i="8"/>
  <c r="D153" i="8"/>
  <c r="D95" i="8"/>
  <c r="D241" i="8"/>
  <c r="D400" i="8"/>
  <c r="D272" i="8"/>
  <c r="D393" i="8"/>
  <c r="D269" i="8"/>
  <c r="D202" i="8"/>
  <c r="D133" i="8"/>
  <c r="D80" i="8"/>
  <c r="D474" i="8"/>
  <c r="D360" i="8"/>
  <c r="D200" i="8"/>
  <c r="D504" i="8"/>
  <c r="D213" i="8"/>
  <c r="D147" i="8"/>
  <c r="D89" i="8"/>
  <c r="D384" i="8"/>
  <c r="D252" i="8"/>
  <c r="D261" i="8"/>
  <c r="D194" i="8"/>
  <c r="D128" i="8"/>
  <c r="D472" i="8"/>
  <c r="D344" i="8"/>
  <c r="D264" i="8"/>
  <c r="D77" i="8"/>
  <c r="D166" i="8"/>
  <c r="D184" i="8"/>
  <c r="D436" i="8"/>
  <c r="D397" i="8"/>
  <c r="D411" i="8"/>
  <c r="D113" i="8"/>
  <c r="D443" i="8"/>
  <c r="D235" i="8"/>
  <c r="D382" i="8"/>
  <c r="D471" i="8"/>
  <c r="D268" i="8"/>
  <c r="D367" i="8"/>
  <c r="D482" i="8"/>
  <c r="D315" i="8"/>
  <c r="D195" i="8"/>
  <c r="D433" i="8"/>
  <c r="D314" i="8"/>
  <c r="D141" i="8"/>
  <c r="D365" i="8"/>
  <c r="D390" i="8"/>
  <c r="D459" i="8"/>
  <c r="D50" i="8"/>
  <c r="D126" i="8"/>
  <c r="D214" i="8"/>
  <c r="D294" i="8"/>
  <c r="D340" i="8"/>
  <c r="D183" i="8"/>
  <c r="D507" i="8"/>
  <c r="D199" i="8"/>
  <c r="D270" i="8"/>
  <c r="D110" i="8"/>
  <c r="D293" i="8"/>
  <c r="D209" i="8"/>
  <c r="D377" i="8"/>
  <c r="D74" i="8"/>
  <c r="D479" i="8"/>
  <c r="D389" i="8"/>
  <c r="D197" i="8"/>
  <c r="D480" i="8"/>
  <c r="D345" i="8"/>
  <c r="D174" i="8"/>
  <c r="D263" i="8"/>
  <c r="D201" i="8"/>
  <c r="D449" i="8"/>
  <c r="D455" i="8"/>
  <c r="D72" i="8"/>
  <c r="D285" i="8"/>
  <c r="D477" i="8"/>
  <c r="D351" i="8"/>
  <c r="D346" i="8"/>
  <c r="D139" i="8"/>
  <c r="D348" i="8"/>
  <c r="D125" i="8"/>
  <c r="D450" i="8"/>
  <c r="D387" i="8"/>
  <c r="D271" i="8"/>
  <c r="D321" i="8"/>
  <c r="D204" i="8"/>
  <c r="D228" i="8"/>
  <c r="D192" i="8"/>
  <c r="D478" i="8"/>
  <c r="D354" i="8"/>
  <c r="D175" i="8"/>
  <c r="D82" i="8"/>
  <c r="D134" i="8"/>
  <c r="D230" i="8"/>
  <c r="D310" i="8"/>
  <c r="D404" i="8"/>
  <c r="D216" i="8"/>
  <c r="D179" i="8"/>
  <c r="D484" i="8"/>
  <c r="D222" i="8"/>
  <c r="D73" i="8"/>
  <c r="D114" i="8"/>
  <c r="D405" i="8"/>
  <c r="D277" i="8"/>
  <c r="D205" i="8"/>
  <c r="D140" i="8"/>
  <c r="D83" i="8"/>
  <c r="D168" i="8"/>
  <c r="D368" i="8"/>
  <c r="D220" i="8"/>
  <c r="D361" i="8"/>
  <c r="D250" i="8"/>
  <c r="D185" i="8"/>
  <c r="D119" i="8"/>
  <c r="D67" i="8"/>
  <c r="D456" i="8"/>
  <c r="D328" i="8"/>
  <c r="D138" i="8"/>
  <c r="D157" i="8"/>
  <c r="D101" i="8"/>
  <c r="D239" i="8"/>
  <c r="D496" i="8"/>
  <c r="D247" i="8"/>
  <c r="D52" i="8"/>
  <c r="D356" i="8"/>
  <c r="D257" i="8"/>
  <c r="D420" i="8"/>
  <c r="D497" i="8"/>
  <c r="D306" i="8"/>
  <c r="D487" i="8"/>
  <c r="D429" i="8"/>
  <c r="D414" i="8"/>
  <c r="D435" i="8"/>
  <c r="D343" i="8"/>
  <c r="D215" i="8"/>
  <c r="D483" i="8"/>
  <c r="D316" i="8"/>
  <c r="D227" i="8"/>
  <c r="D441" i="8"/>
  <c r="D318" i="8"/>
  <c r="D86" i="8"/>
  <c r="D142" i="8"/>
  <c r="D238" i="8"/>
  <c r="D468" i="8"/>
  <c r="D248" i="8"/>
  <c r="D445" i="8"/>
  <c r="D462" i="8"/>
  <c r="D493" i="8"/>
  <c r="D145" i="8"/>
  <c r="D130" i="8"/>
  <c r="D352" i="8"/>
  <c r="D280" i="8"/>
  <c r="D136" i="8"/>
  <c r="D226" i="8"/>
  <c r="D506" i="8"/>
  <c r="D432" i="8"/>
  <c r="D108" i="8"/>
  <c r="D237" i="8"/>
  <c r="D157" i="14"/>
  <c r="D391" i="14"/>
  <c r="D334" i="8"/>
  <c r="D217" i="8"/>
  <c r="D262" i="8"/>
  <c r="D98" i="8"/>
  <c r="D363" i="8"/>
  <c r="D501" i="8"/>
  <c r="D476" i="8"/>
  <c r="D171" i="8"/>
  <c r="D301" i="8"/>
  <c r="D396" i="8"/>
  <c r="D167" i="8"/>
  <c r="D410" i="8"/>
  <c r="D251" i="8"/>
  <c r="D296" i="8"/>
  <c r="D193" i="8"/>
  <c r="D111" i="8"/>
  <c r="D234" i="8"/>
  <c r="D490" i="8"/>
  <c r="D448" i="8"/>
  <c r="D115" i="8"/>
  <c r="D245" i="8"/>
  <c r="D297" i="14"/>
  <c r="D52" i="14"/>
  <c r="D366" i="8"/>
  <c r="D492" i="8"/>
  <c r="D258" i="8"/>
  <c r="D94" i="8"/>
  <c r="D291" i="8"/>
  <c r="D407" i="8"/>
  <c r="D463" i="8"/>
  <c r="D333" i="8"/>
  <c r="D188" i="8"/>
  <c r="D240" i="8"/>
  <c r="D437" i="8"/>
  <c r="D494" i="8"/>
  <c r="D355" i="8"/>
  <c r="D259" i="8"/>
  <c r="D172" i="8"/>
  <c r="D444" i="8"/>
  <c r="D64" i="14"/>
  <c r="D161" i="14"/>
  <c r="D71" i="14"/>
  <c r="D48" i="14"/>
  <c r="D340" i="14"/>
  <c r="D49" i="14"/>
  <c r="D50" i="14"/>
  <c r="D275" i="14"/>
  <c r="D322" i="14"/>
  <c r="D422" i="8"/>
  <c r="D260" i="8"/>
  <c r="D218" i="8"/>
  <c r="D229" i="8"/>
  <c r="D266" i="14"/>
  <c r="D485" i="8"/>
  <c r="D66" i="8"/>
  <c r="D102" i="8"/>
  <c r="D337" i="8"/>
  <c r="D458" i="8"/>
  <c r="D96" i="8"/>
  <c r="D305" i="8"/>
  <c r="D452" i="8"/>
  <c r="D353" i="8"/>
  <c r="D106" i="8"/>
  <c r="D224" i="8"/>
  <c r="D312" i="8"/>
  <c r="D225" i="8"/>
  <c r="D144" i="8"/>
  <c r="D242" i="8"/>
  <c r="D495" i="8"/>
  <c r="D464" i="8"/>
  <c r="D123" i="8"/>
  <c r="D253" i="8"/>
  <c r="D400" i="14"/>
  <c r="D398" i="8"/>
  <c r="D502" i="8"/>
  <c r="D186" i="8"/>
  <c r="D162" i="8"/>
  <c r="D335" i="8"/>
  <c r="D427" i="8"/>
  <c r="D453" i="8"/>
  <c r="D298" i="8"/>
  <c r="D203" i="8"/>
  <c r="D379" i="8"/>
  <c r="D78" i="8"/>
  <c r="D243" i="8"/>
  <c r="D362" i="8"/>
  <c r="D282" i="8"/>
  <c r="D488" i="8"/>
  <c r="D56" i="14"/>
  <c r="D274" i="8"/>
  <c r="D118" i="8"/>
  <c r="D223" i="8"/>
  <c r="D460" i="8"/>
  <c r="D324" i="8"/>
  <c r="D417" i="8"/>
  <c r="D109" i="8"/>
  <c r="D491" i="8"/>
  <c r="D158" i="8"/>
  <c r="D219" i="8"/>
  <c r="D399" i="8"/>
  <c r="D326" i="8"/>
  <c r="D440" i="8"/>
  <c r="D99" i="8"/>
  <c r="D500" i="8"/>
  <c r="D416" i="8"/>
  <c r="D103" i="8"/>
  <c r="D349" i="8"/>
  <c r="D266" i="8"/>
  <c r="D388" i="8"/>
  <c r="D244" i="8"/>
  <c r="D249" i="8"/>
  <c r="D338" i="8"/>
  <c r="D311" i="8"/>
  <c r="D376" i="8"/>
  <c r="D46" i="8"/>
  <c r="D150" i="8"/>
  <c r="D281" i="8"/>
  <c r="D288" i="8"/>
  <c r="D42" i="8"/>
  <c r="D160" i="8"/>
  <c r="D325" i="8"/>
  <c r="D419" i="14"/>
  <c r="D143" i="8"/>
  <c r="D430" i="8"/>
  <c r="D359" i="8"/>
  <c r="D182" i="8"/>
  <c r="D246" i="8"/>
  <c r="D265" i="8"/>
  <c r="D371" i="8"/>
  <c r="D90" i="8"/>
  <c r="D342" i="8"/>
  <c r="D161" i="8"/>
  <c r="D307" i="8"/>
  <c r="D489" i="8"/>
  <c r="D169" i="8"/>
  <c r="D358" i="8"/>
  <c r="D44" i="14"/>
  <c r="D497" i="14"/>
  <c r="D138" i="14"/>
  <c r="D105" i="14"/>
  <c r="D111" i="14"/>
  <c r="D357" i="14"/>
  <c r="D466" i="14"/>
  <c r="D367" i="14"/>
  <c r="D233" i="14"/>
  <c r="D244" i="14"/>
  <c r="D394" i="14"/>
  <c r="D421" i="14"/>
  <c r="D268" i="14"/>
  <c r="D96" i="14"/>
  <c r="D123" i="14"/>
  <c r="D338" i="14"/>
  <c r="D293" i="14"/>
  <c r="D191" i="14"/>
  <c r="D435" i="14"/>
  <c r="D240" i="14"/>
  <c r="D354" i="14"/>
  <c r="D444" i="14"/>
  <c r="D109" i="14"/>
  <c r="D75" i="14"/>
  <c r="D174" i="14"/>
  <c r="D74" i="14"/>
  <c r="D173" i="14"/>
  <c r="D229" i="14"/>
  <c r="D205" i="14"/>
  <c r="D154" i="14"/>
  <c r="D199" i="14"/>
  <c r="D430" i="14"/>
  <c r="D55" i="14"/>
  <c r="D192" i="14"/>
  <c r="D77" i="14"/>
  <c r="D142" i="14"/>
  <c r="D232" i="14"/>
  <c r="D69" i="14"/>
  <c r="D472" i="14"/>
  <c r="D87" i="14"/>
  <c r="D498" i="14"/>
  <c r="D183" i="14"/>
  <c r="D425" i="14"/>
  <c r="D178" i="14"/>
  <c r="D457" i="14"/>
  <c r="D182" i="14"/>
  <c r="D282" i="14"/>
  <c r="D456" i="14"/>
  <c r="D369" i="14"/>
  <c r="D81" i="14"/>
  <c r="D162" i="14"/>
  <c r="D86" i="14"/>
  <c r="D259" i="14"/>
  <c r="D210" i="14"/>
  <c r="D188" i="14"/>
  <c r="D252" i="14"/>
  <c r="D287" i="14"/>
  <c r="D171" i="14"/>
  <c r="D267" i="14"/>
  <c r="D376" i="14"/>
  <c r="D239" i="14"/>
  <c r="D180" i="14"/>
  <c r="D143" i="14"/>
  <c r="D280" i="14"/>
  <c r="D249" i="14"/>
  <c r="D160" i="14"/>
  <c r="D324" i="14"/>
  <c r="D380" i="14"/>
  <c r="D458" i="14"/>
  <c r="D443" i="14"/>
  <c r="D194" i="14"/>
  <c r="D412" i="14"/>
  <c r="D211" i="14"/>
  <c r="D186" i="14"/>
  <c r="D113" i="14"/>
  <c r="D117" i="14"/>
  <c r="D420" i="14"/>
  <c r="D92" i="14"/>
  <c r="D351" i="14"/>
  <c r="D321" i="14"/>
  <c r="D100" i="14"/>
  <c r="D488" i="14"/>
  <c r="D325" i="14"/>
  <c r="D250" i="14"/>
  <c r="D197" i="14"/>
  <c r="D426" i="14"/>
  <c r="D283" i="14"/>
  <c r="D461" i="14"/>
  <c r="D405" i="14"/>
  <c r="D227" i="14"/>
  <c r="D399" i="14"/>
  <c r="D363" i="14"/>
  <c r="D140" i="14"/>
  <c r="D454" i="14"/>
  <c r="D82" i="14"/>
  <c r="D392" i="14"/>
  <c r="D449" i="14"/>
  <c r="D345" i="14"/>
  <c r="D312" i="14"/>
  <c r="D198" i="14"/>
  <c r="D80" i="14"/>
  <c r="D385" i="14"/>
  <c r="D371" i="14"/>
  <c r="D236" i="14"/>
  <c r="D320" i="14"/>
  <c r="D304" i="14"/>
  <c r="D137" i="14"/>
  <c r="D409" i="14"/>
  <c r="D57" i="14"/>
  <c r="D65" i="14"/>
  <c r="D122" i="14"/>
  <c r="D70" i="14"/>
  <c r="D429" i="14"/>
  <c r="D413" i="14"/>
  <c r="D330" i="14"/>
  <c r="D331" i="14"/>
  <c r="D215" i="14"/>
  <c r="D106" i="14"/>
  <c r="D112" i="14"/>
  <c r="D262" i="14"/>
  <c r="D487" i="14"/>
  <c r="D294" i="14"/>
  <c r="D305" i="14"/>
  <c r="D90" i="14"/>
  <c r="D355" i="14"/>
  <c r="D128" i="14"/>
  <c r="D474" i="14"/>
  <c r="D455" i="14"/>
  <c r="D318" i="14"/>
  <c r="D155" i="14"/>
  <c r="D290" i="14"/>
  <c r="D201" i="14"/>
  <c r="D94" i="14"/>
  <c r="D403" i="14"/>
  <c r="D83" i="14"/>
  <c r="D195" i="14"/>
  <c r="D127" i="14"/>
  <c r="D209" i="14"/>
  <c r="D422" i="14"/>
  <c r="D465" i="14"/>
  <c r="D309" i="14"/>
  <c r="D151" i="14"/>
  <c r="D125" i="14"/>
  <c r="D98" i="14"/>
  <c r="D308" i="14"/>
  <c r="D167" i="14"/>
  <c r="D107" i="14"/>
  <c r="D272" i="14"/>
  <c r="D190" i="14"/>
  <c r="D342" i="14"/>
  <c r="D414" i="14"/>
  <c r="D326" i="14"/>
  <c r="D196" i="14"/>
  <c r="D446" i="14"/>
  <c r="D434" i="14"/>
  <c r="D221" i="14"/>
  <c r="D440" i="14"/>
  <c r="D390" i="14"/>
  <c r="D411" i="14"/>
  <c r="D349" i="14"/>
  <c r="D45" i="14"/>
  <c r="D147" i="14"/>
  <c r="D314" i="14"/>
  <c r="D288" i="14"/>
  <c r="D129" i="14"/>
  <c r="D153" i="14"/>
  <c r="D401" i="14"/>
  <c r="D179" i="14"/>
  <c r="D88" i="14"/>
  <c r="D246" i="14"/>
  <c r="D341" i="14"/>
  <c r="D373" i="14"/>
  <c r="D242" i="14"/>
  <c r="D494" i="14"/>
  <c r="D360" i="14"/>
  <c r="D415" i="14"/>
  <c r="D365" i="14"/>
  <c r="D375" i="14"/>
  <c r="D260" i="14"/>
  <c r="D350" i="14"/>
  <c r="D41" i="14"/>
  <c r="D398" i="14"/>
  <c r="D352" i="14"/>
  <c r="D296" i="14"/>
  <c r="D395" i="14"/>
  <c r="D118" i="14"/>
  <c r="D327" i="14"/>
  <c r="D277" i="14"/>
  <c r="D216" i="14"/>
  <c r="D255" i="14"/>
  <c r="D58" i="14"/>
  <c r="D66" i="14"/>
  <c r="D213" i="14"/>
  <c r="D238" i="14"/>
  <c r="D135" i="14"/>
  <c r="D254" i="14"/>
  <c r="D251" i="14"/>
  <c r="D473" i="14"/>
  <c r="D256" i="14"/>
  <c r="D208" i="14"/>
  <c r="D460" i="14"/>
  <c r="D148" i="14"/>
  <c r="D436" i="14"/>
  <c r="D300" i="14"/>
  <c r="D379" i="14"/>
  <c r="D303" i="14"/>
  <c r="D175" i="14"/>
  <c r="D383" i="14"/>
  <c r="D73" i="14"/>
  <c r="D362" i="14"/>
  <c r="D387" i="14"/>
  <c r="D447" i="14"/>
  <c r="D348" i="14"/>
  <c r="D207" i="14"/>
  <c r="D284" i="14"/>
  <c r="D152" i="14"/>
  <c r="D306" i="14"/>
  <c r="D68" i="14"/>
  <c r="D404" i="14"/>
  <c r="D471" i="14"/>
  <c r="D428" i="14"/>
  <c r="D347" i="14"/>
  <c r="D234" i="14"/>
  <c r="D164" i="14"/>
  <c r="D328" i="14"/>
  <c r="D241" i="14"/>
  <c r="D271" i="14"/>
  <c r="D295" i="14"/>
  <c r="D110" i="14"/>
  <c r="D108" i="14"/>
  <c r="D116" i="14"/>
  <c r="D437" i="14"/>
  <c r="D317" i="14"/>
  <c r="D319" i="14"/>
  <c r="D462" i="14"/>
  <c r="D302" i="14"/>
  <c r="D452" i="14"/>
  <c r="D416" i="14"/>
  <c r="D43" i="14"/>
  <c r="D132" i="14"/>
  <c r="D133" i="14"/>
  <c r="D378" i="14"/>
  <c r="D235" i="14"/>
  <c r="D490" i="14"/>
  <c r="D323" i="14"/>
  <c r="D91" i="14"/>
  <c r="D467" i="14"/>
  <c r="D84" i="14"/>
  <c r="D423" i="14"/>
  <c r="D388" i="14"/>
  <c r="D76" i="14"/>
  <c r="D468" i="14"/>
  <c r="D184" i="14"/>
  <c r="D103" i="14"/>
  <c r="D274" i="14"/>
  <c r="D93" i="14"/>
  <c r="D245" i="14"/>
  <c r="D119" i="14"/>
  <c r="D170" i="14"/>
  <c r="D185" i="14"/>
  <c r="D67" i="14"/>
  <c r="D124" i="14"/>
  <c r="D310" i="14"/>
  <c r="D382" i="14"/>
  <c r="D408" i="14"/>
  <c r="D299" i="14"/>
  <c r="D464" i="14"/>
  <c r="D361" i="14"/>
  <c r="D95" i="14"/>
  <c r="D104" i="14"/>
  <c r="D203" i="14"/>
  <c r="D218" i="14"/>
  <c r="D59" i="14"/>
  <c r="D441" i="14"/>
  <c r="D459" i="14"/>
  <c r="D289" i="14"/>
  <c r="D427" i="14"/>
  <c r="D410" i="14"/>
  <c r="D141" i="14"/>
  <c r="D261" i="14"/>
  <c r="D101" i="14"/>
  <c r="D285" i="14"/>
  <c r="D165" i="14"/>
  <c r="D231" i="14"/>
  <c r="D374" i="14"/>
  <c r="D120" i="14"/>
  <c r="D270" i="14"/>
  <c r="D202" i="14"/>
  <c r="D126" i="14"/>
  <c r="D470" i="14"/>
  <c r="D445" i="14"/>
  <c r="D281" i="14"/>
  <c r="D384" i="14"/>
  <c r="D301" i="14"/>
  <c r="D237" i="14"/>
  <c r="D145" i="14"/>
  <c r="D366" i="14"/>
  <c r="D121" i="14"/>
  <c r="D433" i="14"/>
  <c r="D51" i="14"/>
  <c r="D463" i="14"/>
  <c r="D491" i="14"/>
  <c r="D343" i="14"/>
  <c r="D226" i="14"/>
  <c r="D396" i="14"/>
  <c r="D381" i="14"/>
  <c r="D406" i="14"/>
  <c r="D397" i="14"/>
  <c r="D353" i="14"/>
  <c r="D253" i="14"/>
  <c r="D407" i="14"/>
  <c r="D329" i="14"/>
  <c r="D307" i="14"/>
  <c r="D206" i="14"/>
  <c r="D450" i="14"/>
  <c r="D149" i="14"/>
  <c r="D336" i="14"/>
  <c r="D225" i="14"/>
  <c r="D131" i="14"/>
  <c r="D335" i="14"/>
  <c r="D346" i="14"/>
  <c r="D102" i="14"/>
  <c r="D279" i="14"/>
  <c r="D115" i="14"/>
  <c r="D442" i="14"/>
  <c r="D431" i="14"/>
  <c r="D60" i="14"/>
  <c r="D85" i="14"/>
  <c r="D224" i="14"/>
  <c r="D176" i="14"/>
  <c r="D136" i="14"/>
  <c r="D159" i="14"/>
  <c r="D489" i="14"/>
  <c r="D356" i="14"/>
  <c r="D181" i="14"/>
  <c r="D311" i="14"/>
  <c r="D223" i="14"/>
  <c r="D42" i="14"/>
  <c r="D269" i="14"/>
  <c r="D496" i="14"/>
  <c r="D370" i="14"/>
  <c r="D334" i="14"/>
  <c r="D359" i="14"/>
  <c r="D243" i="14"/>
  <c r="D46" i="14"/>
  <c r="D214" i="14"/>
  <c r="D258" i="14"/>
  <c r="D453" i="14"/>
  <c r="D292" i="14"/>
  <c r="D139" i="14"/>
  <c r="D158" i="14"/>
  <c r="D61" i="14"/>
  <c r="D99" i="14"/>
  <c r="D386" i="14"/>
  <c r="D263" i="14"/>
  <c r="D364" i="14"/>
  <c r="D230" i="14"/>
  <c r="D89" i="14"/>
  <c r="D204" i="14"/>
  <c r="D276" i="14"/>
  <c r="D448" i="14"/>
  <c r="D389" i="14"/>
  <c r="D78" i="14"/>
  <c r="D193" i="14"/>
  <c r="D177" i="14"/>
  <c r="D114" i="14"/>
  <c r="D247" i="14"/>
  <c r="D72" i="14"/>
  <c r="D337" i="14"/>
  <c r="D372" i="14"/>
  <c r="D278" i="14"/>
  <c r="D424" i="14"/>
  <c r="D492" i="14"/>
  <c r="D333" i="14"/>
  <c r="D53" i="14"/>
  <c r="D257" i="14"/>
  <c r="D432" i="14"/>
  <c r="D344" i="14"/>
  <c r="D169" i="14"/>
  <c r="D97" i="14"/>
  <c r="D286" i="14"/>
  <c r="D222" i="14"/>
  <c r="D144" i="14"/>
  <c r="D228" i="14"/>
  <c r="D358" i="14"/>
  <c r="D248" i="14"/>
  <c r="D219" i="14"/>
  <c r="D339" i="14"/>
  <c r="D134" i="14"/>
  <c r="D451" i="14"/>
  <c r="D291" i="14"/>
  <c r="D438" i="14"/>
  <c r="D79" i="14"/>
  <c r="D469" i="14"/>
  <c r="D493" i="14"/>
  <c r="D212" i="14"/>
  <c r="D54" i="14"/>
  <c r="D166" i="14"/>
  <c r="D265" i="14"/>
  <c r="D495" i="14"/>
  <c r="D200" i="14"/>
  <c r="D332" i="14"/>
  <c r="D417" i="14"/>
  <c r="D368" i="14"/>
  <c r="D187" i="14"/>
  <c r="D156" i="14"/>
  <c r="D62" i="14"/>
  <c r="D47" i="14"/>
  <c r="D377" i="14"/>
  <c r="D146" i="14"/>
  <c r="D189" i="14"/>
  <c r="D264" i="14"/>
  <c r="D172" i="14"/>
  <c r="D273" i="14"/>
  <c r="D313" i="14"/>
  <c r="D315" i="14"/>
  <c r="D163" i="14"/>
  <c r="D150" i="14"/>
  <c r="D393" i="14"/>
  <c r="D316" i="14"/>
  <c r="D168" i="14"/>
  <c r="D402" i="14"/>
  <c r="D220" i="14"/>
  <c r="D130" i="14"/>
  <c r="D298" i="14"/>
  <c r="D439" i="14"/>
  <c r="D418" i="14"/>
  <c r="D63" i="14"/>
  <c r="D55" i="8"/>
  <c r="D59" i="8"/>
  <c r="D459" i="21"/>
  <c r="D455" i="21"/>
  <c r="D451" i="21"/>
  <c r="D460" i="21"/>
  <c r="D456" i="21"/>
  <c r="D452" i="21"/>
  <c r="D457" i="21"/>
  <c r="D453" i="21"/>
  <c r="D449" i="21"/>
  <c r="D458" i="21"/>
  <c r="D454" i="21"/>
  <c r="D450" i="21"/>
  <c r="D509" i="8"/>
  <c r="D520" i="8"/>
  <c r="D512" i="8"/>
  <c r="D519" i="8"/>
  <c r="D517" i="8"/>
  <c r="D515" i="8"/>
  <c r="D513" i="8"/>
  <c r="D511" i="8"/>
  <c r="D518" i="8"/>
  <c r="D516" i="8"/>
  <c r="D514" i="8"/>
  <c r="D510" i="8"/>
  <c r="D484" i="17"/>
  <c r="D480" i="17"/>
  <c r="D483" i="17"/>
  <c r="D479" i="17"/>
  <c r="D482" i="17"/>
  <c r="D478" i="17"/>
  <c r="D474" i="17"/>
  <c r="D481" i="17"/>
  <c r="D477" i="17"/>
  <c r="D473" i="17"/>
  <c r="D476" i="17"/>
  <c r="D475" i="17"/>
  <c r="D486" i="14"/>
  <c r="D482" i="14"/>
  <c r="D478" i="14"/>
  <c r="D485" i="14"/>
  <c r="D481" i="14"/>
  <c r="D477" i="14"/>
  <c r="D484" i="14"/>
  <c r="D480" i="14"/>
  <c r="D476" i="14"/>
  <c r="D483" i="14"/>
  <c r="D479" i="14"/>
  <c r="D475" i="14"/>
  <c r="D512" i="11"/>
  <c r="D534" i="11"/>
  <c r="D538" i="11"/>
  <c r="D542" i="11"/>
  <c r="D535" i="11"/>
  <c r="D539" i="11"/>
  <c r="D543" i="11"/>
  <c r="D536" i="11"/>
  <c r="D540" i="11"/>
  <c r="D544" i="11"/>
  <c r="D533" i="11"/>
  <c r="D537" i="11"/>
  <c r="D541" i="11"/>
  <c r="D361" i="24"/>
  <c r="D510" i="24"/>
  <c r="D514" i="24"/>
  <c r="D518" i="24"/>
  <c r="D509" i="24"/>
  <c r="D513" i="24"/>
  <c r="D517" i="24"/>
  <c r="D512" i="24"/>
  <c r="D516" i="24"/>
  <c r="D520" i="24"/>
  <c r="D511" i="24"/>
  <c r="D515" i="24"/>
  <c r="D519" i="24"/>
  <c r="D190" i="8"/>
  <c r="D231" i="8"/>
  <c r="D503" i="8"/>
  <c r="D135" i="8"/>
  <c r="D300" i="8"/>
  <c r="D283" i="8"/>
  <c r="D442" i="8"/>
  <c r="D381" i="8"/>
  <c r="D129" i="8"/>
  <c r="D475" i="8"/>
  <c r="D61" i="8"/>
  <c r="D57" i="8"/>
  <c r="D524" i="8"/>
  <c r="D531" i="8"/>
  <c r="D529" i="8"/>
  <c r="D527" i="8"/>
  <c r="D525" i="8"/>
  <c r="D522" i="8"/>
  <c r="D532" i="8"/>
  <c r="D530" i="8"/>
  <c r="D528" i="8"/>
  <c r="D526" i="8"/>
  <c r="D523" i="8"/>
  <c r="D521" i="8"/>
  <c r="D454" i="8"/>
  <c r="D207" i="8"/>
  <c r="D425" i="8"/>
  <c r="D317" i="8"/>
  <c r="D137" i="8"/>
  <c r="D508" i="8"/>
  <c r="D279" i="8"/>
  <c r="D198" i="8"/>
  <c r="D112" i="8"/>
  <c r="D41" i="8"/>
  <c r="D412" i="8"/>
  <c r="D256" i="8"/>
  <c r="D120" i="8"/>
  <c r="D43" i="8"/>
  <c r="D44" i="8"/>
  <c r="D395" i="8"/>
  <c r="D68" i="8"/>
  <c r="D290" i="8"/>
  <c r="D374" i="8"/>
  <c r="D446" i="8"/>
  <c r="D180" i="8"/>
  <c r="D409" i="8"/>
  <c r="D421" i="8"/>
  <c r="D303" i="8"/>
  <c r="D208" i="8"/>
  <c r="D127" i="8"/>
  <c r="D47" i="8"/>
  <c r="D428" i="8"/>
  <c r="D284" i="8"/>
  <c r="D97" i="8"/>
  <c r="D486" i="8"/>
  <c r="D470" i="8"/>
  <c r="D124" i="8"/>
  <c r="D383" i="8"/>
  <c r="D105" i="8"/>
  <c r="D292" i="8"/>
  <c r="D447" i="8"/>
  <c r="D330" i="8"/>
  <c r="D121" i="8"/>
  <c r="D419" i="8"/>
  <c r="D331" i="8"/>
  <c r="D481" i="8"/>
  <c r="D322" i="8"/>
  <c r="D394" i="8"/>
  <c r="D438" i="8"/>
  <c r="D164" i="8"/>
  <c r="D369" i="8"/>
  <c r="D84" i="8"/>
  <c r="D469" i="8"/>
  <c r="D505" i="8"/>
  <c r="D327" i="8"/>
  <c r="D255" i="8"/>
  <c r="D187" i="8"/>
  <c r="D132" i="8"/>
  <c r="D69" i="8"/>
  <c r="D152" i="8"/>
  <c r="D372" i="8"/>
  <c r="D212" i="8"/>
  <c r="D173" i="8"/>
  <c r="D347" i="8"/>
  <c r="D286" i="8"/>
  <c r="D434" i="8"/>
  <c r="D385" i="8"/>
  <c r="D413" i="8"/>
  <c r="D391" i="8"/>
  <c r="D211" i="8"/>
  <c r="D88" i="8"/>
  <c r="D380" i="8"/>
  <c r="D177" i="8"/>
  <c r="D415" i="8"/>
  <c r="D254" i="8"/>
  <c r="D402" i="8"/>
  <c r="D156" i="8"/>
  <c r="D457" i="8"/>
  <c r="D319" i="8"/>
  <c r="D176" i="8"/>
  <c r="D49" i="8"/>
  <c r="D364" i="8"/>
  <c r="D64" i="8"/>
  <c r="D62" i="8"/>
  <c r="D60" i="8"/>
  <c r="D58" i="8"/>
  <c r="D56" i="8"/>
  <c r="D54" i="8"/>
  <c r="D116" i="8"/>
  <c r="D72" i="11"/>
  <c r="D272" i="24"/>
  <c r="D371" i="11"/>
  <c r="D95" i="24"/>
  <c r="D354" i="11"/>
  <c r="D494" i="11"/>
  <c r="D338" i="24"/>
  <c r="D48" i="11"/>
  <c r="D78" i="11"/>
  <c r="D259" i="24"/>
  <c r="D163" i="11"/>
  <c r="D471" i="11"/>
  <c r="D529" i="11"/>
  <c r="E213" i="20"/>
  <c r="D318" i="17"/>
  <c r="D389" i="17"/>
  <c r="D158" i="17"/>
  <c r="E214" i="20"/>
  <c r="D175" i="21"/>
  <c r="D428" i="21"/>
  <c r="E215" i="20"/>
  <c r="D431" i="21"/>
  <c r="D326" i="21"/>
  <c r="E233" i="23"/>
  <c r="D263" i="21"/>
  <c r="D442" i="21"/>
  <c r="D388" i="17"/>
  <c r="D449" i="17"/>
  <c r="D234" i="17"/>
  <c r="D120" i="21"/>
  <c r="D71" i="11"/>
  <c r="D96" i="17"/>
  <c r="D568" i="21"/>
  <c r="D193" i="17"/>
  <c r="D325" i="21"/>
  <c r="D385" i="21"/>
  <c r="D206" i="17"/>
  <c r="D145" i="21"/>
  <c r="D75" i="17"/>
  <c r="E235" i="23"/>
  <c r="D388" i="24"/>
  <c r="D504" i="24"/>
  <c r="D448" i="24"/>
  <c r="D124" i="24"/>
  <c r="D371" i="24"/>
  <c r="D101" i="24"/>
  <c r="D178" i="24"/>
  <c r="D488" i="24"/>
  <c r="D132" i="24"/>
  <c r="D74" i="24"/>
  <c r="D238" i="24"/>
  <c r="D436" i="24"/>
  <c r="D367" i="24"/>
  <c r="D347" i="24"/>
  <c r="D508" i="24"/>
  <c r="D98" i="24"/>
  <c r="D378" i="24"/>
  <c r="D79" i="24"/>
  <c r="D317" i="24"/>
  <c r="D195" i="24"/>
  <c r="D318" i="24"/>
  <c r="D405" i="24"/>
  <c r="D152" i="24"/>
  <c r="D462" i="24"/>
  <c r="D122" i="24"/>
  <c r="D464" i="24"/>
  <c r="D123" i="24"/>
  <c r="D312" i="24"/>
  <c r="D473" i="24"/>
  <c r="D431" i="24"/>
  <c r="D412" i="24"/>
  <c r="D174" i="24"/>
  <c r="D137" i="24"/>
  <c r="D395" i="24"/>
  <c r="D307" i="24"/>
  <c r="D421" i="24"/>
  <c r="D303" i="24"/>
  <c r="D461" i="24"/>
  <c r="D187" i="24"/>
  <c r="D118" i="24"/>
  <c r="D94" i="24"/>
  <c r="D230" i="24"/>
  <c r="D507" i="24"/>
  <c r="D470" i="24"/>
  <c r="D71" i="24"/>
  <c r="D92" i="24"/>
  <c r="D121" i="24"/>
  <c r="D309" i="24"/>
  <c r="D304" i="24"/>
  <c r="D140" i="24"/>
  <c r="D262" i="24"/>
  <c r="D308" i="24"/>
  <c r="D422" i="24"/>
  <c r="D499" i="24"/>
  <c r="D362" i="24"/>
  <c r="D474" i="24"/>
  <c r="D205" i="24"/>
  <c r="D82" i="24"/>
  <c r="D358" i="24"/>
  <c r="D225" i="24"/>
  <c r="D330" i="24"/>
  <c r="D478" i="24"/>
  <c r="D129" i="24"/>
  <c r="D229" i="24"/>
  <c r="D116" i="24"/>
  <c r="D433" i="24"/>
  <c r="D316" i="24"/>
  <c r="D223" i="24"/>
  <c r="D506" i="24"/>
  <c r="D415" i="24"/>
  <c r="D253" i="24"/>
  <c r="D203" i="24"/>
  <c r="D257" i="24"/>
  <c r="D231" i="24"/>
  <c r="D386" i="24"/>
  <c r="D440" i="24"/>
  <c r="D260" i="24"/>
  <c r="D78" i="24"/>
  <c r="D406" i="24"/>
  <c r="D190" i="24"/>
  <c r="D214" i="24"/>
  <c r="D353" i="24"/>
  <c r="D271" i="24"/>
  <c r="D425" i="24"/>
  <c r="D193" i="24"/>
  <c r="D445" i="24"/>
  <c r="D399" i="24"/>
  <c r="D255" i="24"/>
  <c r="D628" i="24"/>
  <c r="D135" i="24"/>
  <c r="D328" i="24"/>
  <c r="D466" i="24"/>
  <c r="D221" i="24"/>
  <c r="D626" i="24"/>
  <c r="D393" i="24"/>
  <c r="D364" i="24"/>
  <c r="D100" i="24"/>
  <c r="D373" i="24"/>
  <c r="D117" i="24"/>
  <c r="D296" i="24"/>
  <c r="D145" i="24"/>
  <c r="D384" i="24"/>
  <c r="D377" i="24"/>
  <c r="D452" i="24"/>
  <c r="D493" i="24"/>
  <c r="D370" i="24"/>
  <c r="D349" i="24"/>
  <c r="D200" i="24"/>
  <c r="D484" i="24"/>
  <c r="D346" i="24"/>
  <c r="D411" i="24"/>
  <c r="D417" i="24"/>
  <c r="D311" i="24"/>
  <c r="D409" i="24"/>
  <c r="D501" i="24"/>
  <c r="D127" i="24"/>
  <c r="D228" i="24"/>
  <c r="D172" i="24"/>
  <c r="D423" i="24"/>
  <c r="D217" i="24"/>
  <c r="D242" i="24"/>
  <c r="D66" i="24"/>
  <c r="D292" i="24"/>
  <c r="D227" i="24"/>
  <c r="D476" i="24"/>
  <c r="D146" i="24"/>
  <c r="D267" i="24"/>
  <c r="D286" i="24"/>
  <c r="D331" i="24"/>
  <c r="D166" i="24"/>
  <c r="D348" i="24"/>
  <c r="D133" i="24"/>
  <c r="D287" i="24"/>
  <c r="D623" i="24"/>
  <c r="D391" i="24"/>
  <c r="D76" i="24"/>
  <c r="D460" i="24"/>
  <c r="D490" i="24"/>
  <c r="D106" i="24"/>
  <c r="D48" i="24"/>
  <c r="D325" i="24"/>
  <c r="D158" i="24"/>
  <c r="D468" i="24"/>
  <c r="D392" i="24"/>
  <c r="D184" i="24"/>
  <c r="D155" i="24"/>
  <c r="D112" i="24"/>
  <c r="D491" i="24"/>
  <c r="D107" i="24"/>
  <c r="D366" i="24"/>
  <c r="D321" i="24"/>
  <c r="D459" i="24"/>
  <c r="D319" i="24"/>
  <c r="D236" i="24"/>
  <c r="D248" i="24"/>
  <c r="D360" i="24"/>
  <c r="D177" i="24"/>
  <c r="D268" i="24"/>
  <c r="D387" i="24"/>
  <c r="D276" i="24"/>
  <c r="D173" i="24"/>
  <c r="D175" i="24"/>
  <c r="D320" i="24"/>
  <c r="D624" i="24"/>
  <c r="D500" i="24"/>
  <c r="D492" i="24"/>
  <c r="D379" i="24"/>
  <c r="D394" i="24"/>
  <c r="D91" i="24"/>
  <c r="D442" i="24"/>
  <c r="D70" i="24"/>
  <c r="D457" i="24"/>
  <c r="D482" i="24"/>
  <c r="D342" i="24"/>
  <c r="D305" i="24"/>
  <c r="D302" i="24"/>
  <c r="D334" i="24"/>
  <c r="D324" i="24"/>
  <c r="D294" i="24"/>
  <c r="D150" i="24"/>
  <c r="D359" i="24"/>
  <c r="D381" i="24"/>
  <c r="D420" i="24"/>
  <c r="D246" i="24"/>
  <c r="D249" i="24"/>
  <c r="D301" i="24"/>
  <c r="D198" i="24"/>
  <c r="D456" i="24"/>
  <c r="D204" i="24"/>
  <c r="D239" i="24"/>
  <c r="D290" i="24"/>
  <c r="D375" i="24"/>
  <c r="D196" i="24"/>
  <c r="D125" i="24"/>
  <c r="D327" i="24"/>
  <c r="D49" i="24"/>
  <c r="D111" i="24"/>
  <c r="D447" i="24"/>
  <c r="D169" i="24"/>
  <c r="D441" i="24"/>
  <c r="D333" i="24"/>
  <c r="D344" i="24"/>
  <c r="D454" i="24"/>
  <c r="D404" i="24"/>
  <c r="D69" i="24"/>
  <c r="D450" i="24"/>
  <c r="D156" i="24"/>
  <c r="D277" i="24"/>
  <c r="D192" i="24"/>
  <c r="D306" i="24"/>
  <c r="D86" i="24"/>
  <c r="D295" i="24"/>
  <c r="D369" i="24"/>
  <c r="D413" i="24"/>
  <c r="D446" i="24"/>
  <c r="D380" i="24"/>
  <c r="D220" i="24"/>
  <c r="D414" i="24"/>
  <c r="D428" i="24"/>
  <c r="D224" i="24"/>
  <c r="D258" i="24"/>
  <c r="D363" i="24"/>
  <c r="D481" i="24"/>
  <c r="D151" i="24"/>
  <c r="D210" i="24"/>
  <c r="D265" i="24"/>
  <c r="D144" i="24"/>
  <c r="D96" i="24"/>
  <c r="D299" i="24"/>
  <c r="D202" i="24"/>
  <c r="D458" i="24"/>
  <c r="D465" i="24"/>
  <c r="D389" i="24"/>
  <c r="D285" i="24"/>
  <c r="D93" i="24"/>
  <c r="D243" i="24"/>
  <c r="D427" i="24"/>
  <c r="D269" i="24"/>
  <c r="D50" i="24"/>
  <c r="D323" i="24"/>
  <c r="D235" i="24"/>
  <c r="D314" i="24"/>
  <c r="D339" i="24"/>
  <c r="D73" i="24"/>
  <c r="D289" i="24"/>
  <c r="D376" i="24"/>
  <c r="D89" i="24"/>
  <c r="D620" i="24"/>
  <c r="D398" i="24"/>
  <c r="D182" i="24"/>
  <c r="D270" i="24"/>
  <c r="D293" i="24"/>
  <c r="D211" i="24"/>
  <c r="D382" i="24"/>
  <c r="D297" i="24"/>
  <c r="D336" i="24"/>
  <c r="D216" i="24"/>
  <c r="D263" i="24"/>
  <c r="D480" i="24"/>
  <c r="D189" i="24"/>
  <c r="D240" i="24"/>
  <c r="D212" i="24"/>
  <c r="D87" i="24"/>
  <c r="D403" i="24"/>
  <c r="D199" i="24"/>
  <c r="D52" i="24"/>
  <c r="D329" i="24"/>
  <c r="D251" i="24"/>
  <c r="D622" i="24"/>
  <c r="D418" i="24"/>
  <c r="D68" i="24"/>
  <c r="D443" i="24"/>
  <c r="D234" i="24"/>
  <c r="D483" i="24"/>
  <c r="D455" i="24"/>
  <c r="D439" i="24"/>
  <c r="D119" i="24"/>
  <c r="D471" i="24"/>
  <c r="D201" i="24"/>
  <c r="D400" i="24"/>
  <c r="D383" i="24"/>
  <c r="D475" i="24"/>
  <c r="D390" i="24"/>
  <c r="D495" i="24"/>
  <c r="D397" i="24"/>
  <c r="D222" i="24"/>
  <c r="D283" i="24"/>
  <c r="D188" i="24"/>
  <c r="D494" i="24"/>
  <c r="D113" i="24"/>
  <c r="D136" i="24"/>
  <c r="D164" i="24"/>
  <c r="D256" i="24"/>
  <c r="D170" i="24"/>
  <c r="D617" i="24"/>
  <c r="D126" i="24"/>
  <c r="D128" i="24"/>
  <c r="D345" i="24"/>
  <c r="D131" i="24"/>
  <c r="D165" i="24"/>
  <c r="D372" i="24"/>
  <c r="D88" i="24"/>
  <c r="D264" i="24"/>
  <c r="D407" i="24"/>
  <c r="D75" i="24"/>
  <c r="D109" i="24"/>
  <c r="D266" i="24"/>
  <c r="D149" i="24"/>
  <c r="D213" i="24"/>
  <c r="D186" i="24"/>
  <c r="D284" i="24"/>
  <c r="D326" i="24"/>
  <c r="D180" i="24"/>
  <c r="D162" i="24"/>
  <c r="D154" i="24"/>
  <c r="D176" i="24"/>
  <c r="D161" i="24"/>
  <c r="D108" i="24"/>
  <c r="D81" i="24"/>
  <c r="D219" i="24"/>
  <c r="D254" i="24"/>
  <c r="D114" i="24"/>
  <c r="D159" i="24"/>
  <c r="D84" i="24"/>
  <c r="D469" i="24"/>
  <c r="D142" i="24"/>
  <c r="D163" i="24"/>
  <c r="D322" i="24"/>
  <c r="D432" i="24"/>
  <c r="D337" i="24"/>
  <c r="D352" i="24"/>
  <c r="D343" i="24"/>
  <c r="D496" i="24"/>
  <c r="D51" i="24"/>
  <c r="D250" i="24"/>
  <c r="D273" i="24"/>
  <c r="D291" i="24"/>
  <c r="D477" i="24"/>
  <c r="D318" i="11"/>
  <c r="D480" i="11"/>
  <c r="D293" i="11"/>
  <c r="D160" i="11"/>
  <c r="D423" i="11"/>
  <c r="D91" i="11"/>
  <c r="D523" i="11"/>
  <c r="D137" i="11"/>
  <c r="D424" i="24"/>
  <c r="D226" i="24"/>
  <c r="D47" i="24"/>
  <c r="D513" i="11"/>
  <c r="D259" i="11"/>
  <c r="D341" i="11"/>
  <c r="D476" i="11"/>
  <c r="D344" i="11"/>
  <c r="D486" i="11"/>
  <c r="D362" i="11"/>
  <c r="D262" i="11"/>
  <c r="D520" i="11"/>
  <c r="D175" i="11"/>
  <c r="D373" i="11"/>
  <c r="D446" i="11"/>
  <c r="D277" i="11"/>
  <c r="D505" i="24"/>
  <c r="D209" i="24"/>
  <c r="D134" i="24"/>
  <c r="D313" i="24"/>
  <c r="D502" i="24"/>
  <c r="D252" i="24"/>
  <c r="D215" i="24"/>
  <c r="D99" i="24"/>
  <c r="D112" i="11"/>
  <c r="D159" i="11"/>
  <c r="D387" i="11"/>
  <c r="D85" i="11"/>
  <c r="D418" i="11"/>
  <c r="D472" i="11"/>
  <c r="D65" i="11"/>
  <c r="D432" i="11"/>
  <c r="D115" i="11"/>
  <c r="D86" i="11"/>
  <c r="D245" i="11"/>
  <c r="D81" i="11"/>
  <c r="D44" i="11"/>
  <c r="D275" i="24"/>
  <c r="D479" i="24"/>
  <c r="D157" i="24"/>
  <c r="D147" i="24"/>
  <c r="D181" i="24"/>
  <c r="D183" i="24"/>
  <c r="D237" i="24"/>
  <c r="D230" i="11"/>
  <c r="D271" i="11"/>
  <c r="D282" i="11"/>
  <c r="D438" i="24"/>
  <c r="D532" i="11"/>
  <c r="D497" i="11"/>
  <c r="D495" i="11"/>
  <c r="D46" i="11"/>
  <c r="D142" i="11"/>
  <c r="D357" i="11"/>
  <c r="D235" i="11"/>
  <c r="D409" i="11"/>
  <c r="D148" i="11"/>
  <c r="D94" i="11"/>
  <c r="D410" i="11"/>
  <c r="D219" i="11"/>
  <c r="D527" i="11"/>
  <c r="D214" i="11"/>
  <c r="D472" i="24"/>
  <c r="D315" i="24"/>
  <c r="D449" i="24"/>
  <c r="D310" i="24"/>
  <c r="D335" i="24"/>
  <c r="D179" i="24"/>
  <c r="D288" i="24"/>
  <c r="D338" i="11"/>
  <c r="D218" i="11"/>
  <c r="D196" i="11"/>
  <c r="D447" i="11"/>
  <c r="D77" i="11"/>
  <c r="D165" i="11"/>
  <c r="D98" i="11"/>
  <c r="D183" i="11"/>
  <c r="D413" i="11"/>
  <c r="D295" i="11"/>
  <c r="D170" i="11"/>
  <c r="D248" i="11"/>
  <c r="D554" i="11"/>
  <c r="D408" i="24"/>
  <c r="D143" i="24"/>
  <c r="D167" i="24"/>
  <c r="D416" i="24"/>
  <c r="D274" i="24"/>
  <c r="D282" i="24"/>
  <c r="D397" i="11"/>
  <c r="D80" i="24"/>
  <c r="D84" i="11"/>
  <c r="D261" i="24"/>
  <c r="D384" i="11"/>
  <c r="D327" i="11"/>
  <c r="D208" i="11"/>
  <c r="D232" i="11"/>
  <c r="D374" i="11"/>
  <c r="D326" i="11"/>
  <c r="D232" i="24"/>
  <c r="D97" i="24"/>
  <c r="D498" i="24"/>
  <c r="D233" i="24"/>
  <c r="D356" i="24"/>
  <c r="D396" i="24"/>
  <c r="D51" i="11"/>
  <c r="D390" i="11"/>
  <c r="D389" i="11"/>
  <c r="D111" i="11"/>
  <c r="D353" i="11"/>
  <c r="D127" i="11"/>
  <c r="D173" i="11"/>
  <c r="D364" i="11"/>
  <c r="D320" i="11"/>
  <c r="D154" i="11"/>
  <c r="D452" i="11"/>
  <c r="D256" i="11"/>
  <c r="D108" i="11"/>
  <c r="D522" i="11"/>
  <c r="D254" i="11"/>
  <c r="D188" i="11"/>
  <c r="D425" i="11"/>
  <c r="D119" i="11"/>
  <c r="D553" i="11"/>
  <c r="D272" i="11"/>
  <c r="D155" i="11"/>
  <c r="D336" i="11"/>
  <c r="D99" i="11"/>
  <c r="D355" i="11"/>
  <c r="D332" i="11"/>
  <c r="D195" i="11"/>
  <c r="D514" i="11"/>
  <c r="D66" i="11"/>
  <c r="D95" i="11"/>
  <c r="D231" i="11"/>
  <c r="D407" i="11"/>
  <c r="D47" i="11"/>
  <c r="D267" i="11"/>
  <c r="D498" i="11"/>
  <c r="D465" i="11"/>
  <c r="D546" i="11"/>
  <c r="D89" i="11"/>
  <c r="D250" i="11"/>
  <c r="D392" i="11"/>
  <c r="D134" i="11"/>
  <c r="D528" i="11"/>
  <c r="D172" i="11"/>
  <c r="D347" i="11"/>
  <c r="D279" i="11"/>
  <c r="D393" i="11"/>
  <c r="D342" i="11"/>
  <c r="D217" i="11"/>
  <c r="D129" i="11"/>
  <c r="D225" i="11"/>
  <c r="D50" i="11"/>
  <c r="D180" i="11"/>
  <c r="D211" i="11"/>
  <c r="D236" i="11"/>
  <c r="D414" i="11"/>
  <c r="D317" i="11"/>
  <c r="D403" i="11"/>
  <c r="D103" i="11"/>
  <c r="D415" i="11"/>
  <c r="D213" i="11"/>
  <c r="D545" i="11"/>
  <c r="D275" i="11"/>
  <c r="D169" i="11"/>
  <c r="D257" i="11"/>
  <c r="D49" i="11"/>
  <c r="D337" i="11"/>
  <c r="D240" i="11"/>
  <c r="D525" i="11"/>
  <c r="D428" i="11"/>
  <c r="D193" i="11"/>
  <c r="D515" i="11"/>
  <c r="D164" i="11"/>
  <c r="D547" i="11"/>
  <c r="D177" i="11"/>
  <c r="D350" i="11"/>
  <c r="D294" i="11"/>
  <c r="D75" i="11"/>
  <c r="D234" i="11"/>
  <c r="D340" i="11"/>
  <c r="D285" i="11"/>
  <c r="D278" i="11"/>
  <c r="D153" i="11"/>
  <c r="D238" i="11"/>
  <c r="D289" i="11"/>
  <c r="D427" i="11"/>
  <c r="D482" i="11"/>
  <c r="D92" i="11"/>
  <c r="D68" i="11"/>
  <c r="D396" i="11"/>
  <c r="D87" i="11"/>
  <c r="D442" i="11"/>
  <c r="D200" i="11"/>
  <c r="D368" i="11"/>
  <c r="D118" i="11"/>
  <c r="D483" i="11"/>
  <c r="D114" i="11"/>
  <c r="D506" i="11"/>
  <c r="D380" i="11"/>
  <c r="D138" i="11"/>
  <c r="D304" i="11"/>
  <c r="D74" i="11"/>
  <c r="D128" i="11"/>
  <c r="D312" i="11"/>
  <c r="D324" i="11"/>
  <c r="D136" i="11"/>
  <c r="D319" i="11"/>
  <c r="D303" i="11"/>
  <c r="D500" i="11"/>
  <c r="D449" i="11"/>
  <c r="D511" i="11"/>
  <c r="D292" i="11"/>
  <c r="D435" i="11"/>
  <c r="D305" i="11"/>
  <c r="D222" i="11"/>
  <c r="D121" i="11"/>
  <c r="D310" i="11"/>
  <c r="D298" i="11"/>
  <c r="D276" i="11"/>
  <c r="D221" i="11"/>
  <c r="D479" i="11"/>
  <c r="D166" i="11"/>
  <c r="D366" i="11"/>
  <c r="D161" i="11"/>
  <c r="D491" i="11"/>
  <c r="D504" i="11"/>
  <c r="D485" i="11"/>
  <c r="D457" i="11"/>
  <c r="D434" i="11"/>
  <c r="D345" i="11"/>
  <c r="D186" i="11"/>
  <c r="D456" i="11"/>
  <c r="D335" i="11"/>
  <c r="D496" i="11"/>
  <c r="D378" i="11"/>
  <c r="D460" i="11"/>
  <c r="D201" i="11"/>
  <c r="D395" i="11"/>
  <c r="D484" i="11"/>
  <c r="D244" i="11"/>
  <c r="D315" i="11"/>
  <c r="D406" i="11"/>
  <c r="D517" i="11"/>
  <c r="D458" i="11"/>
  <c r="D551" i="11"/>
  <c r="D266" i="11"/>
  <c r="D343" i="11"/>
  <c r="D455" i="11"/>
  <c r="D253" i="11"/>
  <c r="D197" i="11"/>
  <c r="D149" i="11"/>
  <c r="D187" i="11"/>
  <c r="D90" i="11"/>
  <c r="D135" i="11"/>
  <c r="D274" i="11"/>
  <c r="D233" i="11"/>
  <c r="D493" i="11"/>
  <c r="D307" i="11"/>
  <c r="D360" i="11"/>
  <c r="D96" i="11"/>
  <c r="D509" i="11"/>
  <c r="D349" i="11"/>
  <c r="D143" i="11"/>
  <c r="D311" i="11"/>
  <c r="D417" i="11"/>
  <c r="D162" i="11"/>
  <c r="D284" i="11"/>
  <c r="D101" i="11"/>
  <c r="D379" i="11"/>
  <c r="D333" i="11"/>
  <c r="D401" i="11"/>
  <c r="D264" i="11"/>
  <c r="D499" i="11"/>
  <c r="D130" i="11"/>
  <c r="D436" i="11"/>
  <c r="D370" i="11"/>
  <c r="D270" i="11"/>
  <c r="D419" i="11"/>
  <c r="D224" i="11"/>
  <c r="D329" i="11"/>
  <c r="D146" i="11"/>
  <c r="D367" i="11"/>
  <c r="D420" i="11"/>
  <c r="D243" i="11"/>
  <c r="D488" i="11"/>
  <c r="D377" i="11"/>
  <c r="D468" i="11"/>
  <c r="D157" i="11"/>
  <c r="D198" i="11"/>
  <c r="D439" i="11"/>
  <c r="D52" i="11"/>
  <c r="D226" i="11"/>
  <c r="D220" i="11"/>
  <c r="D505" i="11"/>
  <c r="D123" i="11"/>
  <c r="D132" i="11"/>
  <c r="D382" i="11"/>
  <c r="D209" i="11"/>
  <c r="D405" i="11"/>
  <c r="D478" i="11"/>
  <c r="D404" i="11"/>
  <c r="D93" i="11"/>
  <c r="D110" i="11"/>
  <c r="D107" i="11"/>
  <c r="D290" i="11"/>
  <c r="D79" i="11"/>
  <c r="D385" i="11"/>
  <c r="D126" i="11"/>
  <c r="D358" i="11"/>
  <c r="D70" i="11"/>
  <c r="D97" i="11"/>
  <c r="D399" i="11"/>
  <c r="D314" i="11"/>
  <c r="D508" i="11"/>
  <c r="D144" i="11"/>
  <c r="D215" i="11"/>
  <c r="D291" i="11"/>
  <c r="D185" i="11"/>
  <c r="D117" i="11"/>
  <c r="D475" i="11"/>
  <c r="D473" i="11"/>
  <c r="D556" i="11"/>
  <c r="D179" i="11"/>
  <c r="D176" i="11"/>
  <c r="D464" i="11"/>
  <c r="D156" i="11"/>
  <c r="D388" i="11"/>
  <c r="D227" i="11"/>
  <c r="D251" i="11"/>
  <c r="D400" i="11"/>
  <c r="D67" i="11"/>
  <c r="D242" i="11"/>
  <c r="D269" i="11"/>
  <c r="D190" i="11"/>
  <c r="D550" i="11"/>
  <c r="D300" i="11"/>
  <c r="D334" i="11"/>
  <c r="D237" i="11"/>
  <c r="D106" i="11"/>
  <c r="D104" i="11"/>
  <c r="D167" i="11"/>
  <c r="D255" i="11"/>
  <c r="D426" i="11"/>
  <c r="D477" i="11"/>
  <c r="D519" i="11"/>
  <c r="D105" i="11"/>
  <c r="D216" i="11"/>
  <c r="D363" i="11"/>
  <c r="D412" i="11"/>
  <c r="D229" i="11"/>
  <c r="D140" i="11"/>
  <c r="D470" i="11"/>
  <c r="D131" i="11"/>
  <c r="D313" i="11"/>
  <c r="D263" i="11"/>
  <c r="D489" i="11"/>
  <c r="D369" i="11"/>
  <c r="D431" i="11"/>
  <c r="D474" i="11"/>
  <c r="D443" i="11"/>
  <c r="D299" i="11"/>
  <c r="D486" i="24"/>
  <c r="D440" i="11"/>
  <c r="D421" i="11"/>
  <c r="D171" i="11"/>
  <c r="D212" i="11"/>
  <c r="D526" i="11"/>
  <c r="D365" i="11"/>
  <c r="D402" i="11"/>
  <c r="D145" i="11"/>
  <c r="D178" i="11"/>
  <c r="D348" i="11"/>
  <c r="D88" i="11"/>
  <c r="D223" i="11"/>
  <c r="D490" i="11"/>
  <c r="D207" i="11"/>
  <c r="D433" i="11"/>
  <c r="D109" i="11"/>
  <c r="D549" i="11"/>
  <c r="D391" i="11"/>
  <c r="D41" i="11"/>
  <c r="D627" i="24"/>
  <c r="D350" i="24"/>
  <c r="D279" i="24"/>
  <c r="D463" i="24"/>
  <c r="D355" i="24"/>
  <c r="D435" i="24"/>
  <c r="D332" i="24"/>
  <c r="D489" i="24"/>
  <c r="D331" i="11"/>
  <c r="D130" i="24"/>
  <c r="D338" i="21"/>
  <c r="D162" i="21"/>
  <c r="D105" i="21"/>
  <c r="D434" i="21"/>
  <c r="D295" i="21"/>
  <c r="D296" i="21"/>
  <c r="D89" i="21"/>
  <c r="D312" i="21"/>
  <c r="D432" i="21"/>
  <c r="D189" i="21"/>
  <c r="D156" i="21"/>
  <c r="D229" i="21"/>
  <c r="D388" i="21"/>
  <c r="D221" i="21"/>
  <c r="D231" i="21"/>
  <c r="D155" i="21"/>
  <c r="D42" i="21"/>
  <c r="D248" i="21"/>
  <c r="D409" i="21"/>
  <c r="D352" i="21"/>
  <c r="D439" i="21"/>
  <c r="D251" i="21"/>
  <c r="D353" i="21"/>
  <c r="D151" i="21"/>
  <c r="D419" i="21"/>
  <c r="D167" i="21"/>
  <c r="D438" i="21"/>
  <c r="D68" i="21"/>
  <c r="D293" i="21"/>
  <c r="D140" i="21"/>
  <c r="D200" i="21"/>
  <c r="D67" i="21"/>
  <c r="D95" i="21"/>
  <c r="D154" i="21"/>
  <c r="D430" i="21"/>
  <c r="D234" i="21"/>
  <c r="D242" i="21"/>
  <c r="D195" i="21"/>
  <c r="D360" i="21"/>
  <c r="D558" i="21"/>
  <c r="D215" i="21"/>
  <c r="D381" i="21"/>
  <c r="D291" i="21"/>
  <c r="D96" i="21"/>
  <c r="D165" i="21"/>
  <c r="D378" i="21"/>
  <c r="D358" i="21"/>
  <c r="D331" i="21"/>
  <c r="D275" i="21"/>
  <c r="D398" i="21"/>
  <c r="D356" i="21"/>
  <c r="D444" i="21"/>
  <c r="D334" i="21"/>
  <c r="D199" i="21"/>
  <c r="D386" i="21"/>
  <c r="D319" i="21"/>
  <c r="D245" i="21"/>
  <c r="D404" i="21"/>
  <c r="D273" i="21"/>
  <c r="D71" i="21"/>
  <c r="D413" i="21"/>
  <c r="D309" i="21"/>
  <c r="D367" i="21"/>
  <c r="D230" i="21"/>
  <c r="D70" i="21"/>
  <c r="D311" i="21"/>
  <c r="D387" i="21"/>
  <c r="D93" i="21"/>
  <c r="D373" i="21"/>
  <c r="D332" i="21"/>
  <c r="D278" i="21"/>
  <c r="D362" i="21"/>
  <c r="D47" i="21"/>
  <c r="D370" i="21"/>
  <c r="D163" i="21"/>
  <c r="D203" i="21"/>
  <c r="D447" i="21"/>
  <c r="D103" i="21"/>
  <c r="D562" i="21"/>
  <c r="D284" i="21"/>
  <c r="D261" i="21"/>
  <c r="D339" i="21"/>
  <c r="D90" i="21"/>
  <c r="D279" i="21"/>
  <c r="D256" i="21"/>
  <c r="D198" i="21"/>
  <c r="D108" i="21"/>
  <c r="D366" i="21"/>
  <c r="D196" i="21"/>
  <c r="D350" i="21"/>
  <c r="D48" i="21"/>
  <c r="D564" i="21"/>
  <c r="D290" i="21"/>
  <c r="D143" i="21"/>
  <c r="D359" i="21"/>
  <c r="D276" i="21"/>
  <c r="D172" i="21"/>
  <c r="D179" i="21"/>
  <c r="D410" i="21"/>
  <c r="D255" i="21"/>
  <c r="D369" i="21"/>
  <c r="D285" i="21"/>
  <c r="D364" i="21"/>
  <c r="D235" i="21"/>
  <c r="D147" i="21"/>
  <c r="D335" i="21"/>
  <c r="D211" i="21"/>
  <c r="D49" i="21"/>
  <c r="D393" i="21"/>
  <c r="D141" i="21"/>
  <c r="D443" i="21"/>
  <c r="D122" i="21"/>
  <c r="D250" i="21"/>
  <c r="D408" i="21"/>
  <c r="D192" i="21"/>
  <c r="D116" i="21"/>
  <c r="D227" i="21"/>
  <c r="D269" i="21"/>
  <c r="D289" i="21"/>
  <c r="D157" i="21"/>
  <c r="D435" i="21"/>
  <c r="D348" i="21"/>
  <c r="D318" i="21"/>
  <c r="D303" i="21"/>
  <c r="D150" i="21"/>
  <c r="D258" i="21"/>
  <c r="D392" i="21"/>
  <c r="D403" i="21"/>
  <c r="D321" i="21"/>
  <c r="D176" i="21"/>
  <c r="E236" i="23"/>
  <c r="D4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438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208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53" i="24"/>
  <c r="D54" i="24"/>
  <c r="D55" i="24"/>
  <c r="D56" i="24"/>
  <c r="D57" i="24"/>
  <c r="D58" i="24"/>
  <c r="D59" i="24"/>
  <c r="D60" i="24"/>
  <c r="D61" i="24"/>
  <c r="D62" i="24"/>
  <c r="D63" i="24"/>
  <c r="D64" i="24"/>
  <c r="E234" i="23"/>
  <c r="D207" i="24"/>
  <c r="D175" i="17"/>
  <c r="D279" i="17"/>
  <c r="D350" i="17"/>
  <c r="D84" i="17"/>
  <c r="D190" i="17"/>
  <c r="D66" i="17"/>
  <c r="D44" i="17"/>
  <c r="D316" i="17"/>
  <c r="D280" i="17"/>
  <c r="D143" i="17"/>
  <c r="D45" i="17"/>
  <c r="D239" i="17"/>
  <c r="D89" i="17"/>
  <c r="D77" i="17"/>
  <c r="D249" i="17"/>
  <c r="D365" i="17"/>
  <c r="D107" i="17"/>
  <c r="D410" i="17"/>
  <c r="D317" i="17"/>
  <c r="D486" i="17"/>
  <c r="D162" i="17"/>
  <c r="D307" i="17"/>
  <c r="D81" i="17"/>
  <c r="D165" i="17"/>
  <c r="D407" i="17"/>
  <c r="D157" i="17"/>
  <c r="D43" i="17"/>
  <c r="D71" i="17"/>
  <c r="D444" i="17"/>
  <c r="D437" i="21"/>
  <c r="D184" i="21"/>
  <c r="D112" i="21"/>
  <c r="D397" i="21"/>
  <c r="D557" i="21"/>
  <c r="D239" i="21"/>
  <c r="D178" i="21"/>
  <c r="D323" i="21"/>
  <c r="D201" i="21"/>
  <c r="D322" i="17"/>
  <c r="D235" i="17"/>
  <c r="D372" i="17"/>
  <c r="D283" i="17"/>
  <c r="D268" i="11"/>
  <c r="D74" i="17"/>
  <c r="D351" i="11"/>
  <c r="D383" i="11"/>
  <c r="D43" i="11"/>
  <c r="D210" i="11"/>
  <c r="D46" i="17"/>
  <c r="D494" i="17"/>
  <c r="D381" i="17"/>
  <c r="D488" i="17"/>
  <c r="D151" i="17"/>
  <c r="D268" i="17"/>
  <c r="D402" i="17"/>
  <c r="D82" i="17"/>
  <c r="D201" i="17"/>
  <c r="D259" i="17"/>
  <c r="D68" i="17"/>
  <c r="D391" i="17"/>
  <c r="D256" i="17"/>
  <c r="D164" i="17"/>
  <c r="D408" i="17"/>
  <c r="D126" i="17"/>
  <c r="D445" i="17"/>
  <c r="D393" i="17"/>
  <c r="D219" i="17"/>
  <c r="D304" i="17"/>
  <c r="D205" i="17"/>
  <c r="D163" i="17"/>
  <c r="D264" i="17"/>
  <c r="D122" i="17"/>
  <c r="D177" i="17"/>
  <c r="D439" i="17"/>
  <c r="D303" i="17"/>
  <c r="D50" i="17"/>
  <c r="D276" i="17"/>
  <c r="D424" i="17"/>
  <c r="D363" i="17"/>
  <c r="D492" i="11"/>
  <c r="D288" i="11"/>
  <c r="D346" i="11"/>
  <c r="D296" i="11"/>
  <c r="D518" i="11"/>
  <c r="D308" i="11"/>
  <c r="D150" i="11"/>
  <c r="D139" i="11"/>
  <c r="D521" i="11"/>
  <c r="D501" i="11"/>
  <c r="D302" i="11"/>
  <c r="D459" i="11"/>
  <c r="D69" i="11"/>
  <c r="D555" i="11"/>
  <c r="D451" i="11"/>
  <c r="D246" i="11"/>
  <c r="D383" i="17"/>
  <c r="D192" i="11"/>
  <c r="D430" i="11"/>
  <c r="D301" i="11"/>
  <c r="D236" i="17"/>
  <c r="D485" i="17"/>
  <c r="D147" i="17"/>
  <c r="D304" i="21"/>
  <c r="D98" i="21"/>
  <c r="D356" i="11"/>
  <c r="D377" i="21"/>
  <c r="D347" i="21"/>
  <c r="D566" i="21"/>
  <c r="D106" i="21"/>
  <c r="D456" i="17"/>
  <c r="D127" i="21"/>
  <c r="D78" i="21"/>
  <c r="D132" i="21"/>
  <c r="D94" i="21"/>
  <c r="D174" i="21"/>
  <c r="D97" i="21"/>
  <c r="D299" i="21"/>
  <c r="D374" i="24"/>
  <c r="D340" i="24"/>
  <c r="D138" i="24"/>
  <c r="D102" i="24"/>
  <c r="D434" i="24"/>
  <c r="D193" i="21"/>
  <c r="D139" i="21"/>
  <c r="D238" i="21"/>
  <c r="D138" i="17"/>
  <c r="D188" i="21"/>
  <c r="D282" i="21"/>
  <c r="D437" i="24"/>
  <c r="D451" i="24"/>
  <c r="D503" i="24"/>
  <c r="D247" i="24"/>
  <c r="D218" i="24"/>
  <c r="D206" i="24"/>
  <c r="D429" i="24"/>
  <c r="D194" i="24"/>
  <c r="D120" i="24"/>
  <c r="D357" i="24"/>
  <c r="D327" i="21"/>
  <c r="D182" i="21"/>
  <c r="D302" i="21"/>
  <c r="D297" i="21"/>
  <c r="D272" i="21"/>
  <c r="D128" i="21"/>
  <c r="D137" i="21"/>
  <c r="D52" i="21"/>
  <c r="D220" i="17"/>
  <c r="D447" i="17"/>
  <c r="D257" i="21"/>
  <c r="D436" i="21"/>
  <c r="D244" i="21"/>
  <c r="D427" i="21"/>
  <c r="D307" i="21"/>
  <c r="D86" i="21"/>
  <c r="D109" i="21"/>
  <c r="D117" i="21"/>
  <c r="D421" i="21"/>
  <c r="D355" i="21"/>
  <c r="D271" i="21"/>
  <c r="D153" i="21"/>
  <c r="D205" i="21"/>
  <c r="D69" i="21"/>
  <c r="D223" i="21"/>
  <c r="D294" i="21"/>
  <c r="D264" i="21"/>
  <c r="D357" i="21"/>
  <c r="D185" i="21"/>
  <c r="D204" i="21"/>
  <c r="D328" i="21"/>
  <c r="D171" i="21"/>
  <c r="D324" i="21"/>
  <c r="D173" i="21"/>
  <c r="D209" i="21"/>
  <c r="D145" i="17"/>
  <c r="D45" i="21"/>
  <c r="D335" i="17"/>
  <c r="D140" i="17"/>
  <c r="D360" i="17"/>
  <c r="D195" i="17"/>
  <c r="D137" i="17"/>
  <c r="D404" i="17"/>
  <c r="D417" i="17"/>
  <c r="D112" i="17"/>
  <c r="D362" i="17"/>
  <c r="D149" i="17"/>
  <c r="D487" i="17"/>
  <c r="D118" i="17"/>
  <c r="D242" i="17"/>
  <c r="D324" i="17"/>
  <c r="D298" i="17"/>
  <c r="D464" i="17"/>
  <c r="D301" i="17"/>
  <c r="D426" i="17"/>
  <c r="D132" i="17"/>
  <c r="D191" i="17"/>
  <c r="D292" i="17"/>
  <c r="D359" i="17"/>
  <c r="D277" i="17"/>
  <c r="D251" i="17"/>
  <c r="D245" i="17"/>
  <c r="D336" i="17"/>
  <c r="D215" i="17"/>
  <c r="D492" i="17"/>
  <c r="D293" i="17"/>
  <c r="D188" i="17"/>
  <c r="D184" i="17"/>
  <c r="D182" i="17"/>
  <c r="D516" i="11"/>
  <c r="D98" i="17"/>
  <c r="D375" i="11"/>
  <c r="D330" i="11"/>
  <c r="D113" i="11"/>
  <c r="D376" i="11"/>
  <c r="D86" i="17"/>
  <c r="D90" i="17"/>
  <c r="D152" i="17"/>
  <c r="D345" i="17"/>
  <c r="D134" i="17"/>
  <c r="D78" i="17"/>
  <c r="D390" i="17"/>
  <c r="D194" i="17"/>
  <c r="D131" i="17"/>
  <c r="D343" i="17"/>
  <c r="D425" i="17"/>
  <c r="D341" i="17"/>
  <c r="D329" i="17"/>
  <c r="D161" i="17"/>
  <c r="D253" i="17"/>
  <c r="D170" i="17"/>
  <c r="D282" i="17"/>
  <c r="D216" i="17"/>
  <c r="D374" i="17"/>
  <c r="D358" i="17"/>
  <c r="D471" i="17"/>
  <c r="D423" i="17"/>
  <c r="D111" i="17"/>
  <c r="D183" i="17"/>
  <c r="D102" i="17"/>
  <c r="D495" i="17"/>
  <c r="D218" i="17"/>
  <c r="D354" i="17"/>
  <c r="D203" i="17"/>
  <c r="D65" i="17"/>
  <c r="D300" i="17"/>
  <c r="D448" i="17"/>
  <c r="D217" i="17"/>
  <c r="D437" i="11"/>
  <c r="D462" i="11"/>
  <c r="D228" i="11"/>
  <c r="D241" i="11"/>
  <c r="D239" i="11"/>
  <c r="D502" i="11"/>
  <c r="D265" i="11"/>
  <c r="D408" i="11"/>
  <c r="D325" i="11"/>
  <c r="D122" i="11"/>
  <c r="D247" i="11"/>
  <c r="D203" i="11"/>
  <c r="D316" i="11"/>
  <c r="D469" i="11"/>
  <c r="D260" i="11"/>
  <c r="D507" i="11"/>
  <c r="D453" i="11"/>
  <c r="D147" i="11"/>
  <c r="D146" i="17"/>
  <c r="D48" i="17"/>
  <c r="D387" i="17"/>
  <c r="D181" i="17"/>
  <c r="D378" i="17"/>
  <c r="D115" i="21"/>
  <c r="D363" i="21"/>
  <c r="D561" i="21"/>
  <c r="D65" i="21"/>
  <c r="D130" i="21"/>
  <c r="D365" i="21"/>
  <c r="D524" i="11"/>
  <c r="D342" i="21"/>
  <c r="D214" i="21"/>
  <c r="D416" i="21"/>
  <c r="D322" i="21"/>
  <c r="D173" i="17"/>
  <c r="D316" i="21"/>
  <c r="D400" i="21"/>
  <c r="D118" i="21"/>
  <c r="D241" i="24"/>
  <c r="D298" i="24"/>
  <c r="D487" i="24"/>
  <c r="D72" i="24"/>
  <c r="D467" i="24"/>
  <c r="D191" i="24"/>
  <c r="D414" i="21"/>
  <c r="D74" i="21"/>
  <c r="D110" i="21"/>
  <c r="D159" i="21"/>
  <c r="D88" i="21"/>
  <c r="D325" i="17"/>
  <c r="D385" i="24"/>
  <c r="D153" i="24"/>
  <c r="D621" i="24"/>
  <c r="D110" i="24"/>
  <c r="D115" i="24"/>
  <c r="D65" i="24"/>
  <c r="D341" i="24"/>
  <c r="D281" i="24"/>
  <c r="D368" i="21"/>
  <c r="D277" i="21"/>
  <c r="D133" i="21"/>
  <c r="D405" i="21"/>
  <c r="D135" i="21"/>
  <c r="D354" i="21"/>
  <c r="D181" i="21"/>
  <c r="D152" i="21"/>
  <c r="D349" i="17"/>
  <c r="D385" i="17"/>
  <c r="D93" i="17"/>
  <c r="D224" i="21"/>
  <c r="D301" i="21"/>
  <c r="D219" i="21"/>
  <c r="D240" i="21"/>
  <c r="D394" i="21"/>
  <c r="D341" i="21"/>
  <c r="D100" i="21"/>
  <c r="D267" i="21"/>
  <c r="D233" i="21"/>
  <c r="D310" i="21"/>
  <c r="D206" i="21"/>
  <c r="D44" i="21"/>
  <c r="D402" i="21"/>
  <c r="D329" i="21"/>
  <c r="D131" i="21"/>
  <c r="D559" i="21"/>
  <c r="D220" i="21"/>
  <c r="D216" i="21"/>
  <c r="D79" i="21"/>
  <c r="D66" i="21"/>
  <c r="D81" i="21"/>
  <c r="D565" i="21"/>
  <c r="D371" i="21"/>
  <c r="D268" i="21"/>
  <c r="D379" i="21"/>
  <c r="D466" i="17"/>
  <c r="D443" i="17"/>
  <c r="D272" i="17"/>
  <c r="D254" i="17"/>
  <c r="D442" i="17"/>
  <c r="D334" i="17"/>
  <c r="D99" i="17"/>
  <c r="D207" i="17"/>
  <c r="D493" i="17"/>
  <c r="D289" i="17"/>
  <c r="D353" i="17"/>
  <c r="D252" i="17"/>
  <c r="D185" i="17"/>
  <c r="D274" i="17"/>
  <c r="D468" i="17"/>
  <c r="D45" i="11"/>
  <c r="D127" i="17"/>
  <c r="D152" i="11"/>
  <c r="D548" i="11"/>
  <c r="D168" i="11"/>
  <c r="D151" i="11"/>
  <c r="D73" i="17"/>
  <c r="D80" i="17"/>
  <c r="D192" i="17"/>
  <c r="D231" i="17"/>
  <c r="D470" i="17"/>
  <c r="D85" i="17"/>
  <c r="D92" i="17"/>
  <c r="D129" i="17"/>
  <c r="D209" i="17"/>
  <c r="D394" i="17"/>
  <c r="D441" i="17"/>
  <c r="D133" i="17"/>
  <c r="D180" i="17"/>
  <c r="D392" i="17"/>
  <c r="D105" i="17"/>
  <c r="D332" i="17"/>
  <c r="D352" i="17"/>
  <c r="D266" i="17"/>
  <c r="D386" i="17"/>
  <c r="D302" i="17"/>
  <c r="D465" i="17"/>
  <c r="D230" i="17"/>
  <c r="D295" i="17"/>
  <c r="D130" i="17"/>
  <c r="D309" i="17"/>
  <c r="D248" i="17"/>
  <c r="D109" i="17"/>
  <c r="D414" i="17"/>
  <c r="D376" i="17"/>
  <c r="D120" i="17"/>
  <c r="D396" i="17"/>
  <c r="D467" i="17"/>
  <c r="D181" i="11"/>
  <c r="D120" i="11"/>
  <c r="D429" i="11"/>
  <c r="D83" i="11"/>
  <c r="D297" i="11"/>
  <c r="D394" i="11"/>
  <c r="D125" i="11"/>
  <c r="D174" i="11"/>
  <c r="D124" i="11"/>
  <c r="D461" i="11"/>
  <c r="D361" i="11"/>
  <c r="D42" i="11"/>
  <c r="D444" i="11"/>
  <c r="D102" i="11"/>
  <c r="D205" i="11"/>
  <c r="D199" i="11"/>
  <c r="D424" i="11"/>
  <c r="D451" i="17"/>
  <c r="D155" i="17"/>
  <c r="D172" i="17"/>
  <c r="D224" i="17"/>
  <c r="D286" i="17"/>
  <c r="D396" i="21"/>
  <c r="D46" i="21"/>
  <c r="D41" i="21"/>
  <c r="D330" i="21"/>
  <c r="D433" i="21"/>
  <c r="D422" i="21"/>
  <c r="D99" i="21"/>
  <c r="D160" i="21"/>
  <c r="D183" i="21"/>
  <c r="D383" i="21"/>
  <c r="D102" i="21"/>
  <c r="D563" i="21"/>
  <c r="D286" i="21"/>
  <c r="D567" i="21"/>
  <c r="D454" i="17"/>
  <c r="D619" i="24"/>
  <c r="D95" i="17"/>
  <c r="D103" i="24"/>
  <c r="D104" i="24"/>
  <c r="D280" i="24"/>
  <c r="D90" i="24"/>
  <c r="D402" i="24"/>
  <c r="D177" i="21"/>
  <c r="D243" i="21"/>
  <c r="D365" i="24"/>
  <c r="D389" i="21"/>
  <c r="D420" i="21"/>
  <c r="D144" i="17"/>
  <c r="D625" i="24"/>
  <c r="D85" i="24"/>
  <c r="D171" i="24"/>
  <c r="D208" i="24"/>
  <c r="D368" i="24"/>
  <c r="D278" i="17"/>
  <c r="D168" i="24"/>
  <c r="D426" i="24"/>
  <c r="D410" i="24"/>
  <c r="D300" i="24"/>
  <c r="D226" i="21"/>
  <c r="D166" i="21"/>
  <c r="D445" i="21"/>
  <c r="D187" i="21"/>
  <c r="D274" i="21"/>
  <c r="D169" i="21"/>
  <c r="D222" i="21"/>
  <c r="D262" i="21"/>
  <c r="D266" i="21"/>
  <c r="D240" i="17"/>
  <c r="D431" i="17"/>
  <c r="D409" i="17"/>
  <c r="D340" i="17"/>
  <c r="D336" i="21"/>
  <c r="D280" i="21"/>
  <c r="D241" i="21"/>
  <c r="D197" i="21"/>
  <c r="D412" i="21"/>
  <c r="D111" i="21"/>
  <c r="D144" i="21"/>
  <c r="D259" i="21"/>
  <c r="D382" i="21"/>
  <c r="D395" i="21"/>
  <c r="D124" i="21"/>
  <c r="D92" i="21"/>
  <c r="D305" i="21"/>
  <c r="D232" i="21"/>
  <c r="D228" i="21"/>
  <c r="D384" i="21"/>
  <c r="D440" i="21"/>
  <c r="D146" i="21"/>
  <c r="D376" i="21"/>
  <c r="D333" i="21"/>
  <c r="D349" i="21"/>
  <c r="D138" i="21"/>
  <c r="D161" i="21"/>
  <c r="D141" i="24"/>
  <c r="D317" i="21"/>
  <c r="D270" i="21"/>
  <c r="D217" i="21"/>
  <c r="D377" i="17"/>
  <c r="D169" i="17"/>
  <c r="D265" i="17"/>
  <c r="D373" i="17"/>
  <c r="D406" i="17"/>
  <c r="D469" i="17"/>
  <c r="D299" i="17"/>
  <c r="D491" i="17"/>
  <c r="D233" i="17"/>
  <c r="D375" i="17"/>
  <c r="D223" i="17"/>
  <c r="D159" i="17"/>
  <c r="D422" i="17"/>
  <c r="D357" i="17"/>
  <c r="D313" i="17"/>
  <c r="D457" i="17"/>
  <c r="D114" i="17"/>
  <c r="D208" i="17"/>
  <c r="D267" i="17"/>
  <c r="D174" i="17"/>
  <c r="D101" i="17"/>
  <c r="D153" i="17"/>
  <c r="D416" i="17"/>
  <c r="D403" i="17"/>
  <c r="D310" i="17"/>
  <c r="D87" i="17"/>
  <c r="D552" i="11"/>
  <c r="D531" i="11"/>
  <c r="D116" i="17"/>
  <c r="D117" i="17"/>
  <c r="D421" i="17"/>
  <c r="D344" i="17"/>
  <c r="D369" i="17"/>
  <c r="D320" i="17"/>
  <c r="D49" i="17"/>
  <c r="D461" i="17"/>
  <c r="D186" i="17"/>
  <c r="D88" i="17"/>
  <c r="D405" i="17"/>
  <c r="D367" i="17"/>
  <c r="D397" i="17"/>
  <c r="D41" i="17"/>
  <c r="D441" i="11"/>
  <c r="D204" i="11"/>
  <c r="D73" i="11"/>
  <c r="D69" i="17"/>
  <c r="D322" i="11"/>
  <c r="D445" i="11"/>
  <c r="D359" i="11"/>
  <c r="D76" i="11"/>
  <c r="D395" i="17"/>
  <c r="D167" i="17"/>
  <c r="D204" i="17"/>
  <c r="D79" i="17"/>
  <c r="D496" i="17"/>
  <c r="D446" i="17"/>
  <c r="D124" i="17"/>
  <c r="D232" i="17"/>
  <c r="D321" i="17"/>
  <c r="D187" i="17"/>
  <c r="D413" i="17"/>
  <c r="D370" i="17"/>
  <c r="D453" i="17"/>
  <c r="D319" i="17"/>
  <c r="D326" i="17"/>
  <c r="D263" i="17"/>
  <c r="D368" i="17"/>
  <c r="D275" i="17"/>
  <c r="D189" i="17"/>
  <c r="D434" i="17"/>
  <c r="D72" i="17"/>
  <c r="D214" i="17"/>
  <c r="D312" i="17"/>
  <c r="D270" i="17"/>
  <c r="D103" i="17"/>
  <c r="D296" i="17"/>
  <c r="D437" i="17"/>
  <c r="D258" i="17"/>
  <c r="D269" i="17"/>
  <c r="D411" i="17"/>
  <c r="D250" i="17"/>
  <c r="D211" i="17"/>
  <c r="D283" i="11"/>
  <c r="D448" i="11"/>
  <c r="D339" i="11"/>
  <c r="D487" i="11"/>
  <c r="D530" i="11"/>
  <c r="D381" i="11"/>
  <c r="D281" i="11"/>
  <c r="D450" i="11"/>
  <c r="D184" i="11"/>
  <c r="D80" i="11"/>
  <c r="D481" i="11"/>
  <c r="D386" i="11"/>
  <c r="D133" i="11"/>
  <c r="D422" i="11"/>
  <c r="D328" i="11"/>
  <c r="D116" i="11"/>
  <c r="D463" i="11"/>
  <c r="D466" i="11"/>
  <c r="D399" i="17"/>
  <c r="D323" i="17"/>
  <c r="D331" i="17"/>
  <c r="D366" i="17"/>
  <c r="D206" i="11"/>
  <c r="D416" i="11"/>
  <c r="D292" i="21"/>
  <c r="D72" i="21"/>
  <c r="D210" i="21"/>
  <c r="D213" i="21"/>
  <c r="D346" i="21"/>
  <c r="D194" i="21"/>
  <c r="D82" i="21"/>
  <c r="D158" i="11"/>
  <c r="D75" i="21"/>
  <c r="D372" i="11"/>
  <c r="D249" i="11"/>
  <c r="D380" i="21"/>
  <c r="D300" i="21"/>
  <c r="D306" i="21"/>
  <c r="D374" i="21"/>
  <c r="D229" i="17"/>
  <c r="D411" i="11"/>
  <c r="D115" i="17"/>
  <c r="D284" i="17"/>
  <c r="D245" i="24"/>
  <c r="D244" i="24"/>
  <c r="D444" i="24"/>
  <c r="D142" i="21"/>
  <c r="D207" i="21"/>
  <c r="D83" i="24"/>
  <c r="D260" i="21"/>
  <c r="D446" i="21"/>
  <c r="D51" i="21"/>
  <c r="D197" i="24"/>
  <c r="D354" i="24"/>
  <c r="D148" i="24"/>
  <c r="D67" i="24"/>
  <c r="D419" i="24"/>
  <c r="D105" i="24"/>
  <c r="D453" i="24"/>
  <c r="D212" i="21"/>
  <c r="D43" i="21"/>
  <c r="D281" i="21"/>
  <c r="D225" i="21"/>
  <c r="D426" i="21"/>
  <c r="D361" i="21"/>
  <c r="D418" i="21"/>
  <c r="D337" i="21"/>
  <c r="D342" i="17"/>
  <c r="D222" i="17"/>
  <c r="D136" i="21"/>
  <c r="D202" i="21"/>
  <c r="D50" i="21"/>
  <c r="D126" i="21"/>
  <c r="D314" i="21"/>
  <c r="D254" i="21"/>
  <c r="D448" i="21"/>
  <c r="D218" i="21"/>
  <c r="D121" i="21"/>
  <c r="D114" i="21"/>
  <c r="D391" i="21"/>
  <c r="D372" i="21"/>
  <c r="D237" i="21"/>
  <c r="D129" i="21"/>
  <c r="D83" i="21"/>
  <c r="D91" i="21"/>
  <c r="D247" i="21"/>
  <c r="D123" i="21"/>
  <c r="D246" i="21"/>
  <c r="D320" i="21"/>
  <c r="D298" i="21"/>
  <c r="D399" i="21"/>
  <c r="D401" i="21"/>
  <c r="D344" i="21"/>
  <c r="D141" i="17"/>
  <c r="D462" i="17"/>
  <c r="D420" i="17"/>
  <c r="D380" i="17"/>
  <c r="D228" i="17"/>
  <c r="D246" i="17"/>
  <c r="D238" i="17"/>
  <c r="D197" i="17"/>
  <c r="D436" i="17"/>
  <c r="D196" i="17"/>
  <c r="D237" i="17"/>
  <c r="D347" i="17"/>
  <c r="D252" i="11"/>
  <c r="D189" i="11"/>
  <c r="D352" i="11"/>
  <c r="D100" i="11"/>
  <c r="D309" i="11"/>
  <c r="D398" i="17"/>
  <c r="D91" i="17"/>
  <c r="D160" i="17"/>
  <c r="D460" i="17"/>
  <c r="D128" i="17"/>
  <c r="D328" i="17"/>
  <c r="D247" i="17"/>
  <c r="D225" i="17"/>
  <c r="D285" i="17"/>
  <c r="D202" i="17"/>
  <c r="D401" i="17"/>
  <c r="D418" i="17"/>
  <c r="D255" i="17"/>
  <c r="D241" i="17"/>
  <c r="D97" i="17"/>
  <c r="D412" i="17"/>
  <c r="D171" i="17"/>
  <c r="D262" i="17"/>
  <c r="D244" i="17"/>
  <c r="D327" i="17"/>
  <c r="D94" i="17"/>
  <c r="D287" i="17"/>
  <c r="D226" i="17"/>
  <c r="D70" i="17"/>
  <c r="D371" i="17"/>
  <c r="D472" i="17"/>
  <c r="D51" i="17"/>
  <c r="D123" i="17"/>
  <c r="D76" i="17"/>
  <c r="D200" i="17"/>
  <c r="D210" i="17"/>
  <c r="D82" i="11"/>
  <c r="D287" i="11"/>
  <c r="D467" i="11"/>
  <c r="D286" i="11"/>
  <c r="D182" i="11"/>
  <c r="D510" i="11"/>
  <c r="D454" i="11"/>
  <c r="D194" i="11"/>
  <c r="D306" i="11"/>
  <c r="D191" i="11"/>
  <c r="D280" i="11"/>
  <c r="D258" i="11"/>
  <c r="D261" i="11"/>
  <c r="D398" i="11"/>
  <c r="D273" i="11"/>
  <c r="D503" i="11"/>
  <c r="D321" i="11"/>
  <c r="D311" i="17"/>
  <c r="D382" i="17"/>
  <c r="D346" i="17"/>
  <c r="D249" i="21"/>
  <c r="D158" i="21"/>
  <c r="D113" i="21"/>
  <c r="D283" i="21"/>
  <c r="D186" i="21"/>
  <c r="D180" i="21"/>
  <c r="D76" i="21"/>
  <c r="D139" i="17"/>
  <c r="D202" i="11"/>
  <c r="D323" i="11"/>
  <c r="D407" i="21"/>
  <c r="D273" i="17"/>
  <c r="D423" i="21"/>
  <c r="D313" i="21"/>
  <c r="D107" i="21"/>
  <c r="D361" i="17"/>
  <c r="D185" i="24"/>
  <c r="D497" i="24"/>
  <c r="D77" i="24"/>
  <c r="D73" i="21"/>
  <c r="D252" i="21"/>
  <c r="D278" i="24"/>
  <c r="D168" i="21"/>
  <c r="D87" i="21"/>
  <c r="D351" i="21"/>
  <c r="D485" i="24"/>
  <c r="D618" i="24"/>
  <c r="D430" i="24"/>
  <c r="D160" i="24"/>
  <c r="D339" i="17"/>
  <c r="D139" i="24"/>
  <c r="D401" i="24"/>
  <c r="D351" i="24"/>
  <c r="D85" i="21"/>
  <c r="D190" i="21"/>
  <c r="D425" i="21"/>
  <c r="D84" i="21"/>
  <c r="D148" i="21"/>
  <c r="D308" i="21"/>
  <c r="D119" i="21"/>
  <c r="D125" i="21"/>
  <c r="D156" i="17"/>
  <c r="D406" i="21"/>
  <c r="D417" i="21"/>
  <c r="D415" i="21"/>
  <c r="D375" i="21"/>
  <c r="D343" i="21"/>
  <c r="D191" i="21"/>
  <c r="D134" i="21"/>
  <c r="D288" i="21"/>
  <c r="D164" i="21"/>
  <c r="D287" i="21"/>
  <c r="D340" i="21"/>
  <c r="D77" i="21"/>
  <c r="D265" i="21"/>
  <c r="D101" i="21"/>
  <c r="D424" i="21"/>
  <c r="D315" i="21"/>
  <c r="D429" i="21"/>
  <c r="D236" i="21"/>
  <c r="D390" i="21"/>
  <c r="D253" i="21"/>
  <c r="D80" i="21"/>
  <c r="D345" i="21"/>
  <c r="D560" i="21"/>
  <c r="D149" i="21"/>
  <c r="D411" i="21"/>
  <c r="D170" i="21"/>
  <c r="D288" i="17"/>
  <c r="D441" i="21"/>
  <c r="D83" i="17"/>
  <c r="D400" i="17"/>
  <c r="D42" i="17"/>
  <c r="D166" i="17"/>
  <c r="D379" i="17"/>
  <c r="D351" i="17"/>
  <c r="D104" i="17"/>
  <c r="D260" i="17"/>
  <c r="D356" i="17"/>
  <c r="D330" i="17"/>
  <c r="D257" i="17"/>
  <c r="D227" i="17"/>
  <c r="D108" i="17"/>
  <c r="D355" i="17"/>
  <c r="D110" i="17"/>
  <c r="D291" i="17"/>
  <c r="D47" i="17"/>
  <c r="D136" i="17"/>
  <c r="D429" i="17"/>
  <c r="D243" i="17"/>
  <c r="D261" i="17"/>
  <c r="D333" i="17"/>
  <c r="D106" i="17"/>
  <c r="D290" i="17"/>
  <c r="D348" i="17"/>
  <c r="D142" i="17"/>
  <c r="D455" i="17"/>
  <c r="D119" i="17"/>
  <c r="D125" i="17"/>
  <c r="D463" i="17"/>
  <c r="D121" i="17"/>
  <c r="D419" i="17"/>
  <c r="D438" i="17"/>
  <c r="D179" i="17"/>
  <c r="D428" i="17"/>
  <c r="D430" i="17"/>
  <c r="D100" i="17"/>
  <c r="D306" i="17"/>
  <c r="D305" i="17"/>
  <c r="D271" i="17"/>
  <c r="D168" i="17"/>
  <c r="D281" i="17"/>
  <c r="D213" i="17"/>
  <c r="D176" i="17"/>
  <c r="D459" i="17"/>
  <c r="D384" i="17"/>
  <c r="D315" i="17"/>
  <c r="D297" i="17"/>
  <c r="D113" i="17"/>
  <c r="D212" i="17"/>
  <c r="D294" i="17"/>
  <c r="D458" i="17"/>
  <c r="D52" i="17"/>
  <c r="D337" i="17"/>
  <c r="D148" i="17"/>
  <c r="D308" i="17"/>
  <c r="D450" i="17"/>
  <c r="D199" i="17"/>
  <c r="D198" i="17"/>
  <c r="D433" i="17"/>
  <c r="D135" i="17"/>
  <c r="D364" i="17"/>
  <c r="D221" i="17"/>
  <c r="D490" i="17"/>
  <c r="D435" i="17"/>
  <c r="D427" i="17"/>
  <c r="D489" i="17"/>
  <c r="D440" i="17"/>
  <c r="D432" i="17"/>
  <c r="D314" i="17"/>
  <c r="D338" i="17"/>
  <c r="D67" i="17"/>
  <c r="D415" i="17"/>
  <c r="D178" i="17"/>
  <c r="D150" i="17"/>
  <c r="E216" i="20"/>
</calcChain>
</file>

<file path=xl/sharedStrings.xml><?xml version="1.0" encoding="utf-8"?>
<sst xmlns="http://schemas.openxmlformats.org/spreadsheetml/2006/main" count="1434" uniqueCount="296">
  <si>
    <t>Month</t>
  </si>
  <si>
    <t>Nominal</t>
  </si>
  <si>
    <t>Real</t>
  </si>
  <si>
    <t>Quarter</t>
  </si>
  <si>
    <t>Year</t>
  </si>
  <si>
    <t>Consumer Price Index (all urban consumers):</t>
  </si>
  <si>
    <t>Motor Gasoline Regular Grade Retail Price (including taxes)</t>
  </si>
  <si>
    <t>Imported Crude Oil Price (refiner average imported crude oil acquisition cost)</t>
  </si>
  <si>
    <t>DATA SOURCES</t>
  </si>
  <si>
    <t>Historical data</t>
  </si>
  <si>
    <t>Forecast data</t>
  </si>
  <si>
    <t>All Prices:</t>
  </si>
  <si>
    <t>Consumer Price Index</t>
  </si>
  <si>
    <t>NOTES</t>
  </si>
  <si>
    <t>- Quarterly values calculated as weighted average of monthly data using the following weights:</t>
  </si>
  <si>
    <t>- Imported Crude Oil Price:  U.S. crude oil net imports</t>
  </si>
  <si>
    <t>- Heating Oil Retail Price:  U.S. distillate fuel oil supplied to residential sector</t>
  </si>
  <si>
    <t>Consumer Price</t>
  </si>
  <si>
    <t>Index (1982-84=1)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</si>
  <si>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</si>
  <si>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</si>
  <si>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</si>
  <si>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</si>
  <si>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</si>
  <si>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</si>
  <si>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</si>
  <si>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</si>
  <si>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</si>
  <si>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</si>
  <si>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</si>
  <si>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</si>
  <si>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</si>
  <si>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</si>
  <si>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</si>
  <si>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</si>
  <si>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</si>
  <si>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</si>
  <si>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</si>
  <si>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</si>
  <si>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</si>
  <si>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</si>
  <si>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</si>
  <si>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</si>
  <si>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</si>
  <si>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</si>
  <si>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</si>
  <si>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</si>
  <si>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</si>
  <si>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</si>
  <si>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</si>
  <si>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</si>
  <si>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</si>
  <si>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</si>
  <si>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</si>
  <si>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</si>
  <si>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</si>
  <si>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</si>
  <si>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</si>
  <si>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</si>
  <si>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</si>
  <si>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</si>
  <si>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</si>
  <si>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</si>
  <si>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</si>
  <si>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</si>
  <si>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</si>
  <si>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</si>
  <si>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</si>
  <si>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</si>
  <si>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</si>
  <si>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</si>
  <si>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</si>
  <si>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</si>
  <si>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</si>
  <si>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</si>
  <si>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</si>
  <si>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</si>
  <si>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</si>
  <si>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</si>
  <si>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</si>
  <si>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</si>
  <si>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</si>
  <si>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</si>
  <si>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</si>
  <si>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</si>
  <si>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</si>
  <si>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</si>
  <si>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</si>
  <si>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</si>
  <si>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</si>
  <si>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</si>
  <si>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</si>
  <si>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</si>
  <si>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</si>
  <si>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</si>
  <si>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</si>
  <si>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</si>
  <si>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</si>
  <si>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</si>
  <si>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</si>
  <si>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</si>
  <si>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</si>
  <si>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</si>
  <si>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</si>
  <si>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</si>
  <si>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</si>
  <si>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</si>
  <si>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</si>
  <si>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</si>
  <si>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</si>
  <si>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</si>
  <si>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</si>
  <si>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</si>
  <si>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</si>
  <si>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</si>
  <si>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</si>
  <si>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</si>
  <si>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</si>
  <si>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</si>
  <si>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</si>
  <si>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</si>
  <si>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</si>
  <si>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</si>
  <si>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</si>
  <si>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</si>
  <si>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</si>
  <si>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</si>
  <si>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</si>
  <si>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</si>
  <si>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</si>
  <si>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</si>
  <si>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</si>
  <si>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</si>
  <si>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</si>
  <si>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</si>
  <si>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</si>
  <si>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</si>
  <si>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</si>
  <si>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</si>
  <si>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</si>
  <si>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</si>
  <si>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</si>
  <si>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</si>
  <si>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</si>
  <si>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</si>
  <si>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</si>
  <si>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</si>
  <si>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</si>
  <si>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</si>
  <si>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</si>
  <si>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</si>
  <si>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</si>
  <si>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</si>
  <si>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</si>
  <si>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</si>
  <si>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</si>
  <si>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</si>
  <si>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</si>
  <si>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</si>
  <si>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</si>
  <si>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</si>
  <si>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</si>
  <si>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</si>
  <si>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</si>
  <si>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</si>
  <si>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</si>
  <si>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</si>
  <si>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See Notes and Sources for more information</t>
  </si>
  <si>
    <t>EIA Short-Term Energy Outlook,</t>
  </si>
  <si>
    <t>Annual Average Imported Crude Oil Price</t>
  </si>
  <si>
    <t>Imported Crude Oil Price ($/barrel)</t>
  </si>
  <si>
    <t>Motor Gasoline Price ($/gallon)</t>
  </si>
  <si>
    <t>Quarterly Average Imported Crude Oil Price</t>
  </si>
  <si>
    <t>Monthly Average Imported Crude Oil Price</t>
  </si>
  <si>
    <t>Annual Average Heating Oil Price</t>
  </si>
  <si>
    <t>Heating Oil Price ($/gallon)</t>
  </si>
  <si>
    <t>Quarterly Average Heating Oil Price</t>
  </si>
  <si>
    <t>Monthly Average Heating Oil Price</t>
  </si>
  <si>
    <t>Annual Average Diesel Price</t>
  </si>
  <si>
    <t>Diesel Price ($/gallon)</t>
  </si>
  <si>
    <t>Quarterly Average Diesel Price</t>
  </si>
  <si>
    <t>Monthly Average Diesel Price</t>
  </si>
  <si>
    <t>Forecast</t>
  </si>
  <si>
    <t>Values</t>
  </si>
  <si>
    <r>
      <t xml:space="preserve">Forecast / estimated values shown in </t>
    </r>
    <r>
      <rPr>
        <b/>
        <sz val="10"/>
        <color indexed="12"/>
        <rFont val="Arial"/>
        <family val="2"/>
      </rPr>
      <t>blue</t>
    </r>
  </si>
  <si>
    <t>Annual Average Residential Natural Gas Price</t>
  </si>
  <si>
    <t>Residential Natural Gas Price ($/mcf)</t>
  </si>
  <si>
    <t>Quarterly Average Residential Natural Gas Price</t>
  </si>
  <si>
    <t>Monthly Average Residential Natural Gas Price</t>
  </si>
  <si>
    <t>Annual Average Residential Electricity Price</t>
  </si>
  <si>
    <t>Quarterly Average Residential Electricity Price</t>
  </si>
  <si>
    <r>
      <t>Residential Electricity Price (</t>
    </r>
    <r>
      <rPr>
        <b/>
        <sz val="10"/>
        <rFont val="Arial"/>
        <family val="2"/>
      </rPr>
      <t>¢</t>
    </r>
    <r>
      <rPr>
        <b/>
        <sz val="10"/>
        <rFont val="Arial"/>
        <family val="2"/>
      </rPr>
      <t>/kwh)</t>
    </r>
  </si>
  <si>
    <t>Monthly Average Residential Electricity Price</t>
  </si>
  <si>
    <t>Imported Crude Oil Prices (Annual)</t>
  </si>
  <si>
    <t>Imported Crude Oil Prices (Quarterly)</t>
  </si>
  <si>
    <t>Imported Crude Oil Prices (Monthly)</t>
  </si>
  <si>
    <t>Notes and Sources</t>
  </si>
  <si>
    <t>EIA Short-Term Energy Outlook model &lt;http://www.eia.doe.gov/emeu/steo/pub/contents.html&gt;</t>
  </si>
  <si>
    <t>IHS Global Insight macroeconomic model &lt;http://www.ihsglobalinsight.com/&gt;</t>
  </si>
  <si>
    <t>Short-Term Energy Outlook,</t>
  </si>
  <si>
    <t>1994 - Present: EIA Weekly Petroleum Status Report &lt;http://www.eia.gov/oil_gas/petroleum/data_publications/weekly_petroleum_status_report/wpsr.html&gt;</t>
  </si>
  <si>
    <t>1967 - 1980: EIA Annual Energy Review &lt;http://www.eia.doe.gov/emeu/aer/natgas.html&gt;</t>
  </si>
  <si>
    <t>1981 - Present: EIA Natural Gas Monthly &lt;http://www.eia.gov/oil_gas/natural_gas/data_publications/natural_gas_monthly/ngm.html&gt;</t>
  </si>
  <si>
    <t>1979 - 1993: EIA estimates based on refiner end-use diesel fuel price (excluding taxes) from EIA Monthly Energy Review &lt;http://www.eia.doe.gov/emeu/mer/prices.html&gt;</t>
  </si>
  <si>
    <t>1960 - 1975: EIA Annual Energy Review &lt;http://www.eia.doe.gov/emeu/aer/elect.html&gt;</t>
  </si>
  <si>
    <t>1976 - Present: EIA Monthly Energy Review &lt;http://www.eia.doe.gov/emeu/mer/prices.html&gt;</t>
  </si>
  <si>
    <t>Return to Contents</t>
  </si>
  <si>
    <t>Values shown for recent months are estimates if official historical data has not yet been released</t>
  </si>
  <si>
    <t>1919 - Present: U.S. Bureau of Labor Statistics (BLS) &lt;http://www.bls.gov/cpi/&gt;</t>
  </si>
  <si>
    <t>1968 - Present: EIA Petroleum Marketing Monthly &lt;http://www.eia.gov/oil_gas/petroleum/data_publications/petroleum_marketing_monthly/pmm.html&gt;</t>
  </si>
  <si>
    <t>1976 - 1990: EIA Monthly Energy Review &lt;http://www.eia.doe.gov/emeu/mer/prices.html&gt;, unleaded gasoline</t>
  </si>
  <si>
    <t>1991 - Present: EIA Weekly Petroleum Status Report &lt;http://www.eia.gov/oil_gas/petroleum/data_publications/weekly_petroleum_status_report/wpsr.html&gt;, unleaded gasoline</t>
  </si>
  <si>
    <t>1978 - Present: U.S. Bureau of Labor Statistics (BLS), consumer price survey &lt;http://www.bls.gov/cpi/&gt;</t>
  </si>
  <si>
    <t>2012Q1</t>
  </si>
  <si>
    <t>2012Q2</t>
  </si>
  <si>
    <t>2012Q3</t>
  </si>
  <si>
    <t>2012Q4</t>
  </si>
  <si>
    <t>Motor Gasoline Regular Grade Retail Prices (Annual)</t>
  </si>
  <si>
    <t>Motor Gasoline Regular Grade Retail Prices (Quarterly)</t>
  </si>
  <si>
    <t>Motor Gasoline Regular Grade Retail Prices (Monthly)</t>
  </si>
  <si>
    <t>Annual Average Motor Gasoline Regular Retail Price</t>
  </si>
  <si>
    <t>Quarterly Average Motor Gasoline Regular Grade Retail Price</t>
  </si>
  <si>
    <t>Monthly Average Motor Gasoline Regular Grade Retail Price</t>
  </si>
  <si>
    <t>- Motor Gasoline Regular Grade Retail Price:  U.S. total motor gasoline consumption</t>
  </si>
  <si>
    <t>- Residential Electricity Retail Price:  U.S. retail sales of electricity to residential sector</t>
  </si>
  <si>
    <t>On-highway Diesel Retail Prices (Annual)</t>
  </si>
  <si>
    <t>On-highway Diesel Retail Prices (Quarterly)</t>
  </si>
  <si>
    <t>On-highway Diesel Retail Prices (Monthly)</t>
  </si>
  <si>
    <t>Heating Oil Retail Prices (Annual)</t>
  </si>
  <si>
    <t>Heating Oil Retail Prices (Quarterly)</t>
  </si>
  <si>
    <t>Heating Oil Retail Prices (Monthly)</t>
  </si>
  <si>
    <t>Residential Natural Gas Retail Prices (Annual)</t>
  </si>
  <si>
    <t>Residential Natural Gas Retail Prices (Quarterly)</t>
  </si>
  <si>
    <t>Residential Natural Gas Retail Prices (Monthly)</t>
  </si>
  <si>
    <t>Residential Electricity Retail Prices (Annual)</t>
  </si>
  <si>
    <t>Residential Electricity Retail Prices (Quarterly)</t>
  </si>
  <si>
    <t>Residential Electricity Retail Prices (Monthly)</t>
  </si>
  <si>
    <t>- Residential Natural Gas Retail Price:  U.S. natural gas consumption by residential sector</t>
  </si>
  <si>
    <t>- On-Highway Diesel Fuel Retail Price:  U.S. distillate fuel oil supplied for on-highway use</t>
  </si>
  <si>
    <t>On-Highway Diesel Fuel Retail Price (including taxes)</t>
  </si>
  <si>
    <t>Heating Oil Retail Price (No. 2 fuel oil, including taxes)</t>
  </si>
  <si>
    <t xml:space="preserve">Residential Natural Gas Retail Price (including taxes)   </t>
  </si>
  <si>
    <t xml:space="preserve">Residential Electricity Retail Price (including taxes)   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</si>
  <si>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</si>
  <si>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</si>
  <si>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</si>
  <si>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</si>
  <si>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</si>
  <si>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</si>
  <si>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</si>
  <si>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</si>
  <si>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</si>
  <si>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</si>
  <si>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</si>
  <si>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</si>
  <si>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1974Q1</t>
  </si>
  <si>
    <t>1974Q2</t>
  </si>
  <si>
    <t>1974Q3</t>
  </si>
  <si>
    <t>1974Q4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</si>
  <si>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</si>
  <si>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</si>
  <si>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</si>
  <si>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</si>
  <si>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</si>
  <si>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</si>
  <si>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</si>
  <si>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</si>
  <si>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</si>
  <si>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</si>
  <si>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</si>
  <si>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</si>
  <si>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</si>
  <si>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</si>
  <si>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</si>
  <si>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</si>
  <si>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</si>
  <si>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</si>
  <si>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</si>
  <si>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</si>
  <si>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</si>
  <si>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</si>
  <si>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</si>
  <si>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</si>
  <si>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CIQANR_8c7c9f0b6be24fbfb7e9cbee13b7d50e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</si>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</sst>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0" borderId="1" xfId="0" applyFont="1" applyBorder="1" applyAlignment="1">
      <alignment horizontal="right"/>
    </xf>
    <xf numFmtId="0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1" fillId="0" borderId="0" xfId="0" quotePrefix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2" fontId="1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/>
    <xf numFmtId="0" fontId="6" fillId="0" borderId="0" xfId="1" applyNumberFormat="1" applyFill="1" applyBorder="1" applyAlignment="1" applyProtection="1">
      <alignment horizontal="left"/>
    </xf>
    <xf numFmtId="0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0" fillId="0" borderId="1" xfId="0" applyBorder="1"/>
    <xf numFmtId="2" fontId="7" fillId="0" borderId="0" xfId="0" applyNumberFormat="1" applyFont="1" applyBorder="1"/>
    <xf numFmtId="0" fontId="0" fillId="0" borderId="0" xfId="0" applyNumberFormat="1"/>
    <xf numFmtId="165" fontId="4" fillId="0" borderId="2" xfId="0" applyNumberFormat="1" applyFont="1" applyBorder="1"/>
    <xf numFmtId="0" fontId="0" fillId="0" borderId="2" xfId="0" applyBorder="1"/>
    <xf numFmtId="0" fontId="6" fillId="0" borderId="2" xfId="1" applyBorder="1" applyAlignment="1" applyProtection="1"/>
    <xf numFmtId="166" fontId="1" fillId="0" borderId="0" xfId="0" applyNumberFormat="1" applyFont="1"/>
    <xf numFmtId="166" fontId="7" fillId="0" borderId="0" xfId="0" applyNumberFormat="1" applyFont="1" applyBorder="1"/>
    <xf numFmtId="166" fontId="1" fillId="0" borderId="1" xfId="0" applyNumberFormat="1" applyFont="1" applyBorder="1"/>
    <xf numFmtId="0" fontId="8" fillId="0" borderId="0" xfId="1" applyFont="1" applyAlignment="1" applyProtection="1"/>
    <xf numFmtId="0" fontId="0" fillId="0" borderId="0" xfId="0" applyAlignment="1">
      <alignment horizontal="left"/>
    </xf>
    <xf numFmtId="0" fontId="9" fillId="0" borderId="0" xfId="1" applyFont="1" applyAlignment="1" applyProtection="1">
      <alignment horizontal="left"/>
    </xf>
    <xf numFmtId="0" fontId="6" fillId="0" borderId="0" xfId="1" applyAlignment="1" applyProtection="1">
      <alignment horizontal="left"/>
    </xf>
    <xf numFmtId="0" fontId="10" fillId="0" borderId="0" xfId="0" applyFont="1"/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0" fillId="0" borderId="0" xfId="0" applyNumberFormat="1"/>
    <xf numFmtId="0" fontId="0" fillId="0" borderId="0" xfId="0" applyAlignment="1">
      <alignment horizontal="left"/>
    </xf>
    <xf numFmtId="0" fontId="6" fillId="0" borderId="0" xfId="1" applyNumberFormat="1" applyFill="1" applyBorder="1" applyAlignment="1" applyProtection="1">
      <alignment horizontal="lef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0" fillId="0" borderId="3" xfId="0" applyBorder="1" applyAlignment="1">
      <alignment horizontal="lef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 applyAlignment="1">
      <alignment horizontal="left"/>
    </xf>
    <xf numFmtId="0" fontId="9" fillId="0" borderId="0" xfId="1" applyFont="1" applyAlignment="1" applyProtection="1">
      <alignment horizontal="left"/>
    </xf>
    <xf numFmtId="0" fontId="8" fillId="0" borderId="0" xfId="1" applyFont="1" applyBorder="1" applyAlignment="1" applyProtection="1">
      <alignment horizontal="left"/>
    </xf>
    <xf numFmtId="0" fontId="6" fillId="0" borderId="0" xfId="1" applyAlignment="1" applyProtection="1">
      <alignment horizontal="left"/>
    </xf>
  </cellXfs>
  <cellStyles count="2">
    <cellStyle name="Hyperlink" xfId="1" builtinId="8"/>
    <cellStyle name="Normal" xfId="0" builtinId="0"/>
  </cellStyles>
  <dxfs count="173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3490285190861208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713656050816260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Oil-A'!$A$41:$A$86</c:f>
              <c:numCache>
                <c:formatCode>General</c:formatCode>
                <c:ptCount val="46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</c:numCache>
            </c:numRef>
          </c:cat>
          <c:val>
            <c:numRef>
              <c:f>'Crude Oil-A'!$E$41:$E$97</c:f>
              <c:numCache>
                <c:formatCode>General</c:formatCode>
                <c:ptCount val="57"/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4962592"/>
        <c:axId val="198495552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Oil-A'!$A$41:$A$97</c:f>
              <c:numCache>
                <c:formatCode>General</c:formatCode>
                <c:ptCount val="5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</c:numCache>
            </c:numRef>
          </c:cat>
          <c:val>
            <c:numRef>
              <c:f>'Crude Oil-A'!$C$41:$C$97</c:f>
              <c:numCache>
                <c:formatCode>0.00</c:formatCode>
                <c:ptCount val="57"/>
                <c:pt idx="0">
                  <c:v>2.9</c:v>
                </c:pt>
                <c:pt idx="1">
                  <c:v>2.8</c:v>
                </c:pt>
                <c:pt idx="2">
                  <c:v>2.96</c:v>
                </c:pt>
                <c:pt idx="3">
                  <c:v>3.17</c:v>
                </c:pt>
                <c:pt idx="4">
                  <c:v>3.22</c:v>
                </c:pt>
                <c:pt idx="5">
                  <c:v>4.08</c:v>
                </c:pt>
                <c:pt idx="6">
                  <c:v>12.52</c:v>
                </c:pt>
                <c:pt idx="7">
                  <c:v>13.946718203</c:v>
                </c:pt>
                <c:pt idx="8">
                  <c:v>13.483572863999999</c:v>
                </c:pt>
                <c:pt idx="9">
                  <c:v>14.525864502999999</c:v>
                </c:pt>
                <c:pt idx="10">
                  <c:v>14.56930006</c:v>
                </c:pt>
                <c:pt idx="11">
                  <c:v>21.573135913000002</c:v>
                </c:pt>
                <c:pt idx="12">
                  <c:v>33.858791771</c:v>
                </c:pt>
                <c:pt idx="13">
                  <c:v>37.099725198999998</c:v>
                </c:pt>
                <c:pt idx="14">
                  <c:v>33.568900286999998</c:v>
                </c:pt>
                <c:pt idx="15">
                  <c:v>29.314416294000001</c:v>
                </c:pt>
                <c:pt idx="16">
                  <c:v>28.876823650999999</c:v>
                </c:pt>
                <c:pt idx="17">
                  <c:v>26.991316866999998</c:v>
                </c:pt>
                <c:pt idx="18">
                  <c:v>13.934331794</c:v>
                </c:pt>
                <c:pt idx="19">
                  <c:v>18.138013121</c:v>
                </c:pt>
                <c:pt idx="20">
                  <c:v>14.602182092</c:v>
                </c:pt>
                <c:pt idx="21">
                  <c:v>18.071612658999999</c:v>
                </c:pt>
                <c:pt idx="22">
                  <c:v>21.733567231999999</c:v>
                </c:pt>
                <c:pt idx="23">
                  <c:v>18.725637669000001</c:v>
                </c:pt>
                <c:pt idx="24">
                  <c:v>18.208122711000001</c:v>
                </c:pt>
                <c:pt idx="25">
                  <c:v>16.133509063000002</c:v>
                </c:pt>
                <c:pt idx="26">
                  <c:v>15.538111376</c:v>
                </c:pt>
                <c:pt idx="27">
                  <c:v>17.141829372</c:v>
                </c:pt>
                <c:pt idx="28">
                  <c:v>20.618924849999999</c:v>
                </c:pt>
                <c:pt idx="29">
                  <c:v>18.488877165000002</c:v>
                </c:pt>
                <c:pt idx="30">
                  <c:v>12.066664086999999</c:v>
                </c:pt>
                <c:pt idx="31">
                  <c:v>17.271496745</c:v>
                </c:pt>
                <c:pt idx="32">
                  <c:v>27.721609297000001</c:v>
                </c:pt>
                <c:pt idx="33">
                  <c:v>21.993048731999998</c:v>
                </c:pt>
                <c:pt idx="34">
                  <c:v>23.712193128999999</c:v>
                </c:pt>
                <c:pt idx="35">
                  <c:v>27.727315847</c:v>
                </c:pt>
                <c:pt idx="36">
                  <c:v>35.892836543999998</c:v>
                </c:pt>
                <c:pt idx="37">
                  <c:v>48.887001327</c:v>
                </c:pt>
                <c:pt idx="38">
                  <c:v>59.048347649999997</c:v>
                </c:pt>
                <c:pt idx="39">
                  <c:v>67.185930995000007</c:v>
                </c:pt>
                <c:pt idx="40">
                  <c:v>92.573664398000005</c:v>
                </c:pt>
                <c:pt idx="41">
                  <c:v>59.036944044999998</c:v>
                </c:pt>
                <c:pt idx="42">
                  <c:v>75.825637925999999</c:v>
                </c:pt>
                <c:pt idx="43">
                  <c:v>102.58033188</c:v>
                </c:pt>
                <c:pt idx="44">
                  <c:v>101.08643607</c:v>
                </c:pt>
                <c:pt idx="45">
                  <c:v>98.121134243</c:v>
                </c:pt>
                <c:pt idx="46">
                  <c:v>89.634869330000001</c:v>
                </c:pt>
                <c:pt idx="47">
                  <c:v>46.342751346</c:v>
                </c:pt>
                <c:pt idx="48">
                  <c:v>38.702707109999999</c:v>
                </c:pt>
                <c:pt idx="49">
                  <c:v>48.982184339</c:v>
                </c:pt>
                <c:pt idx="50">
                  <c:v>61.340983965</c:v>
                </c:pt>
                <c:pt idx="51">
                  <c:v>57.952591071999997</c:v>
                </c:pt>
                <c:pt idx="52">
                  <c:v>37.219147436999997</c:v>
                </c:pt>
                <c:pt idx="53">
                  <c:v>65.921221713999998</c:v>
                </c:pt>
                <c:pt idx="54">
                  <c:v>92.627440590999996</c:v>
                </c:pt>
                <c:pt idx="55">
                  <c:v>74.301037265000005</c:v>
                </c:pt>
                <c:pt idx="56">
                  <c:v>68.871584334000005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Oil-A'!$A$101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Oil-A'!$A$41:$A$97</c:f>
              <c:numCache>
                <c:formatCode>General</c:formatCode>
                <c:ptCount val="5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1978</c:v>
                </c:pt>
                <c:pt idx="11">
                  <c:v>1979</c:v>
                </c:pt>
                <c:pt idx="12">
                  <c:v>1980</c:v>
                </c:pt>
                <c:pt idx="13">
                  <c:v>1981</c:v>
                </c:pt>
                <c:pt idx="14">
                  <c:v>1982</c:v>
                </c:pt>
                <c:pt idx="15">
                  <c:v>1983</c:v>
                </c:pt>
                <c:pt idx="16">
                  <c:v>1984</c:v>
                </c:pt>
                <c:pt idx="17">
                  <c:v>1985</c:v>
                </c:pt>
                <c:pt idx="18">
                  <c:v>1986</c:v>
                </c:pt>
                <c:pt idx="19">
                  <c:v>1987</c:v>
                </c:pt>
                <c:pt idx="20">
                  <c:v>1988</c:v>
                </c:pt>
                <c:pt idx="21">
                  <c:v>1989</c:v>
                </c:pt>
                <c:pt idx="22">
                  <c:v>1990</c:v>
                </c:pt>
                <c:pt idx="23">
                  <c:v>1991</c:v>
                </c:pt>
                <c:pt idx="24">
                  <c:v>1992</c:v>
                </c:pt>
                <c:pt idx="25">
                  <c:v>1993</c:v>
                </c:pt>
                <c:pt idx="26">
                  <c:v>1994</c:v>
                </c:pt>
                <c:pt idx="27">
                  <c:v>1995</c:v>
                </c:pt>
                <c:pt idx="28">
                  <c:v>1996</c:v>
                </c:pt>
                <c:pt idx="29">
                  <c:v>1997</c:v>
                </c:pt>
                <c:pt idx="30">
                  <c:v>1998</c:v>
                </c:pt>
                <c:pt idx="31">
                  <c:v>1999</c:v>
                </c:pt>
                <c:pt idx="32">
                  <c:v>2000</c:v>
                </c:pt>
                <c:pt idx="33">
                  <c:v>2001</c:v>
                </c:pt>
                <c:pt idx="34">
                  <c:v>2002</c:v>
                </c:pt>
                <c:pt idx="35">
                  <c:v>2003</c:v>
                </c:pt>
                <c:pt idx="36">
                  <c:v>2004</c:v>
                </c:pt>
                <c:pt idx="37">
                  <c:v>2005</c:v>
                </c:pt>
                <c:pt idx="38">
                  <c:v>2006</c:v>
                </c:pt>
                <c:pt idx="39">
                  <c:v>2007</c:v>
                </c:pt>
                <c:pt idx="40">
                  <c:v>2008</c:v>
                </c:pt>
                <c:pt idx="41">
                  <c:v>2009</c:v>
                </c:pt>
                <c:pt idx="42">
                  <c:v>2010</c:v>
                </c:pt>
                <c:pt idx="43">
                  <c:v>2011</c:v>
                </c:pt>
                <c:pt idx="44">
                  <c:v>2012</c:v>
                </c:pt>
                <c:pt idx="45">
                  <c:v>2013</c:v>
                </c:pt>
                <c:pt idx="46">
                  <c:v>2014</c:v>
                </c:pt>
                <c:pt idx="47">
                  <c:v>2015</c:v>
                </c:pt>
                <c:pt idx="48">
                  <c:v>2016</c:v>
                </c:pt>
                <c:pt idx="49">
                  <c:v>2017</c:v>
                </c:pt>
                <c:pt idx="50">
                  <c:v>2018</c:v>
                </c:pt>
                <c:pt idx="51">
                  <c:v>2019</c:v>
                </c:pt>
                <c:pt idx="52">
                  <c:v>2020</c:v>
                </c:pt>
                <c:pt idx="53">
                  <c:v>2021</c:v>
                </c:pt>
                <c:pt idx="54">
                  <c:v>2022</c:v>
                </c:pt>
                <c:pt idx="55">
                  <c:v>2023</c:v>
                </c:pt>
                <c:pt idx="56">
                  <c:v>2024</c:v>
                </c:pt>
              </c:numCache>
            </c:numRef>
          </c:cat>
          <c:val>
            <c:numRef>
              <c:f>'Crude Oil-A'!$D$41:$D$97</c:f>
              <c:numCache>
                <c:formatCode>0.00</c:formatCode>
                <c:ptCount val="57"/>
                <c:pt idx="0">
                  <c:v>25.18665</c:v>
                </c:pt>
                <c:pt idx="1">
                  <c:v>23.059167302452316</c:v>
                </c:pt>
                <c:pt idx="2">
                  <c:v>23.057469278350514</c:v>
                </c:pt>
                <c:pt idx="3">
                  <c:v>23.656794222222221</c:v>
                </c:pt>
                <c:pt idx="4">
                  <c:v>23.282587464114833</c:v>
                </c:pt>
                <c:pt idx="5">
                  <c:v>27.773387027027024</c:v>
                </c:pt>
                <c:pt idx="6">
                  <c:v>76.755421825557804</c:v>
                </c:pt>
                <c:pt idx="7">
                  <c:v>78.314042179862128</c:v>
                </c:pt>
                <c:pt idx="8">
                  <c:v>71.579725393290047</c:v>
                </c:pt>
                <c:pt idx="9">
                  <c:v>72.427182549183556</c:v>
                </c:pt>
                <c:pt idx="10">
                  <c:v>67.494019715190547</c:v>
                </c:pt>
                <c:pt idx="11">
                  <c:v>89.831370154965057</c:v>
                </c:pt>
                <c:pt idx="12">
                  <c:v>124.21777608517206</c:v>
                </c:pt>
                <c:pt idx="13">
                  <c:v>123.31026602905231</c:v>
                </c:pt>
                <c:pt idx="14">
                  <c:v>105.10211715122088</c:v>
                </c:pt>
                <c:pt idx="15">
                  <c:v>88.970543777522579</c:v>
                </c:pt>
                <c:pt idx="16">
                  <c:v>83.974266246248462</c:v>
                </c:pt>
                <c:pt idx="17">
                  <c:v>75.816451780842982</c:v>
                </c:pt>
                <c:pt idx="18">
                  <c:v>38.39407114874318</c:v>
                </c:pt>
                <c:pt idx="19">
                  <c:v>48.250222601680342</c:v>
                </c:pt>
                <c:pt idx="20">
                  <c:v>37.314399450853195</c:v>
                </c:pt>
                <c:pt idx="21">
                  <c:v>44.068800609857313</c:v>
                </c:pt>
                <c:pt idx="22">
                  <c:v>50.274244635401338</c:v>
                </c:pt>
                <c:pt idx="23">
                  <c:v>41.564012121021882</c:v>
                </c:pt>
                <c:pt idx="24">
                  <c:v>39.222327255536065</c:v>
                </c:pt>
                <c:pt idx="25">
                  <c:v>33.751088786982578</c:v>
                </c:pt>
                <c:pt idx="26">
                  <c:v>31.683155167211769</c:v>
                </c:pt>
                <c:pt idx="27">
                  <c:v>33.999407729240318</c:v>
                </c:pt>
                <c:pt idx="28">
                  <c:v>39.72922311859827</c:v>
                </c:pt>
                <c:pt idx="29">
                  <c:v>34.811241467523232</c:v>
                </c:pt>
                <c:pt idx="30">
                  <c:v>22.373249672695508</c:v>
                </c:pt>
                <c:pt idx="31">
                  <c:v>31.336470567367122</c:v>
                </c:pt>
                <c:pt idx="32">
                  <c:v>48.658415425298699</c:v>
                </c:pt>
                <c:pt idx="33">
                  <c:v>37.545820569685738</c:v>
                </c:pt>
                <c:pt idx="34">
                  <c:v>39.844895341387236</c:v>
                </c:pt>
                <c:pt idx="35">
                  <c:v>45.545099978989725</c:v>
                </c:pt>
                <c:pt idx="36">
                  <c:v>57.425967119940026</c:v>
                </c:pt>
                <c:pt idx="37">
                  <c:v>75.668816166370689</c:v>
                </c:pt>
                <c:pt idx="38">
                  <c:v>88.543899372530447</c:v>
                </c:pt>
                <c:pt idx="39">
                  <c:v>97.935054903479255</c:v>
                </c:pt>
                <c:pt idx="40">
                  <c:v>129.98324452557216</c:v>
                </c:pt>
                <c:pt idx="41">
                  <c:v>83.160542868947616</c:v>
                </c:pt>
                <c:pt idx="42">
                  <c:v>105.08954734290705</c:v>
                </c:pt>
                <c:pt idx="43">
                  <c:v>137.84210148070594</c:v>
                </c:pt>
                <c:pt idx="44">
                  <c:v>133.07576738697435</c:v>
                </c:pt>
                <c:pt idx="45">
                  <c:v>127.30581328269683</c:v>
                </c:pt>
                <c:pt idx="46">
                  <c:v>114.446591805865</c:v>
                </c:pt>
                <c:pt idx="47">
                  <c:v>59.099242508820176</c:v>
                </c:pt>
                <c:pt idx="48">
                  <c:v>48.738476900580437</c:v>
                </c:pt>
                <c:pt idx="49">
                  <c:v>60.396153728903236</c:v>
                </c:pt>
                <c:pt idx="50">
                  <c:v>73.834024860204053</c:v>
                </c:pt>
                <c:pt idx="51">
                  <c:v>68.513457249205047</c:v>
                </c:pt>
                <c:pt idx="52">
                  <c:v>43.457918977096831</c:v>
                </c:pt>
                <c:pt idx="53">
                  <c:v>73.528112711826338</c:v>
                </c:pt>
                <c:pt idx="54">
                  <c:v>95.674993784393081</c:v>
                </c:pt>
                <c:pt idx="55">
                  <c:v>74.063319660046972</c:v>
                </c:pt>
                <c:pt idx="56">
                  <c:v>67.481221455169106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38656"/>
        <c:axId val="1984933760"/>
      </c:lineChart>
      <c:catAx>
        <c:axId val="198493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93376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4933760"/>
        <c:scaling>
          <c:orientation val="minMax"/>
          <c:max val="15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938656"/>
        <c:crosses val="autoZero"/>
        <c:crossBetween val="between"/>
        <c:majorUnit val="10"/>
      </c:valAx>
      <c:catAx>
        <c:axId val="198496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4955520"/>
        <c:crosses val="autoZero"/>
        <c:auto val="1"/>
        <c:lblAlgn val="ctr"/>
        <c:lblOffset val="100"/>
        <c:noMultiLvlLbl val="0"/>
      </c:catAx>
      <c:valAx>
        <c:axId val="198495552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496259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87544738725841"/>
          <c:y val="0.20120892852995145"/>
          <c:w val="0.39709219233502041"/>
          <c:h val="4.340277777777767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20169458683458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Oil-A'!$E$41:$E$86</c:f>
              <c:numCache>
                <c:formatCode>General</c:formatCode>
                <c:ptCount val="46"/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6320"/>
        <c:axId val="198975564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Oil-A'!$C$41:$C$86</c:f>
              <c:numCache>
                <c:formatCode>0.00</c:formatCode>
                <c:ptCount val="46"/>
                <c:pt idx="0">
                  <c:v>0.70542796355000004</c:v>
                </c:pt>
                <c:pt idx="1">
                  <c:v>1.0047148763</c:v>
                </c:pt>
                <c:pt idx="2">
                  <c:v>1.2350862946000001</c:v>
                </c:pt>
                <c:pt idx="3">
                  <c:v>1.2119982076</c:v>
                </c:pt>
                <c:pt idx="4">
                  <c:v>1.1061730213000001</c:v>
                </c:pt>
                <c:pt idx="5">
                  <c:v>1.1224079741999999</c:v>
                </c:pt>
                <c:pt idx="6">
                  <c:v>1.0822391057</c:v>
                </c:pt>
                <c:pt idx="7">
                  <c:v>0.85190441969999997</c:v>
                </c:pt>
                <c:pt idx="8">
                  <c:v>0.85255131241000004</c:v>
                </c:pt>
                <c:pt idx="9">
                  <c:v>0.84934335863999999</c:v>
                </c:pt>
                <c:pt idx="10">
                  <c:v>0.89470909488000006</c:v>
                </c:pt>
                <c:pt idx="11">
                  <c:v>1.1017689517</c:v>
                </c:pt>
                <c:pt idx="12">
                  <c:v>1.037275248</c:v>
                </c:pt>
                <c:pt idx="13">
                  <c:v>0.96344384230000002</c:v>
                </c:pt>
                <c:pt idx="14">
                  <c:v>0.94759478062000002</c:v>
                </c:pt>
                <c:pt idx="15">
                  <c:v>0.921898365</c:v>
                </c:pt>
                <c:pt idx="16">
                  <c:v>0.89670023197000004</c:v>
                </c:pt>
                <c:pt idx="17">
                  <c:v>1.0274646148</c:v>
                </c:pt>
                <c:pt idx="18">
                  <c:v>1.0281359794</c:v>
                </c:pt>
                <c:pt idx="19">
                  <c:v>0.88759809862000005</c:v>
                </c:pt>
                <c:pt idx="20">
                  <c:v>0.90282457226000001</c:v>
                </c:pt>
                <c:pt idx="21">
                  <c:v>1.3818291677000001</c:v>
                </c:pt>
                <c:pt idx="22">
                  <c:v>1.3312892314</c:v>
                </c:pt>
                <c:pt idx="23">
                  <c:v>1.1661154297</c:v>
                </c:pt>
                <c:pt idx="24">
                  <c:v>1.4278894025</c:v>
                </c:pt>
                <c:pt idx="25">
                  <c:v>1.6476590972</c:v>
                </c:pt>
                <c:pt idx="26">
                  <c:v>2.1952958416000001</c:v>
                </c:pt>
                <c:pt idx="27">
                  <c:v>2.4732490348999998</c:v>
                </c:pt>
                <c:pt idx="28">
                  <c:v>2.6644317759999998</c:v>
                </c:pt>
                <c:pt idx="29">
                  <c:v>3.5088583164</c:v>
                </c:pt>
                <c:pt idx="30">
                  <c:v>2.5240142991000001</c:v>
                </c:pt>
                <c:pt idx="31">
                  <c:v>2.9706917405</c:v>
                </c:pt>
                <c:pt idx="32">
                  <c:v>3.6567494282999999</c:v>
                </c:pt>
                <c:pt idx="33">
                  <c:v>3.7859787318000002</c:v>
                </c:pt>
                <c:pt idx="34">
                  <c:v>3.7828018549000002</c:v>
                </c:pt>
                <c:pt idx="35">
                  <c:v>3.7135107226000001</c:v>
                </c:pt>
                <c:pt idx="36">
                  <c:v>2.6491567696999998</c:v>
                </c:pt>
                <c:pt idx="37">
                  <c:v>2.1028071550999998</c:v>
                </c:pt>
                <c:pt idx="38">
                  <c:v>2.5069915018</c:v>
                </c:pt>
                <c:pt idx="39">
                  <c:v>3.0115356571</c:v>
                </c:pt>
                <c:pt idx="40">
                  <c:v>2.9991486833000001</c:v>
                </c:pt>
                <c:pt idx="41">
                  <c:v>2.4433543380999998</c:v>
                </c:pt>
                <c:pt idx="42">
                  <c:v>2.9973804214999999</c:v>
                </c:pt>
                <c:pt idx="43">
                  <c:v>4.6491644186999999</c:v>
                </c:pt>
                <c:pt idx="44">
                  <c:v>3.9156484304000001</c:v>
                </c:pt>
                <c:pt idx="45">
                  <c:v>3.6090014416999998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Oil-A'!$A$90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'Heat Oil-A'!$D$41:$D$86</c:f>
              <c:numCache>
                <c:formatCode>0.00</c:formatCode>
                <c:ptCount val="46"/>
                <c:pt idx="0">
                  <c:v>2.9374292530710235</c:v>
                </c:pt>
                <c:pt idx="1">
                  <c:v>3.6859982594112735</c:v>
                </c:pt>
                <c:pt idx="2">
                  <c:v>4.1051198826687703</c:v>
                </c:pt>
                <c:pt idx="3">
                  <c:v>3.7946902196130594</c:v>
                </c:pt>
                <c:pt idx="4">
                  <c:v>3.3572838097830311</c:v>
                </c:pt>
                <c:pt idx="5">
                  <c:v>3.2639803879232816</c:v>
                </c:pt>
                <c:pt idx="6">
                  <c:v>3.039923149246718</c:v>
                </c:pt>
                <c:pt idx="7">
                  <c:v>2.3473015703540501</c:v>
                </c:pt>
                <c:pt idx="8">
                  <c:v>2.2679325639868808</c:v>
                </c:pt>
                <c:pt idx="9">
                  <c:v>2.1704110492215758</c:v>
                </c:pt>
                <c:pt idx="10">
                  <c:v>2.1818062090024033</c:v>
                </c:pt>
                <c:pt idx="11">
                  <c:v>2.5486198937420474</c:v>
                </c:pt>
                <c:pt idx="12">
                  <c:v>2.3023686425419525</c:v>
                </c:pt>
                <c:pt idx="13">
                  <c:v>2.0753654989480417</c:v>
                </c:pt>
                <c:pt idx="14">
                  <c:v>1.9823558191772463</c:v>
                </c:pt>
                <c:pt idx="15">
                  <c:v>1.8798068980126632</c:v>
                </c:pt>
                <c:pt idx="16">
                  <c:v>1.7785311086721745</c:v>
                </c:pt>
                <c:pt idx="17">
                  <c:v>1.9797526410720598</c:v>
                </c:pt>
                <c:pt idx="18">
                  <c:v>1.9357957501115721</c:v>
                </c:pt>
                <c:pt idx="19">
                  <c:v>1.6457285730552109</c:v>
                </c:pt>
                <c:pt idx="20">
                  <c:v>1.6380361270259616</c:v>
                </c:pt>
                <c:pt idx="21">
                  <c:v>2.4254586726326068</c:v>
                </c:pt>
                <c:pt idx="22">
                  <c:v>2.2727338632125047</c:v>
                </c:pt>
                <c:pt idx="23">
                  <c:v>1.9594875513875674</c:v>
                </c:pt>
                <c:pt idx="24">
                  <c:v>2.3454619969223884</c:v>
                </c:pt>
                <c:pt idx="25">
                  <c:v>2.6361365177892049</c:v>
                </c:pt>
                <c:pt idx="26">
                  <c:v>3.3979469584910675</c:v>
                </c:pt>
                <c:pt idx="27">
                  <c:v>3.708674711228666</c:v>
                </c:pt>
                <c:pt idx="28">
                  <c:v>3.8838677741706675</c:v>
                </c:pt>
                <c:pt idx="29">
                  <c:v>4.9268092768299478</c:v>
                </c:pt>
                <c:pt idx="30">
                  <c:v>3.5553737192451988</c:v>
                </c:pt>
                <c:pt idx="31">
                  <c:v>4.1171912145220571</c:v>
                </c:pt>
                <c:pt idx="32">
                  <c:v>4.9137492202198372</c:v>
                </c:pt>
                <c:pt idx="33">
                  <c:v>4.98407149992076</c:v>
                </c:pt>
                <c:pt idx="34">
                  <c:v>4.9079402754630728</c:v>
                </c:pt>
                <c:pt idx="35">
                  <c:v>4.7414432465052041</c:v>
                </c:pt>
                <c:pt idx="36">
                  <c:v>3.3783742619739052</c:v>
                </c:pt>
                <c:pt idx="37">
                  <c:v>2.6480736260626037</c:v>
                </c:pt>
                <c:pt idx="38">
                  <c:v>3.0911778676887396</c:v>
                </c:pt>
                <c:pt idx="39">
                  <c:v>3.624881509898557</c:v>
                </c:pt>
                <c:pt idx="40">
                  <c:v>3.5456921130928274</c:v>
                </c:pt>
                <c:pt idx="41">
                  <c:v>2.852915828800795</c:v>
                </c:pt>
                <c:pt idx="42">
                  <c:v>3.3432591165929177</c:v>
                </c:pt>
                <c:pt idx="43">
                  <c:v>4.8021274691785356</c:v>
                </c:pt>
                <c:pt idx="44">
                  <c:v>3.903120764556077</c:v>
                </c:pt>
                <c:pt idx="45">
                  <c:v>3.536143793909404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69792"/>
        <c:axId val="1989763808"/>
      </c:lineChart>
      <c:catAx>
        <c:axId val="19897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38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89763808"/>
        <c:scaling>
          <c:orientation val="minMax"/>
          <c:max val="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9792"/>
        <c:crosses val="autoZero"/>
        <c:crossBetween val="between"/>
        <c:majorUnit val="0.5"/>
      </c:valAx>
      <c:catAx>
        <c:axId val="19897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5648"/>
        <c:crosses val="autoZero"/>
        <c:auto val="1"/>
        <c:lblAlgn val="ctr"/>
        <c:lblOffset val="100"/>
        <c:noMultiLvlLbl val="0"/>
      </c:catAx>
      <c:valAx>
        <c:axId val="198975564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63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321122405153903"/>
          <c:y val="0.1655096741225931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Retail Heating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218845966401856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Oil-Q'!$E$41:$E$224</c:f>
              <c:numCache>
                <c:formatCode>General</c:formatCode>
                <c:ptCount val="184"/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45312"/>
        <c:axId val="198975619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Oil-Q'!$C$41:$C$224</c:f>
              <c:numCache>
                <c:formatCode>0.00</c:formatCode>
                <c:ptCount val="184"/>
                <c:pt idx="0">
                  <c:v>0.57623897622999998</c:v>
                </c:pt>
                <c:pt idx="1">
                  <c:v>0.6599157148</c:v>
                </c:pt>
                <c:pt idx="2">
                  <c:v>0.80271502832999997</c:v>
                </c:pt>
                <c:pt idx="3">
                  <c:v>0.87029019546999997</c:v>
                </c:pt>
                <c:pt idx="4">
                  <c:v>0.96508632602</c:v>
                </c:pt>
                <c:pt idx="5">
                  <c:v>1.012564971</c:v>
                </c:pt>
                <c:pt idx="6">
                  <c:v>1.0205212549</c:v>
                </c:pt>
                <c:pt idx="7">
                  <c:v>1.0387811377</c:v>
                </c:pt>
                <c:pt idx="8">
                  <c:v>1.2141389837000001</c:v>
                </c:pt>
                <c:pt idx="9">
                  <c:v>1.2686170522</c:v>
                </c:pt>
                <c:pt idx="10">
                  <c:v>1.2450404405</c:v>
                </c:pt>
                <c:pt idx="11">
                  <c:v>1.2386030559000001</c:v>
                </c:pt>
                <c:pt idx="12">
                  <c:v>1.2376649224</c:v>
                </c:pt>
                <c:pt idx="13">
                  <c:v>1.1724713485</c:v>
                </c:pt>
                <c:pt idx="14">
                  <c:v>1.194267129</c:v>
                </c:pt>
                <c:pt idx="15">
                  <c:v>1.2264127267</c:v>
                </c:pt>
                <c:pt idx="16">
                  <c:v>1.1530071591</c:v>
                </c:pt>
                <c:pt idx="17">
                  <c:v>1.0803724593999999</c:v>
                </c:pt>
                <c:pt idx="18">
                  <c:v>1.0842841632</c:v>
                </c:pt>
                <c:pt idx="19">
                  <c:v>1.0863018531999999</c:v>
                </c:pt>
                <c:pt idx="20">
                  <c:v>1.160657882</c:v>
                </c:pt>
                <c:pt idx="21">
                  <c:v>1.1332371138999999</c:v>
                </c:pt>
                <c:pt idx="22">
                  <c:v>1.0919652718999999</c:v>
                </c:pt>
                <c:pt idx="23">
                  <c:v>1.0878560101000001</c:v>
                </c:pt>
                <c:pt idx="24">
                  <c:v>1.0810753049999999</c:v>
                </c:pt>
                <c:pt idx="25">
                  <c:v>1.0785844913</c:v>
                </c:pt>
                <c:pt idx="26">
                  <c:v>1.0364975051</c:v>
                </c:pt>
                <c:pt idx="27">
                  <c:v>1.1152613571000001</c:v>
                </c:pt>
                <c:pt idx="28">
                  <c:v>1.0294986501000001</c:v>
                </c:pt>
                <c:pt idx="29">
                  <c:v>0.83965856087000001</c:v>
                </c:pt>
                <c:pt idx="30">
                  <c:v>0.73693927429999995</c:v>
                </c:pt>
                <c:pt idx="31">
                  <c:v>0.73985662575</c:v>
                </c:pt>
                <c:pt idx="32">
                  <c:v>0.83570835771999996</c:v>
                </c:pt>
                <c:pt idx="33">
                  <c:v>0.84107875837000001</c:v>
                </c:pt>
                <c:pt idx="34">
                  <c:v>0.84799073164000005</c:v>
                </c:pt>
                <c:pt idx="35">
                  <c:v>0.88091081057999998</c:v>
                </c:pt>
                <c:pt idx="36">
                  <c:v>0.88664865522000003</c:v>
                </c:pt>
                <c:pt idx="37">
                  <c:v>0.87109005593</c:v>
                </c:pt>
                <c:pt idx="38">
                  <c:v>0.82359298874999998</c:v>
                </c:pt>
                <c:pt idx="39">
                  <c:v>0.80688404330999997</c:v>
                </c:pt>
                <c:pt idx="40">
                  <c:v>0.88721589541000001</c:v>
                </c:pt>
                <c:pt idx="41">
                  <c:v>0.88720907379000002</c:v>
                </c:pt>
                <c:pt idx="42">
                  <c:v>0.85053032002999995</c:v>
                </c:pt>
                <c:pt idx="43">
                  <c:v>0.93529365716000001</c:v>
                </c:pt>
                <c:pt idx="44">
                  <c:v>1.0986480063999999</c:v>
                </c:pt>
                <c:pt idx="45">
                  <c:v>0.94418825917000004</c:v>
                </c:pt>
                <c:pt idx="46">
                  <c:v>1.0194915669</c:v>
                </c:pt>
                <c:pt idx="47">
                  <c:v>1.3004061866000001</c:v>
                </c:pt>
                <c:pt idx="48">
                  <c:v>1.1721897127000001</c:v>
                </c:pt>
                <c:pt idx="49">
                  <c:v>0.97913538136</c:v>
                </c:pt>
                <c:pt idx="50">
                  <c:v>0.93171838462000001</c:v>
                </c:pt>
                <c:pt idx="51">
                  <c:v>1.0028983386000001</c:v>
                </c:pt>
                <c:pt idx="52">
                  <c:v>0.97457252389000004</c:v>
                </c:pt>
                <c:pt idx="53">
                  <c:v>0.95223003170999998</c:v>
                </c:pt>
                <c:pt idx="54">
                  <c:v>0.94497635126000001</c:v>
                </c:pt>
                <c:pt idx="55">
                  <c:v>0.97257196798000001</c:v>
                </c:pt>
                <c:pt idx="56">
                  <c:v>0.97299705407000003</c:v>
                </c:pt>
                <c:pt idx="57">
                  <c:v>0.96418998059000005</c:v>
                </c:pt>
                <c:pt idx="58">
                  <c:v>0.91632136162</c:v>
                </c:pt>
                <c:pt idx="59">
                  <c:v>0.92065176935000004</c:v>
                </c:pt>
                <c:pt idx="60">
                  <c:v>0.95124020378999996</c:v>
                </c:pt>
                <c:pt idx="61">
                  <c:v>0.92116059073000001</c:v>
                </c:pt>
                <c:pt idx="62">
                  <c:v>0.89512473336999998</c:v>
                </c:pt>
                <c:pt idx="63">
                  <c:v>0.89535335895000001</c:v>
                </c:pt>
                <c:pt idx="64">
                  <c:v>0.91167343609999996</c:v>
                </c:pt>
                <c:pt idx="65">
                  <c:v>0.89886050106000004</c:v>
                </c:pt>
                <c:pt idx="66">
                  <c:v>0.87756214455000003</c:v>
                </c:pt>
                <c:pt idx="67">
                  <c:v>0.88912954448000003</c:v>
                </c:pt>
                <c:pt idx="68">
                  <c:v>1.0084884703999999</c:v>
                </c:pt>
                <c:pt idx="69">
                  <c:v>1.0297861765</c:v>
                </c:pt>
                <c:pt idx="70">
                  <c:v>0.95117790411000003</c:v>
                </c:pt>
                <c:pt idx="71">
                  <c:v>1.0972637257</c:v>
                </c:pt>
                <c:pt idx="72">
                  <c:v>1.1170015576000001</c:v>
                </c:pt>
                <c:pt idx="73">
                  <c:v>1.0282046018</c:v>
                </c:pt>
                <c:pt idx="74">
                  <c:v>0.94881506149999995</c:v>
                </c:pt>
                <c:pt idx="75">
                  <c:v>0.96992385098</c:v>
                </c:pt>
                <c:pt idx="76">
                  <c:v>0.94995127525</c:v>
                </c:pt>
                <c:pt idx="77">
                  <c:v>0.89844133309999996</c:v>
                </c:pt>
                <c:pt idx="78">
                  <c:v>0.83930482945999996</c:v>
                </c:pt>
                <c:pt idx="79">
                  <c:v>0.83343600641000004</c:v>
                </c:pt>
                <c:pt idx="80">
                  <c:v>0.83025642035000002</c:v>
                </c:pt>
                <c:pt idx="81">
                  <c:v>0.85027722939999995</c:v>
                </c:pt>
                <c:pt idx="82">
                  <c:v>0.89150886605000002</c:v>
                </c:pt>
                <c:pt idx="83">
                  <c:v>1.0360352735</c:v>
                </c:pt>
                <c:pt idx="84">
                  <c:v>1.3841300967000001</c:v>
                </c:pt>
                <c:pt idx="85">
                  <c:v>1.2673490735999999</c:v>
                </c:pt>
                <c:pt idx="86">
                  <c:v>1.3062562856</c:v>
                </c:pt>
                <c:pt idx="87">
                  <c:v>1.4933908174999999</c:v>
                </c:pt>
                <c:pt idx="88">
                  <c:v>1.4605444974999999</c:v>
                </c:pt>
                <c:pt idx="89">
                  <c:v>1.3471736356999999</c:v>
                </c:pt>
                <c:pt idx="90">
                  <c:v>1.2600649799999999</c:v>
                </c:pt>
                <c:pt idx="91">
                  <c:v>1.1730042249999999</c:v>
                </c:pt>
                <c:pt idx="92">
                  <c:v>1.1183458798999999</c:v>
                </c:pt>
                <c:pt idx="93">
                  <c:v>1.153460623</c:v>
                </c:pt>
                <c:pt idx="94">
                  <c:v>1.1456987785999999</c:v>
                </c:pt>
                <c:pt idx="95">
                  <c:v>1.2357705594999999</c:v>
                </c:pt>
                <c:pt idx="96">
                  <c:v>1.5793749051999999</c:v>
                </c:pt>
                <c:pt idx="97">
                  <c:v>1.4016812891999999</c:v>
                </c:pt>
                <c:pt idx="98">
                  <c:v>1.2821180691</c:v>
                </c:pt>
                <c:pt idx="99">
                  <c:v>1.3334570358</c:v>
                </c:pt>
                <c:pt idx="100">
                  <c:v>1.533138782</c:v>
                </c:pt>
                <c:pt idx="101">
                  <c:v>1.5283498156999999</c:v>
                </c:pt>
                <c:pt idx="102">
                  <c:v>1.6081544824</c:v>
                </c:pt>
                <c:pt idx="103">
                  <c:v>1.9111062217999999</c:v>
                </c:pt>
                <c:pt idx="104">
                  <c:v>1.9589998</c:v>
                </c:pt>
                <c:pt idx="105">
                  <c:v>2.0733925500999999</c:v>
                </c:pt>
                <c:pt idx="106">
                  <c:v>2.3589164782999998</c:v>
                </c:pt>
                <c:pt idx="107">
                  <c:v>2.4772255859999999</c:v>
                </c:pt>
                <c:pt idx="108">
                  <c:v>2.4231858371000001</c:v>
                </c:pt>
                <c:pt idx="109">
                  <c:v>2.5523196097</c:v>
                </c:pt>
                <c:pt idx="110">
                  <c:v>2.5926133375</c:v>
                </c:pt>
                <c:pt idx="111">
                  <c:v>2.4136356376000001</c:v>
                </c:pt>
                <c:pt idx="112">
                  <c:v>2.4298482577999998</c:v>
                </c:pt>
                <c:pt idx="113">
                  <c:v>2.560215828</c:v>
                </c:pt>
                <c:pt idx="114">
                  <c:v>2.6536648478</c:v>
                </c:pt>
                <c:pt idx="115">
                  <c:v>3.1297158138999999</c:v>
                </c:pt>
                <c:pt idx="116">
                  <c:v>3.4373400967999999</c:v>
                </c:pt>
                <c:pt idx="117">
                  <c:v>4.1485631010999997</c:v>
                </c:pt>
                <c:pt idx="118">
                  <c:v>4.2422574504000004</c:v>
                </c:pt>
                <c:pt idx="119">
                  <c:v>2.96154685</c:v>
                </c:pt>
                <c:pt idx="120">
                  <c:v>2.4403049689</c:v>
                </c:pt>
                <c:pt idx="121">
                  <c:v>2.3741208598000001</c:v>
                </c:pt>
                <c:pt idx="122">
                  <c:v>2.5241972577</c:v>
                </c:pt>
                <c:pt idx="123">
                  <c:v>2.7428503342999999</c:v>
                </c:pt>
                <c:pt idx="124">
                  <c:v>2.9261534042999999</c:v>
                </c:pt>
                <c:pt idx="125">
                  <c:v>2.9169175513000001</c:v>
                </c:pt>
                <c:pt idx="126">
                  <c:v>2.8169051159</c:v>
                </c:pt>
                <c:pt idx="127">
                  <c:v>3.0990293544999998</c:v>
                </c:pt>
                <c:pt idx="128">
                  <c:v>3.5825323055</c:v>
                </c:pt>
                <c:pt idx="129">
                  <c:v>3.9271274779000001</c:v>
                </c:pt>
                <c:pt idx="130">
                  <c:v>3.6679251863000002</c:v>
                </c:pt>
                <c:pt idx="131">
                  <c:v>3.6571343871000002</c:v>
                </c:pt>
                <c:pt idx="132">
                  <c:v>3.7808222506</c:v>
                </c:pt>
                <c:pt idx="133">
                  <c:v>3.7406960598999999</c:v>
                </c:pt>
                <c:pt idx="134">
                  <c:v>3.6707314213000002</c:v>
                </c:pt>
                <c:pt idx="135">
                  <c:v>3.8456542986</c:v>
                </c:pt>
                <c:pt idx="136">
                  <c:v>3.8927028074000001</c:v>
                </c:pt>
                <c:pt idx="137">
                  <c:v>3.6475955708000001</c:v>
                </c:pt>
                <c:pt idx="138">
                  <c:v>3.6552038085</c:v>
                </c:pt>
                <c:pt idx="139">
                  <c:v>3.7261901185999999</c:v>
                </c:pt>
                <c:pt idx="140">
                  <c:v>3.9721093123000002</c:v>
                </c:pt>
                <c:pt idx="141">
                  <c:v>3.8154546227999999</c:v>
                </c:pt>
                <c:pt idx="142">
                  <c:v>3.6898247639999999</c:v>
                </c:pt>
                <c:pt idx="143">
                  <c:v>3.3008682162</c:v>
                </c:pt>
                <c:pt idx="144">
                  <c:v>2.8837372457999999</c:v>
                </c:pt>
                <c:pt idx="145">
                  <c:v>2.7621032578000002</c:v>
                </c:pt>
                <c:pt idx="146">
                  <c:v>2.4658228816999999</c:v>
                </c:pt>
                <c:pt idx="147">
                  <c:v>2.2364910935000002</c:v>
                </c:pt>
                <c:pt idx="148">
                  <c:v>1.9473783646</c:v>
                </c:pt>
                <c:pt idx="149">
                  <c:v>2.0537647182000001</c:v>
                </c:pt>
                <c:pt idx="150">
                  <c:v>2.1082954562</c:v>
                </c:pt>
                <c:pt idx="151">
                  <c:v>2.3323153690999998</c:v>
                </c:pt>
                <c:pt idx="152">
                  <c:v>2.4693392717</c:v>
                </c:pt>
                <c:pt idx="153">
                  <c:v>2.3827767662000001</c:v>
                </c:pt>
                <c:pt idx="154">
                  <c:v>2.3429711941</c:v>
                </c:pt>
                <c:pt idx="155">
                  <c:v>2.6506500969000002</c:v>
                </c:pt>
                <c:pt idx="156">
                  <c:v>2.8711684479000001</c:v>
                </c:pt>
                <c:pt idx="157">
                  <c:v>2.9844783415</c:v>
                </c:pt>
                <c:pt idx="158">
                  <c:v>3.2485527089000001</c:v>
                </c:pt>
                <c:pt idx="159">
                  <c:v>3.1633818758999999</c:v>
                </c:pt>
                <c:pt idx="160">
                  <c:v>2.9968802392999998</c:v>
                </c:pt>
                <c:pt idx="161">
                  <c:v>3.0473737737</c:v>
                </c:pt>
                <c:pt idx="162">
                  <c:v>2.8966770475999999</c:v>
                </c:pt>
                <c:pt idx="163">
                  <c:v>3.0117777613999999</c:v>
                </c:pt>
                <c:pt idx="164">
                  <c:v>2.7983256745</c:v>
                </c:pt>
                <c:pt idx="165">
                  <c:v>2.0012272494999999</c:v>
                </c:pt>
                <c:pt idx="166">
                  <c:v>2.1358726001999999</c:v>
                </c:pt>
                <c:pt idx="167">
                  <c:v>2.2976681171000002</c:v>
                </c:pt>
                <c:pt idx="168">
                  <c:v>2.7249681665000001</c:v>
                </c:pt>
                <c:pt idx="169">
                  <c:v>2.8343979017000001</c:v>
                </c:pt>
                <c:pt idx="170">
                  <c:v>2.9733291809</c:v>
                </c:pt>
                <c:pt idx="171">
                  <c:v>3.4600162831999999</c:v>
                </c:pt>
                <c:pt idx="172">
                  <c:v>4.1530213201999997</c:v>
                </c:pt>
                <c:pt idx="173">
                  <c:v>5.5493342731000004</c:v>
                </c:pt>
                <c:pt idx="174">
                  <c:v>4.9713055259000001</c:v>
                </c:pt>
                <c:pt idx="175">
                  <c:v>4.8826844332999997</c:v>
                </c:pt>
                <c:pt idx="176">
                  <c:v>4.0901799701000003</c:v>
                </c:pt>
                <c:pt idx="177">
                  <c:v>3.8068905436999998</c:v>
                </c:pt>
                <c:pt idx="178">
                  <c:v>3.6434231604999998</c:v>
                </c:pt>
                <c:pt idx="179">
                  <c:v>3.8324975920000002</c:v>
                </c:pt>
                <c:pt idx="180">
                  <c:v>3.7065835212999998</c:v>
                </c:pt>
                <c:pt idx="181">
                  <c:v>3.4302347334999999</c:v>
                </c:pt>
                <c:pt idx="182">
                  <c:v>3.2873633099999999</c:v>
                </c:pt>
                <c:pt idx="183">
                  <c:v>3.6421683108999998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Oil-Q'!$A$229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'Heat Oil-Q'!$A$41:$A$224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'Heat Oil-Q'!$D$41:$D$224</c:f>
              <c:numCache>
                <c:formatCode>0.00</c:formatCode>
                <c:ptCount val="184"/>
                <c:pt idx="0">
                  <c:v>2.5167970076294792</c:v>
                </c:pt>
                <c:pt idx="1">
                  <c:v>2.7934564938096504</c:v>
                </c:pt>
                <c:pt idx="2">
                  <c:v>3.2918918537239286</c:v>
                </c:pt>
                <c:pt idx="3">
                  <c:v>3.4594870840241145</c:v>
                </c:pt>
                <c:pt idx="4">
                  <c:v>3.6906895591765054</c:v>
                </c:pt>
                <c:pt idx="5">
                  <c:v>3.7458682291560073</c:v>
                </c:pt>
                <c:pt idx="6">
                  <c:v>3.7057525828349251</c:v>
                </c:pt>
                <c:pt idx="7">
                  <c:v>3.6691975453953729</c:v>
                </c:pt>
                <c:pt idx="8">
                  <c:v>4.1731742639167821</c:v>
                </c:pt>
                <c:pt idx="9">
                  <c:v>4.2713690768521397</c:v>
                </c:pt>
                <c:pt idx="10">
                  <c:v>4.078404339529687</c:v>
                </c:pt>
                <c:pt idx="11">
                  <c:v>3.9924117301095703</c:v>
                </c:pt>
                <c:pt idx="12">
                  <c:v>3.9542452284692549</c:v>
                </c:pt>
                <c:pt idx="13">
                  <c:v>3.6926103425683166</c:v>
                </c:pt>
                <c:pt idx="14">
                  <c:v>3.6970473699224975</c:v>
                </c:pt>
                <c:pt idx="15">
                  <c:v>3.7849292433954149</c:v>
                </c:pt>
                <c:pt idx="16">
                  <c:v>3.5559658486219607</c:v>
                </c:pt>
                <c:pt idx="17">
                  <c:v>3.2938623677437326</c:v>
                </c:pt>
                <c:pt idx="18">
                  <c:v>3.273864421865488</c:v>
                </c:pt>
                <c:pt idx="19">
                  <c:v>3.2475138956557603</c:v>
                </c:pt>
                <c:pt idx="20">
                  <c:v>3.4212971989808958</c:v>
                </c:pt>
                <c:pt idx="21">
                  <c:v>3.3092691657750066</c:v>
                </c:pt>
                <c:pt idx="22">
                  <c:v>3.1612582891379462</c:v>
                </c:pt>
                <c:pt idx="23">
                  <c:v>3.1224442822547203</c:v>
                </c:pt>
                <c:pt idx="24">
                  <c:v>3.0747551815359766</c:v>
                </c:pt>
                <c:pt idx="25">
                  <c:v>3.0400170433050708</c:v>
                </c:pt>
                <c:pt idx="26">
                  <c:v>2.9033438242995642</c:v>
                </c:pt>
                <c:pt idx="27">
                  <c:v>3.0924437570425005</c:v>
                </c:pt>
                <c:pt idx="28">
                  <c:v>2.839873435628486</c:v>
                </c:pt>
                <c:pt idx="29">
                  <c:v>2.3275289102420822</c:v>
                </c:pt>
                <c:pt idx="30">
                  <c:v>2.0303772003334286</c:v>
                </c:pt>
                <c:pt idx="31">
                  <c:v>2.0242678206572777</c:v>
                </c:pt>
                <c:pt idx="32">
                  <c:v>2.2592515822506369</c:v>
                </c:pt>
                <c:pt idx="33">
                  <c:v>2.2482972497627016</c:v>
                </c:pt>
                <c:pt idx="34">
                  <c:v>2.2429686329514356</c:v>
                </c:pt>
                <c:pt idx="35">
                  <c:v>2.3084939931956536</c:v>
                </c:pt>
                <c:pt idx="36">
                  <c:v>2.3055392506307446</c:v>
                </c:pt>
                <c:pt idx="37">
                  <c:v>2.2393939689152877</c:v>
                </c:pt>
                <c:pt idx="38">
                  <c:v>2.0917863882453971</c:v>
                </c:pt>
                <c:pt idx="39">
                  <c:v>2.0272025924622255</c:v>
                </c:pt>
                <c:pt idx="40">
                  <c:v>2.203988669409803</c:v>
                </c:pt>
                <c:pt idx="41">
                  <c:v>2.1689125885228191</c:v>
                </c:pt>
                <c:pt idx="42">
                  <c:v>2.0631148781685651</c:v>
                </c:pt>
                <c:pt idx="43">
                  <c:v>2.245892223573787</c:v>
                </c:pt>
                <c:pt idx="44">
                  <c:v>2.5935054964856525</c:v>
                </c:pt>
                <c:pt idx="45">
                  <c:v>2.2070477232319337</c:v>
                </c:pt>
                <c:pt idx="46">
                  <c:v>2.3426071512114897</c:v>
                </c:pt>
                <c:pt idx="47">
                  <c:v>2.9382096118635883</c:v>
                </c:pt>
                <c:pt idx="48">
                  <c:v>2.6288576625259159</c:v>
                </c:pt>
                <c:pt idx="49">
                  <c:v>2.182938395583184</c:v>
                </c:pt>
                <c:pt idx="50">
                  <c:v>2.0615108215510385</c:v>
                </c:pt>
                <c:pt idx="51">
                  <c:v>2.2007439009157705</c:v>
                </c:pt>
                <c:pt idx="52">
                  <c:v>2.124191860809578</c:v>
                </c:pt>
                <c:pt idx="53">
                  <c:v>2.05965038891858</c:v>
                </c:pt>
                <c:pt idx="54">
                  <c:v>2.0284763026246604</c:v>
                </c:pt>
                <c:pt idx="55">
                  <c:v>2.0695843024743974</c:v>
                </c:pt>
                <c:pt idx="56">
                  <c:v>2.0555342615274061</c:v>
                </c:pt>
                <c:pt idx="57">
                  <c:v>2.0223219076719325</c:v>
                </c:pt>
                <c:pt idx="58">
                  <c:v>1.9130701247896356</c:v>
                </c:pt>
                <c:pt idx="59">
                  <c:v>1.9063092484469224</c:v>
                </c:pt>
                <c:pt idx="60">
                  <c:v>1.959799924645186</c:v>
                </c:pt>
                <c:pt idx="61">
                  <c:v>1.8871084006986494</c:v>
                </c:pt>
                <c:pt idx="62">
                  <c:v>1.8169396936789934</c:v>
                </c:pt>
                <c:pt idx="63">
                  <c:v>1.8068868470889377</c:v>
                </c:pt>
                <c:pt idx="64">
                  <c:v>1.8264074037964346</c:v>
                </c:pt>
                <c:pt idx="65">
                  <c:v>1.7861368709288243</c:v>
                </c:pt>
                <c:pt idx="66">
                  <c:v>1.7350689514865647</c:v>
                </c:pt>
                <c:pt idx="67">
                  <c:v>1.7484081697965277</c:v>
                </c:pt>
                <c:pt idx="68">
                  <c:v>1.9656407153231927</c:v>
                </c:pt>
                <c:pt idx="69">
                  <c:v>1.9900407162923575</c:v>
                </c:pt>
                <c:pt idx="70">
                  <c:v>1.8276148728711097</c:v>
                </c:pt>
                <c:pt idx="71">
                  <c:v>2.090147703755393</c:v>
                </c:pt>
                <c:pt idx="72">
                  <c:v>2.1148611027924118</c:v>
                </c:pt>
                <c:pt idx="73">
                  <c:v>1.9422772075444474</c:v>
                </c:pt>
                <c:pt idx="74">
                  <c:v>1.783393497666341</c:v>
                </c:pt>
                <c:pt idx="75">
                  <c:v>1.8132964375013236</c:v>
                </c:pt>
                <c:pt idx="76">
                  <c:v>1.772302984205586</c:v>
                </c:pt>
                <c:pt idx="77">
                  <c:v>1.6707017770720654</c:v>
                </c:pt>
                <c:pt idx="78">
                  <c:v>1.5527728450715075</c:v>
                </c:pt>
                <c:pt idx="79">
                  <c:v>1.5347128263318814</c:v>
                </c:pt>
                <c:pt idx="80">
                  <c:v>1.5232893632560354</c:v>
                </c:pt>
                <c:pt idx="81">
                  <c:v>1.5484291208269652</c:v>
                </c:pt>
                <c:pt idx="82">
                  <c:v>1.611539840748677</c:v>
                </c:pt>
                <c:pt idx="83">
                  <c:v>1.8590803118649253</c:v>
                </c:pt>
                <c:pt idx="84">
                  <c:v>2.4593721552062826</c:v>
                </c:pt>
                <c:pt idx="85">
                  <c:v>2.2343573626822697</c:v>
                </c:pt>
                <c:pt idx="86">
                  <c:v>2.282096176349635</c:v>
                </c:pt>
                <c:pt idx="87">
                  <c:v>2.5905613660513009</c:v>
                </c:pt>
                <c:pt idx="88">
                  <c:v>2.5095774691046078</c:v>
                </c:pt>
                <c:pt idx="89">
                  <c:v>2.2986610287555687</c:v>
                </c:pt>
                <c:pt idx="90">
                  <c:v>2.1439770363070965</c:v>
                </c:pt>
                <c:pt idx="91">
                  <c:v>1.9973440133135492</c:v>
                </c:pt>
                <c:pt idx="92">
                  <c:v>1.8982139745346647</c:v>
                </c:pt>
                <c:pt idx="93">
                  <c:v>1.9425429494627799</c:v>
                </c:pt>
                <c:pt idx="94">
                  <c:v>1.9191341384299205</c:v>
                </c:pt>
                <c:pt idx="95">
                  <c:v>2.0578459875987223</c:v>
                </c:pt>
                <c:pt idx="96">
                  <c:v>2.6032537109470431</c:v>
                </c:pt>
                <c:pt idx="97">
                  <c:v>2.3141507966342116</c:v>
                </c:pt>
                <c:pt idx="98">
                  <c:v>2.10106872648567</c:v>
                </c:pt>
                <c:pt idx="99">
                  <c:v>2.1769379968457399</c:v>
                </c:pt>
                <c:pt idx="100">
                  <c:v>2.4819258641881285</c:v>
                </c:pt>
                <c:pt idx="101">
                  <c:v>2.4548882690116312</c:v>
                </c:pt>
                <c:pt idx="102">
                  <c:v>2.5667045720179043</c:v>
                </c:pt>
                <c:pt idx="103">
                  <c:v>3.0178284339372397</c:v>
                </c:pt>
                <c:pt idx="104">
                  <c:v>3.0779121871865205</c:v>
                </c:pt>
                <c:pt idx="105">
                  <c:v>3.2357749551786301</c:v>
                </c:pt>
                <c:pt idx="106">
                  <c:v>3.6264417325437246</c:v>
                </c:pt>
                <c:pt idx="107">
                  <c:v>3.773137068772551</c:v>
                </c:pt>
                <c:pt idx="108">
                  <c:v>3.6717072330666656</c:v>
                </c:pt>
                <c:pt idx="109">
                  <c:v>3.83278851453642</c:v>
                </c:pt>
                <c:pt idx="110">
                  <c:v>3.856887300691433</c:v>
                </c:pt>
                <c:pt idx="111">
                  <c:v>3.6054205225359861</c:v>
                </c:pt>
                <c:pt idx="112">
                  <c:v>3.594399151650721</c:v>
                </c:pt>
                <c:pt idx="113">
                  <c:v>3.7448355755503981</c:v>
                </c:pt>
                <c:pt idx="114">
                  <c:v>3.8571077713468966</c:v>
                </c:pt>
                <c:pt idx="115">
                  <c:v>4.4939245551325246</c:v>
                </c:pt>
                <c:pt idx="116">
                  <c:v>4.8827494992513198</c:v>
                </c:pt>
                <c:pt idx="117">
                  <c:v>5.8173631613242502</c:v>
                </c:pt>
                <c:pt idx="118">
                  <c:v>5.8584171842283732</c:v>
                </c:pt>
                <c:pt idx="119">
                  <c:v>4.1856577437347182</c:v>
                </c:pt>
                <c:pt idx="120">
                  <c:v>3.4728570913503116</c:v>
                </c:pt>
                <c:pt idx="121">
                  <c:v>3.360797603084583</c:v>
                </c:pt>
                <c:pt idx="122">
                  <c:v>3.5427635519345628</c:v>
                </c:pt>
                <c:pt idx="123">
                  <c:v>3.8197416784258627</c:v>
                </c:pt>
                <c:pt idx="124">
                  <c:v>4.0685639482410547</c:v>
                </c:pt>
                <c:pt idx="125">
                  <c:v>4.0571532278426128</c:v>
                </c:pt>
                <c:pt idx="126">
                  <c:v>3.9065934487679694</c:v>
                </c:pt>
                <c:pt idx="127">
                  <c:v>4.2633330706931263</c:v>
                </c:pt>
                <c:pt idx="128">
                  <c:v>4.8764455377017617</c:v>
                </c:pt>
                <c:pt idx="129">
                  <c:v>5.2854033598353212</c:v>
                </c:pt>
                <c:pt idx="130">
                  <c:v>4.9045697290329402</c:v>
                </c:pt>
                <c:pt idx="131">
                  <c:v>4.8682869317108066</c:v>
                </c:pt>
                <c:pt idx="132">
                  <c:v>5.0047518060006047</c:v>
                </c:pt>
                <c:pt idx="133">
                  <c:v>4.9412049797426842</c:v>
                </c:pt>
                <c:pt idx="134">
                  <c:v>4.8269940116316397</c:v>
                </c:pt>
                <c:pt idx="135">
                  <c:v>5.0236121155270492</c:v>
                </c:pt>
                <c:pt idx="136">
                  <c:v>5.0647141388764076</c:v>
                </c:pt>
                <c:pt idx="137">
                  <c:v>4.7510118976900069</c:v>
                </c:pt>
                <c:pt idx="138">
                  <c:v>4.7353110503226672</c:v>
                </c:pt>
                <c:pt idx="139">
                  <c:v>4.8094897970852539</c:v>
                </c:pt>
                <c:pt idx="140">
                  <c:v>5.0951720098280271</c:v>
                </c:pt>
                <c:pt idx="141">
                  <c:v>4.8683703406492187</c:v>
                </c:pt>
                <c:pt idx="142">
                  <c:v>4.6960574595102456</c:v>
                </c:pt>
                <c:pt idx="143">
                  <c:v>4.2114938100427759</c:v>
                </c:pt>
                <c:pt idx="144">
                  <c:v>3.7032574979207702</c:v>
                </c:pt>
                <c:pt idx="145">
                  <c:v>3.523031466141207</c:v>
                </c:pt>
                <c:pt idx="146">
                  <c:v>3.1332947156899436</c:v>
                </c:pt>
                <c:pt idx="147">
                  <c:v>2.8421003494040935</c:v>
                </c:pt>
                <c:pt idx="148">
                  <c:v>2.4762375290264824</c:v>
                </c:pt>
                <c:pt idx="149">
                  <c:v>2.5907950001507865</c:v>
                </c:pt>
                <c:pt idx="150">
                  <c:v>2.6483432080137121</c:v>
                </c:pt>
                <c:pt idx="151">
                  <c:v>2.9112664468422778</c:v>
                </c:pt>
                <c:pt idx="152">
                  <c:v>3.0607639789172802</c:v>
                </c:pt>
                <c:pt idx="153">
                  <c:v>2.950065432004485</c:v>
                </c:pt>
                <c:pt idx="154">
                  <c:v>2.8869819644357229</c:v>
                </c:pt>
                <c:pt idx="155">
                  <c:v>3.2403225841509387</c:v>
                </c:pt>
                <c:pt idx="156">
                  <c:v>3.4805694549130153</c:v>
                </c:pt>
                <c:pt idx="157">
                  <c:v>3.5983394581887262</c:v>
                </c:pt>
                <c:pt idx="158">
                  <c:v>3.9010537760906017</c:v>
                </c:pt>
                <c:pt idx="159">
                  <c:v>3.7833727281188425</c:v>
                </c:pt>
                <c:pt idx="160">
                  <c:v>3.5742953591750424</c:v>
                </c:pt>
                <c:pt idx="161">
                  <c:v>3.6087988397787525</c:v>
                </c:pt>
                <c:pt idx="162">
                  <c:v>3.4187519438124627</c:v>
                </c:pt>
                <c:pt idx="163">
                  <c:v>3.5297504529939436</c:v>
                </c:pt>
                <c:pt idx="164">
                  <c:v>3.2679891353490693</c:v>
                </c:pt>
                <c:pt idx="165">
                  <c:v>2.3597906367337735</c:v>
                </c:pt>
                <c:pt idx="166">
                  <c:v>2.4901534007888273</c:v>
                </c:pt>
                <c:pt idx="167">
                  <c:v>2.6602602575158776</c:v>
                </c:pt>
                <c:pt idx="168">
                  <c:v>3.1228200901261371</c:v>
                </c:pt>
                <c:pt idx="169">
                  <c:v>3.1898841896883527</c:v>
                </c:pt>
                <c:pt idx="170">
                  <c:v>3.2931481502024895</c:v>
                </c:pt>
                <c:pt idx="171">
                  <c:v>3.7521694113952688</c:v>
                </c:pt>
                <c:pt idx="172">
                  <c:v>4.4058835982020108</c:v>
                </c:pt>
                <c:pt idx="173">
                  <c:v>5.7530857201544663</c:v>
                </c:pt>
                <c:pt idx="174">
                  <c:v>5.0847662330185157</c:v>
                </c:pt>
                <c:pt idx="175">
                  <c:v>4.9434438207309439</c:v>
                </c:pt>
                <c:pt idx="176">
                  <c:v>4.0999518133028037</c:v>
                </c:pt>
                <c:pt idx="177">
                  <c:v>3.8078749340708993</c:v>
                </c:pt>
                <c:pt idx="178">
                  <c:v>3.6257972125060096</c:v>
                </c:pt>
                <c:pt idx="179">
                  <c:v>3.7922269027258992</c:v>
                </c:pt>
                <c:pt idx="180">
                  <c:v>3.6533561435301798</c:v>
                </c:pt>
                <c:pt idx="181">
                  <c:v>3.3685824853486679</c:v>
                </c:pt>
                <c:pt idx="182">
                  <c:v>3.2149641639111239</c:v>
                </c:pt>
                <c:pt idx="183">
                  <c:v>3.5463329334891407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68160"/>
        <c:axId val="1989776864"/>
      </c:lineChart>
      <c:catAx>
        <c:axId val="198976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686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977686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8160"/>
        <c:crosses val="autoZero"/>
        <c:crossBetween val="between"/>
        <c:majorUnit val="0.5"/>
      </c:valAx>
      <c:catAx>
        <c:axId val="198974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6192"/>
        <c:crosses val="autoZero"/>
        <c:auto val="1"/>
        <c:lblAlgn val="ctr"/>
        <c:lblOffset val="100"/>
        <c:noMultiLvlLbl val="0"/>
      </c:catAx>
      <c:valAx>
        <c:axId val="198975619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4531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254304939155334"/>
          <c:y val="0.16145829558915759"/>
          <c:w val="0.39709172259507797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Retail Heating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09474067419424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3946795713035978"/>
          <c:w val="0.86241704944535758"/>
          <c:h val="0.69039461213182218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Oil-M'!$E$41:$E$594</c:f>
              <c:numCache>
                <c:formatCode>General</c:formatCode>
                <c:ptCount val="554"/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64352"/>
        <c:axId val="19897725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Oil-M'!$C$41:$C$594</c:f>
              <c:numCache>
                <c:formatCode>0.00</c:formatCode>
                <c:ptCount val="554"/>
                <c:pt idx="0">
                  <c:v>0.53300000000000003</c:v>
                </c:pt>
                <c:pt idx="1">
                  <c:v>0.54500000000000004</c:v>
                </c:pt>
                <c:pt idx="2">
                  <c:v>0.55500000000000005</c:v>
                </c:pt>
                <c:pt idx="3">
                  <c:v>0.57699999999999996</c:v>
                </c:pt>
                <c:pt idx="4">
                  <c:v>0.60499999999999998</c:v>
                </c:pt>
                <c:pt idx="5">
                  <c:v>0.627</c:v>
                </c:pt>
                <c:pt idx="6">
                  <c:v>0.65600000000000003</c:v>
                </c:pt>
                <c:pt idx="7">
                  <c:v>0.70899999999999996</c:v>
                </c:pt>
                <c:pt idx="8">
                  <c:v>0.752</c:v>
                </c:pt>
                <c:pt idx="9">
                  <c:v>0.8</c:v>
                </c:pt>
                <c:pt idx="10">
                  <c:v>0.84799999999999998</c:v>
                </c:pt>
                <c:pt idx="11">
                  <c:v>0.85599999999999998</c:v>
                </c:pt>
                <c:pt idx="12">
                  <c:v>0.86699999999999999</c:v>
                </c:pt>
                <c:pt idx="13">
                  <c:v>0.88300000000000001</c:v>
                </c:pt>
                <c:pt idx="14">
                  <c:v>0.92900000000000005</c:v>
                </c:pt>
                <c:pt idx="15">
                  <c:v>0.97699999999999998</c:v>
                </c:pt>
                <c:pt idx="16">
                  <c:v>1.006</c:v>
                </c:pt>
                <c:pt idx="17">
                  <c:v>1.01</c:v>
                </c:pt>
                <c:pt idx="18">
                  <c:v>1.0109999999999999</c:v>
                </c:pt>
                <c:pt idx="19">
                  <c:v>1.0169999999999999</c:v>
                </c:pt>
                <c:pt idx="20">
                  <c:v>1.022</c:v>
                </c:pt>
                <c:pt idx="21">
                  <c:v>1.0209999999999999</c:v>
                </c:pt>
                <c:pt idx="22">
                  <c:v>1.0189999999999999</c:v>
                </c:pt>
                <c:pt idx="23">
                  <c:v>1.0129999999999999</c:v>
                </c:pt>
                <c:pt idx="24">
                  <c:v>1.0249999999999999</c:v>
                </c:pt>
                <c:pt idx="25">
                  <c:v>1.0660000000000001</c:v>
                </c:pt>
                <c:pt idx="26">
                  <c:v>1.1499999999999999</c:v>
                </c:pt>
                <c:pt idx="27">
                  <c:v>1.26</c:v>
                </c:pt>
                <c:pt idx="28">
                  <c:v>1.29</c:v>
                </c:pt>
                <c:pt idx="29">
                  <c:v>1.28</c:v>
                </c:pt>
                <c:pt idx="30">
                  <c:v>1.2669999999999999</c:v>
                </c:pt>
                <c:pt idx="31">
                  <c:v>1.2589999999999999</c:v>
                </c:pt>
                <c:pt idx="32">
                  <c:v>1.2509999999999999</c:v>
                </c:pt>
                <c:pt idx="33">
                  <c:v>1.246</c:v>
                </c:pt>
                <c:pt idx="34">
                  <c:v>1.2390000000000001</c:v>
                </c:pt>
                <c:pt idx="35">
                  <c:v>1.232</c:v>
                </c:pt>
                <c:pt idx="36">
                  <c:v>1.2350000000000001</c:v>
                </c:pt>
                <c:pt idx="37">
                  <c:v>1.2470000000000001</c:v>
                </c:pt>
                <c:pt idx="38">
                  <c:v>1.254</c:v>
                </c:pt>
                <c:pt idx="39">
                  <c:v>1.248</c:v>
                </c:pt>
                <c:pt idx="40">
                  <c:v>1.208</c:v>
                </c:pt>
                <c:pt idx="41">
                  <c:v>1.1619999999999999</c:v>
                </c:pt>
                <c:pt idx="42">
                  <c:v>1.171</c:v>
                </c:pt>
                <c:pt idx="43">
                  <c:v>1.194</c:v>
                </c:pt>
                <c:pt idx="44">
                  <c:v>1.2</c:v>
                </c:pt>
                <c:pt idx="45">
                  <c:v>1.1950000000000001</c:v>
                </c:pt>
                <c:pt idx="46">
                  <c:v>1.1910000000000001</c:v>
                </c:pt>
                <c:pt idx="47">
                  <c:v>1.214</c:v>
                </c:pt>
                <c:pt idx="48">
                  <c:v>1.2370000000000001</c:v>
                </c:pt>
                <c:pt idx="49">
                  <c:v>1.2290000000000001</c:v>
                </c:pt>
                <c:pt idx="50">
                  <c:v>1.194</c:v>
                </c:pt>
                <c:pt idx="51">
                  <c:v>1.1599999999999999</c:v>
                </c:pt>
                <c:pt idx="52">
                  <c:v>1.101</c:v>
                </c:pt>
                <c:pt idx="53">
                  <c:v>1.07</c:v>
                </c:pt>
                <c:pt idx="54">
                  <c:v>1.089</c:v>
                </c:pt>
                <c:pt idx="55">
                  <c:v>1.087</c:v>
                </c:pt>
                <c:pt idx="56">
                  <c:v>1.083</c:v>
                </c:pt>
                <c:pt idx="57">
                  <c:v>1.083</c:v>
                </c:pt>
                <c:pt idx="58">
                  <c:v>1.087</c:v>
                </c:pt>
                <c:pt idx="59">
                  <c:v>1.089</c:v>
                </c:pt>
                <c:pt idx="60">
                  <c:v>1.0860000000000001</c:v>
                </c:pt>
                <c:pt idx="61">
                  <c:v>1.085</c:v>
                </c:pt>
                <c:pt idx="62">
                  <c:v>1.1220000000000001</c:v>
                </c:pt>
                <c:pt idx="63">
                  <c:v>1.22</c:v>
                </c:pt>
                <c:pt idx="64">
                  <c:v>1.1579999999999999</c:v>
                </c:pt>
                <c:pt idx="65">
                  <c:v>1.137</c:v>
                </c:pt>
                <c:pt idx="66">
                  <c:v>1.1339999999999999</c:v>
                </c:pt>
                <c:pt idx="67">
                  <c:v>1.127</c:v>
                </c:pt>
                <c:pt idx="68">
                  <c:v>1.109</c:v>
                </c:pt>
                <c:pt idx="69">
                  <c:v>1.0880000000000001</c:v>
                </c:pt>
                <c:pt idx="70">
                  <c:v>1.081</c:v>
                </c:pt>
                <c:pt idx="71">
                  <c:v>1.091</c:v>
                </c:pt>
                <c:pt idx="72">
                  <c:v>1.089</c:v>
                </c:pt>
                <c:pt idx="73">
                  <c:v>1.085</c:v>
                </c:pt>
                <c:pt idx="74">
                  <c:v>1.0780000000000001</c:v>
                </c:pt>
                <c:pt idx="75">
                  <c:v>1.085</c:v>
                </c:pt>
                <c:pt idx="76">
                  <c:v>1.081</c:v>
                </c:pt>
                <c:pt idx="77">
                  <c:v>1.087</c:v>
                </c:pt>
                <c:pt idx="78">
                  <c:v>1.0820000000000001</c:v>
                </c:pt>
                <c:pt idx="79">
                  <c:v>1.0629999999999999</c:v>
                </c:pt>
                <c:pt idx="80">
                  <c:v>1.04</c:v>
                </c:pt>
                <c:pt idx="81">
                  <c:v>1.024</c:v>
                </c:pt>
                <c:pt idx="82">
                  <c:v>1.046</c:v>
                </c:pt>
                <c:pt idx="83">
                  <c:v>1.0680000000000001</c:v>
                </c:pt>
                <c:pt idx="84">
                  <c:v>1.119</c:v>
                </c:pt>
                <c:pt idx="85">
                  <c:v>1.143</c:v>
                </c:pt>
                <c:pt idx="86">
                  <c:v>1.1259999999999999</c:v>
                </c:pt>
                <c:pt idx="87">
                  <c:v>1.0109999999999999</c:v>
                </c:pt>
                <c:pt idx="88">
                  <c:v>0.93700000000000006</c:v>
                </c:pt>
                <c:pt idx="89">
                  <c:v>0.875</c:v>
                </c:pt>
                <c:pt idx="90">
                  <c:v>0.83</c:v>
                </c:pt>
                <c:pt idx="91">
                  <c:v>0.80600000000000005</c:v>
                </c:pt>
                <c:pt idx="92">
                  <c:v>0.751</c:v>
                </c:pt>
                <c:pt idx="93">
                  <c:v>0.72599999999999998</c:v>
                </c:pt>
                <c:pt idx="94">
                  <c:v>0.73599999999999999</c:v>
                </c:pt>
                <c:pt idx="95">
                  <c:v>0.73299999999999998</c:v>
                </c:pt>
                <c:pt idx="96">
                  <c:v>0.73299999999999998</c:v>
                </c:pt>
                <c:pt idx="97">
                  <c:v>0.75</c:v>
                </c:pt>
                <c:pt idx="98">
                  <c:v>0.81699999999999995</c:v>
                </c:pt>
                <c:pt idx="99">
                  <c:v>0.85099999999999998</c:v>
                </c:pt>
                <c:pt idx="100">
                  <c:v>0.84299999999999997</c:v>
                </c:pt>
                <c:pt idx="101">
                  <c:v>0.84299999999999997</c:v>
                </c:pt>
                <c:pt idx="102">
                  <c:v>0.83899999999999997</c:v>
                </c:pt>
                <c:pt idx="103">
                  <c:v>0.84099999999999997</c:v>
                </c:pt>
                <c:pt idx="104">
                  <c:v>0.84199999999999997</c:v>
                </c:pt>
                <c:pt idx="105">
                  <c:v>0.85</c:v>
                </c:pt>
                <c:pt idx="106">
                  <c:v>0.85199999999999998</c:v>
                </c:pt>
                <c:pt idx="107">
                  <c:v>0.86299999999999999</c:v>
                </c:pt>
                <c:pt idx="108">
                  <c:v>0.88800000000000001</c:v>
                </c:pt>
                <c:pt idx="109">
                  <c:v>0.88900000000000001</c:v>
                </c:pt>
                <c:pt idx="110">
                  <c:v>0.89</c:v>
                </c:pt>
                <c:pt idx="111">
                  <c:v>0.88800000000000001</c:v>
                </c:pt>
                <c:pt idx="112">
                  <c:v>0.88100000000000001</c:v>
                </c:pt>
                <c:pt idx="113">
                  <c:v>0.876</c:v>
                </c:pt>
                <c:pt idx="114">
                  <c:v>0.874</c:v>
                </c:pt>
                <c:pt idx="115">
                  <c:v>0.86199999999999999</c:v>
                </c:pt>
                <c:pt idx="116">
                  <c:v>0.83199999999999996</c:v>
                </c:pt>
                <c:pt idx="117">
                  <c:v>0.82199999999999995</c:v>
                </c:pt>
                <c:pt idx="118">
                  <c:v>0.81699999999999995</c:v>
                </c:pt>
                <c:pt idx="119">
                  <c:v>0.79</c:v>
                </c:pt>
                <c:pt idx="120">
                  <c:v>0.79800000000000004</c:v>
                </c:pt>
                <c:pt idx="121">
                  <c:v>0.82599999999999996</c:v>
                </c:pt>
                <c:pt idx="122">
                  <c:v>0.88300000000000001</c:v>
                </c:pt>
                <c:pt idx="123">
                  <c:v>0.88800000000000001</c:v>
                </c:pt>
                <c:pt idx="124">
                  <c:v>0.89100000000000001</c:v>
                </c:pt>
                <c:pt idx="125">
                  <c:v>0.90400000000000003</c:v>
                </c:pt>
                <c:pt idx="126">
                  <c:v>0.88700000000000001</c:v>
                </c:pt>
                <c:pt idx="127">
                  <c:v>0.86699999999999999</c:v>
                </c:pt>
                <c:pt idx="128">
                  <c:v>0.85699999999999998</c:v>
                </c:pt>
                <c:pt idx="129">
                  <c:v>0.84599999999999997</c:v>
                </c:pt>
                <c:pt idx="130">
                  <c:v>0.85</c:v>
                </c:pt>
                <c:pt idx="131">
                  <c:v>0.88700000000000001</c:v>
                </c:pt>
                <c:pt idx="132">
                  <c:v>0.91300000000000003</c:v>
                </c:pt>
                <c:pt idx="133">
                  <c:v>0.97799999999999998</c:v>
                </c:pt>
                <c:pt idx="134">
                  <c:v>1.2589999999999999</c:v>
                </c:pt>
                <c:pt idx="135">
                  <c:v>1.0229999999999999</c:v>
                </c:pt>
                <c:pt idx="136">
                  <c:v>0.98699999999999999</c:v>
                </c:pt>
                <c:pt idx="137">
                  <c:v>0.96799999999999997</c:v>
                </c:pt>
                <c:pt idx="138">
                  <c:v>0.95199999999999996</c:v>
                </c:pt>
                <c:pt idx="139">
                  <c:v>0.90900000000000003</c:v>
                </c:pt>
                <c:pt idx="140">
                  <c:v>0.88</c:v>
                </c:pt>
                <c:pt idx="141">
                  <c:v>0.998</c:v>
                </c:pt>
                <c:pt idx="142">
                  <c:v>1.165</c:v>
                </c:pt>
                <c:pt idx="143">
                  <c:v>1.33</c:v>
                </c:pt>
                <c:pt idx="144">
                  <c:v>1.3049999999999999</c:v>
                </c:pt>
                <c:pt idx="145">
                  <c:v>1.2729999999999999</c:v>
                </c:pt>
                <c:pt idx="146">
                  <c:v>1.2350000000000001</c:v>
                </c:pt>
                <c:pt idx="147">
                  <c:v>1.17</c:v>
                </c:pt>
                <c:pt idx="148">
                  <c:v>1.0860000000000001</c:v>
                </c:pt>
                <c:pt idx="149">
                  <c:v>1.016</c:v>
                </c:pt>
                <c:pt idx="150">
                  <c:v>0.96799999999999997</c:v>
                </c:pt>
                <c:pt idx="151">
                  <c:v>0.94499999999999995</c:v>
                </c:pt>
                <c:pt idx="152">
                  <c:v>0.92600000000000005</c:v>
                </c:pt>
                <c:pt idx="153">
                  <c:v>0.92700000000000005</c:v>
                </c:pt>
                <c:pt idx="154">
                  <c:v>0.94199999999999995</c:v>
                </c:pt>
                <c:pt idx="155">
                  <c:v>0.96599999999999997</c:v>
                </c:pt>
                <c:pt idx="156">
                  <c:v>1.02</c:v>
                </c:pt>
                <c:pt idx="157">
                  <c:v>1.0169999999999999</c:v>
                </c:pt>
                <c:pt idx="158">
                  <c:v>0.98499999999999999</c:v>
                </c:pt>
                <c:pt idx="159">
                  <c:v>0.97499999999999998</c:v>
                </c:pt>
                <c:pt idx="160">
                  <c:v>0.96099999999999997</c:v>
                </c:pt>
                <c:pt idx="161">
                  <c:v>0.95099999999999996</c:v>
                </c:pt>
                <c:pt idx="162">
                  <c:v>0.95199999999999996</c:v>
                </c:pt>
                <c:pt idx="163">
                  <c:v>0.95399999999999996</c:v>
                </c:pt>
                <c:pt idx="164">
                  <c:v>0.94699999999999995</c:v>
                </c:pt>
                <c:pt idx="165">
                  <c:v>0.94299999999999995</c:v>
                </c:pt>
                <c:pt idx="166">
                  <c:v>0.94499999999999995</c:v>
                </c:pt>
                <c:pt idx="167">
                  <c:v>0.96899999999999997</c:v>
                </c:pt>
                <c:pt idx="168">
                  <c:v>0.97799999999999998</c:v>
                </c:pt>
                <c:pt idx="169">
                  <c:v>0.97099999999999997</c:v>
                </c:pt>
                <c:pt idx="170">
                  <c:v>0.96899999999999997</c:v>
                </c:pt>
                <c:pt idx="171">
                  <c:v>0.97299999999999998</c:v>
                </c:pt>
                <c:pt idx="172">
                  <c:v>0.97699999999999998</c:v>
                </c:pt>
                <c:pt idx="173">
                  <c:v>0.97699999999999998</c:v>
                </c:pt>
                <c:pt idx="174">
                  <c:v>0.96299999999999997</c:v>
                </c:pt>
                <c:pt idx="175">
                  <c:v>0.95</c:v>
                </c:pt>
                <c:pt idx="176">
                  <c:v>0.93700000000000006</c:v>
                </c:pt>
                <c:pt idx="177">
                  <c:v>0.90600000000000003</c:v>
                </c:pt>
                <c:pt idx="178">
                  <c:v>0.90700000000000003</c:v>
                </c:pt>
                <c:pt idx="179">
                  <c:v>0.92400000000000004</c:v>
                </c:pt>
                <c:pt idx="180">
                  <c:v>0.92700000000000005</c:v>
                </c:pt>
                <c:pt idx="181">
                  <c:v>0.91400000000000003</c:v>
                </c:pt>
                <c:pt idx="182">
                  <c:v>0.91900000000000004</c:v>
                </c:pt>
                <c:pt idx="183">
                  <c:v>0.97799999999999998</c:v>
                </c:pt>
                <c:pt idx="184">
                  <c:v>0.96599999999999997</c:v>
                </c:pt>
                <c:pt idx="185">
                  <c:v>0.93500000000000005</c:v>
                </c:pt>
                <c:pt idx="186">
                  <c:v>0.91900000000000004</c:v>
                </c:pt>
                <c:pt idx="187">
                  <c:v>0.90600000000000003</c:v>
                </c:pt>
                <c:pt idx="188">
                  <c:v>0.89800000000000002</c:v>
                </c:pt>
                <c:pt idx="189">
                  <c:v>0.89400000000000002</c:v>
                </c:pt>
                <c:pt idx="190">
                  <c:v>0.89400000000000002</c:v>
                </c:pt>
                <c:pt idx="191">
                  <c:v>0.89</c:v>
                </c:pt>
                <c:pt idx="192">
                  <c:v>0.89400000000000002</c:v>
                </c:pt>
                <c:pt idx="193">
                  <c:v>0.9</c:v>
                </c:pt>
                <c:pt idx="194">
                  <c:v>0.91300000000000003</c:v>
                </c:pt>
                <c:pt idx="195">
                  <c:v>0.91500000000000004</c:v>
                </c:pt>
                <c:pt idx="196">
                  <c:v>0.90600000000000003</c:v>
                </c:pt>
                <c:pt idx="197">
                  <c:v>0.9</c:v>
                </c:pt>
                <c:pt idx="198">
                  <c:v>0.90100000000000002</c:v>
                </c:pt>
                <c:pt idx="199">
                  <c:v>0.89500000000000002</c:v>
                </c:pt>
                <c:pt idx="200">
                  <c:v>0.88500000000000001</c:v>
                </c:pt>
                <c:pt idx="201">
                  <c:v>0.879</c:v>
                </c:pt>
                <c:pt idx="202">
                  <c:v>0.87</c:v>
                </c:pt>
                <c:pt idx="203">
                  <c:v>0.873</c:v>
                </c:pt>
                <c:pt idx="204">
                  <c:v>0.879</c:v>
                </c:pt>
                <c:pt idx="205">
                  <c:v>0.90500000000000003</c:v>
                </c:pt>
                <c:pt idx="206">
                  <c:v>1.0069999999999999</c:v>
                </c:pt>
                <c:pt idx="207">
                  <c:v>1.0009999999999999</c:v>
                </c:pt>
                <c:pt idx="208">
                  <c:v>1.02</c:v>
                </c:pt>
                <c:pt idx="209">
                  <c:v>1.0649999999999999</c:v>
                </c:pt>
                <c:pt idx="210">
                  <c:v>1.038</c:v>
                </c:pt>
                <c:pt idx="211">
                  <c:v>0.96899999999999997</c:v>
                </c:pt>
                <c:pt idx="212">
                  <c:v>0.93500000000000005</c:v>
                </c:pt>
                <c:pt idx="213">
                  <c:v>0.93400000000000005</c:v>
                </c:pt>
                <c:pt idx="214">
                  <c:v>0.98</c:v>
                </c:pt>
                <c:pt idx="215">
                  <c:v>1.0629999999999999</c:v>
                </c:pt>
                <c:pt idx="216">
                  <c:v>1.097</c:v>
                </c:pt>
                <c:pt idx="217">
                  <c:v>1.121</c:v>
                </c:pt>
                <c:pt idx="218">
                  <c:v>1.1359999999999999</c:v>
                </c:pt>
                <c:pt idx="219">
                  <c:v>1.127</c:v>
                </c:pt>
                <c:pt idx="220">
                  <c:v>1.079</c:v>
                </c:pt>
                <c:pt idx="221">
                  <c:v>1.046</c:v>
                </c:pt>
                <c:pt idx="222">
                  <c:v>1.0309999999999999</c:v>
                </c:pt>
                <c:pt idx="223">
                  <c:v>1.0009999999999999</c:v>
                </c:pt>
                <c:pt idx="224">
                  <c:v>0.95699999999999996</c:v>
                </c:pt>
                <c:pt idx="225">
                  <c:v>0.94499999999999995</c:v>
                </c:pt>
                <c:pt idx="226">
                  <c:v>0.94499999999999995</c:v>
                </c:pt>
                <c:pt idx="227">
                  <c:v>0.95599999999999996</c:v>
                </c:pt>
                <c:pt idx="228">
                  <c:v>0.97</c:v>
                </c:pt>
                <c:pt idx="229">
                  <c:v>0.97899999999999998</c:v>
                </c:pt>
                <c:pt idx="230">
                  <c:v>0.96599999999999997</c:v>
                </c:pt>
                <c:pt idx="231">
                  <c:v>0.94799999999999995</c:v>
                </c:pt>
                <c:pt idx="232">
                  <c:v>0.93300000000000005</c:v>
                </c:pt>
                <c:pt idx="233">
                  <c:v>0.91500000000000004</c:v>
                </c:pt>
                <c:pt idx="234">
                  <c:v>0.90300000000000002</c:v>
                </c:pt>
                <c:pt idx="235">
                  <c:v>0.874</c:v>
                </c:pt>
                <c:pt idx="236">
                  <c:v>0.85299999999999998</c:v>
                </c:pt>
                <c:pt idx="237">
                  <c:v>0.83799999999999997</c:v>
                </c:pt>
                <c:pt idx="238">
                  <c:v>0.82699999999999996</c:v>
                </c:pt>
                <c:pt idx="239">
                  <c:v>0.83399999999999996</c:v>
                </c:pt>
                <c:pt idx="240">
                  <c:v>0.84099999999999997</c:v>
                </c:pt>
                <c:pt idx="241">
                  <c:v>0.82699999999999996</c:v>
                </c:pt>
                <c:pt idx="242">
                  <c:v>0.83399999999999996</c:v>
                </c:pt>
                <c:pt idx="243">
                  <c:v>0.82799999999999996</c:v>
                </c:pt>
                <c:pt idx="244">
                  <c:v>0.82799999999999996</c:v>
                </c:pt>
                <c:pt idx="245">
                  <c:v>0.85299999999999998</c:v>
                </c:pt>
                <c:pt idx="246">
                  <c:v>0.85199999999999998</c:v>
                </c:pt>
                <c:pt idx="247">
                  <c:v>0.84499999999999997</c:v>
                </c:pt>
                <c:pt idx="248">
                  <c:v>0.85699999999999998</c:v>
                </c:pt>
                <c:pt idx="249">
                  <c:v>0.877</c:v>
                </c:pt>
                <c:pt idx="250">
                  <c:v>0.93899999999999995</c:v>
                </c:pt>
                <c:pt idx="251">
                  <c:v>0.97599999999999998</c:v>
                </c:pt>
                <c:pt idx="252">
                  <c:v>1.018</c:v>
                </c:pt>
                <c:pt idx="253">
                  <c:v>1.0880000000000001</c:v>
                </c:pt>
                <c:pt idx="254">
                  <c:v>1.1890000000000001</c:v>
                </c:pt>
                <c:pt idx="255">
                  <c:v>1.6140000000000001</c:v>
                </c:pt>
                <c:pt idx="256">
                  <c:v>1.359</c:v>
                </c:pt>
                <c:pt idx="257">
                  <c:v>1.286</c:v>
                </c:pt>
                <c:pt idx="258">
                  <c:v>1.2629999999999999</c:v>
                </c:pt>
                <c:pt idx="259">
                  <c:v>1.2490000000000001</c:v>
                </c:pt>
                <c:pt idx="260">
                  <c:v>1.25</c:v>
                </c:pt>
                <c:pt idx="261">
                  <c:v>1.246</c:v>
                </c:pt>
                <c:pt idx="262">
                  <c:v>1.407</c:v>
                </c:pt>
                <c:pt idx="263">
                  <c:v>1.4530000000000001</c:v>
                </c:pt>
                <c:pt idx="264">
                  <c:v>1.4770000000000001</c:v>
                </c:pt>
                <c:pt idx="265">
                  <c:v>1.528</c:v>
                </c:pt>
                <c:pt idx="266">
                  <c:v>1.5089999999999999</c:v>
                </c:pt>
                <c:pt idx="267">
                  <c:v>1.4630000000000001</c:v>
                </c:pt>
                <c:pt idx="268">
                  <c:v>1.3939999999999999</c:v>
                </c:pt>
                <c:pt idx="269">
                  <c:v>1.367</c:v>
                </c:pt>
                <c:pt idx="270">
                  <c:v>1.343</c:v>
                </c:pt>
                <c:pt idx="271">
                  <c:v>1.3220000000000001</c:v>
                </c:pt>
                <c:pt idx="272">
                  <c:v>1.2569999999999999</c:v>
                </c:pt>
                <c:pt idx="273">
                  <c:v>1.238</c:v>
                </c:pt>
                <c:pt idx="274">
                  <c:v>1.2849999999999999</c:v>
                </c:pt>
                <c:pt idx="275">
                  <c:v>1.2270000000000001</c:v>
                </c:pt>
                <c:pt idx="276">
                  <c:v>1.1930000000000001</c:v>
                </c:pt>
                <c:pt idx="277">
                  <c:v>1.117</c:v>
                </c:pt>
                <c:pt idx="278">
                  <c:v>1.123</c:v>
                </c:pt>
                <c:pt idx="279">
                  <c:v>1.1120000000000001</c:v>
                </c:pt>
                <c:pt idx="280">
                  <c:v>1.119</c:v>
                </c:pt>
                <c:pt idx="281">
                  <c:v>1.1579999999999999</c:v>
                </c:pt>
                <c:pt idx="282">
                  <c:v>1.163</c:v>
                </c:pt>
                <c:pt idx="283">
                  <c:v>1.1359999999999999</c:v>
                </c:pt>
                <c:pt idx="284">
                  <c:v>1.127</c:v>
                </c:pt>
                <c:pt idx="285">
                  <c:v>1.135</c:v>
                </c:pt>
                <c:pt idx="286">
                  <c:v>1.1739999999999999</c:v>
                </c:pt>
                <c:pt idx="287">
                  <c:v>1.2030000000000001</c:v>
                </c:pt>
                <c:pt idx="288">
                  <c:v>1.2210000000000001</c:v>
                </c:pt>
                <c:pt idx="289">
                  <c:v>1.2669999999999999</c:v>
                </c:pt>
                <c:pt idx="290">
                  <c:v>1.3959999999999999</c:v>
                </c:pt>
                <c:pt idx="291">
                  <c:v>1.641</c:v>
                </c:pt>
                <c:pt idx="292">
                  <c:v>1.766</c:v>
                </c:pt>
                <c:pt idx="293">
                  <c:v>1.4910000000000001</c:v>
                </c:pt>
                <c:pt idx="294">
                  <c:v>1.3720000000000001</c:v>
                </c:pt>
                <c:pt idx="295">
                  <c:v>1.3049999999999999</c:v>
                </c:pt>
                <c:pt idx="296">
                  <c:v>1.2789999999999999</c:v>
                </c:pt>
                <c:pt idx="297">
                  <c:v>1.2829999999999999</c:v>
                </c:pt>
                <c:pt idx="298">
                  <c:v>1.284</c:v>
                </c:pt>
                <c:pt idx="299">
                  <c:v>1.2969999999999999</c:v>
                </c:pt>
                <c:pt idx="300">
                  <c:v>1.331</c:v>
                </c:pt>
                <c:pt idx="301">
                  <c:v>1.36</c:v>
                </c:pt>
                <c:pt idx="302">
                  <c:v>1.508</c:v>
                </c:pt>
                <c:pt idx="303">
                  <c:v>1.5580000000000001</c:v>
                </c:pt>
                <c:pt idx="304">
                  <c:v>1.5409999999999999</c:v>
                </c:pt>
                <c:pt idx="305">
                  <c:v>1.5189999999999999</c:v>
                </c:pt>
                <c:pt idx="306">
                  <c:v>1.5329999999999999</c:v>
                </c:pt>
                <c:pt idx="307">
                  <c:v>1.5369999999999999</c:v>
                </c:pt>
                <c:pt idx="308">
                  <c:v>1.536</c:v>
                </c:pt>
                <c:pt idx="309">
                  <c:v>1.607</c:v>
                </c:pt>
                <c:pt idx="310">
                  <c:v>1.671</c:v>
                </c:pt>
                <c:pt idx="311">
                  <c:v>1.8819999999999999</c:v>
                </c:pt>
                <c:pt idx="312">
                  <c:v>1.958</c:v>
                </c:pt>
                <c:pt idx="313">
                  <c:v>1.895</c:v>
                </c:pt>
                <c:pt idx="314">
                  <c:v>1.859</c:v>
                </c:pt>
                <c:pt idx="315">
                  <c:v>1.962</c:v>
                </c:pt>
                <c:pt idx="316">
                  <c:v>2.0779999999999998</c:v>
                </c:pt>
                <c:pt idx="317">
                  <c:v>2.12</c:v>
                </c:pt>
                <c:pt idx="318">
                  <c:v>2.036</c:v>
                </c:pt>
                <c:pt idx="319">
                  <c:v>2.0590000000000002</c:v>
                </c:pt>
                <c:pt idx="320">
                  <c:v>2.173</c:v>
                </c:pt>
                <c:pt idx="321">
                  <c:v>2.2759999999999998</c:v>
                </c:pt>
                <c:pt idx="322">
                  <c:v>2.593</c:v>
                </c:pt>
                <c:pt idx="323">
                  <c:v>2.6259999999999999</c:v>
                </c:pt>
                <c:pt idx="324">
                  <c:v>2.4580000000000002</c:v>
                </c:pt>
                <c:pt idx="325">
                  <c:v>2.407</c:v>
                </c:pt>
                <c:pt idx="326">
                  <c:v>2.4180000000000001</c:v>
                </c:pt>
                <c:pt idx="327">
                  <c:v>2.423</c:v>
                </c:pt>
                <c:pt idx="328">
                  <c:v>2.4289999999999998</c:v>
                </c:pt>
                <c:pt idx="329">
                  <c:v>2.5259999999999998</c:v>
                </c:pt>
                <c:pt idx="330">
                  <c:v>2.5720000000000001</c:v>
                </c:pt>
                <c:pt idx="331">
                  <c:v>2.5659999999999998</c:v>
                </c:pt>
                <c:pt idx="332">
                  <c:v>2.597</c:v>
                </c:pt>
                <c:pt idx="333">
                  <c:v>2.649</c:v>
                </c:pt>
                <c:pt idx="334">
                  <c:v>2.5310000000000001</c:v>
                </c:pt>
                <c:pt idx="335">
                  <c:v>2.3959999999999999</c:v>
                </c:pt>
                <c:pt idx="336">
                  <c:v>2.375</c:v>
                </c:pt>
                <c:pt idx="337">
                  <c:v>2.46</c:v>
                </c:pt>
                <c:pt idx="338">
                  <c:v>2.3679999999999999</c:v>
                </c:pt>
                <c:pt idx="339">
                  <c:v>2.4249999999999998</c:v>
                </c:pt>
                <c:pt idx="340">
                  <c:v>2.5049999999999999</c:v>
                </c:pt>
                <c:pt idx="341">
                  <c:v>2.5550000000000002</c:v>
                </c:pt>
                <c:pt idx="342">
                  <c:v>2.5670000000000002</c:v>
                </c:pt>
                <c:pt idx="343">
                  <c:v>2.5609999999999999</c:v>
                </c:pt>
                <c:pt idx="344">
                  <c:v>2.621</c:v>
                </c:pt>
                <c:pt idx="345">
                  <c:v>2.6339999999999999</c:v>
                </c:pt>
                <c:pt idx="346">
                  <c:v>2.706</c:v>
                </c:pt>
                <c:pt idx="347">
                  <c:v>2.8079999999999998</c:v>
                </c:pt>
                <c:pt idx="348">
                  <c:v>3.169</c:v>
                </c:pt>
                <c:pt idx="349">
                  <c:v>3.2469999999999999</c:v>
                </c:pt>
                <c:pt idx="350">
                  <c:v>3.3370000000000002</c:v>
                </c:pt>
                <c:pt idx="351">
                  <c:v>3.3380000000000001</c:v>
                </c:pt>
                <c:pt idx="352">
                  <c:v>3.6989999999999998</c:v>
                </c:pt>
                <c:pt idx="353">
                  <c:v>3.875</c:v>
                </c:pt>
                <c:pt idx="354">
                  <c:v>4.1849999999999996</c:v>
                </c:pt>
                <c:pt idx="355">
                  <c:v>4.5890000000000004</c:v>
                </c:pt>
                <c:pt idx="356">
                  <c:v>4.649</c:v>
                </c:pt>
                <c:pt idx="357">
                  <c:v>4.2169999999999996</c:v>
                </c:pt>
                <c:pt idx="358">
                  <c:v>3.952</c:v>
                </c:pt>
                <c:pt idx="359">
                  <c:v>3.544</c:v>
                </c:pt>
                <c:pt idx="360">
                  <c:v>3.0030000000000001</c:v>
                </c:pt>
                <c:pt idx="361">
                  <c:v>2.637</c:v>
                </c:pt>
                <c:pt idx="362">
                  <c:v>2.5089999999999999</c:v>
                </c:pt>
                <c:pt idx="363">
                  <c:v>2.4510000000000001</c:v>
                </c:pt>
                <c:pt idx="364">
                  <c:v>2.319</c:v>
                </c:pt>
                <c:pt idx="365">
                  <c:v>2.3540000000000001</c:v>
                </c:pt>
                <c:pt idx="366">
                  <c:v>2.3439999999999999</c:v>
                </c:pt>
                <c:pt idx="367">
                  <c:v>2.4489999999999998</c:v>
                </c:pt>
                <c:pt idx="368">
                  <c:v>2.452</c:v>
                </c:pt>
                <c:pt idx="369">
                  <c:v>2.5590000000000002</c:v>
                </c:pt>
                <c:pt idx="370">
                  <c:v>2.5529999999999999</c:v>
                </c:pt>
                <c:pt idx="371">
                  <c:v>2.6030000000000002</c:v>
                </c:pt>
                <c:pt idx="372">
                  <c:v>2.79</c:v>
                </c:pt>
                <c:pt idx="373">
                  <c:v>2.7879999999999998</c:v>
                </c:pt>
                <c:pt idx="374">
                  <c:v>2.9670000000000001</c:v>
                </c:pt>
                <c:pt idx="375">
                  <c:v>2.89</c:v>
                </c:pt>
                <c:pt idx="376">
                  <c:v>2.9079999999999999</c:v>
                </c:pt>
                <c:pt idx="377">
                  <c:v>2.9809999999999999</c:v>
                </c:pt>
                <c:pt idx="378">
                  <c:v>2.9129999999999998</c:v>
                </c:pt>
                <c:pt idx="379">
                  <c:v>2.8279999999999998</c:v>
                </c:pt>
                <c:pt idx="380">
                  <c:v>2.8</c:v>
                </c:pt>
                <c:pt idx="381">
                  <c:v>2.8140000000000001</c:v>
                </c:pt>
                <c:pt idx="382">
                  <c:v>2.83</c:v>
                </c:pt>
                <c:pt idx="383">
                  <c:v>2.9359999999999999</c:v>
                </c:pt>
                <c:pt idx="384">
                  <c:v>3.044</c:v>
                </c:pt>
                <c:pt idx="385">
                  <c:v>3.1930000000000001</c:v>
                </c:pt>
                <c:pt idx="386">
                  <c:v>3.415</c:v>
                </c:pt>
                <c:pt idx="387">
                  <c:v>3.6070000000000002</c:v>
                </c:pt>
                <c:pt idx="388">
                  <c:v>3.827</c:v>
                </c:pt>
                <c:pt idx="389">
                  <c:v>3.9750000000000001</c:v>
                </c:pt>
                <c:pt idx="390">
                  <c:v>3.9140000000000001</c:v>
                </c:pt>
                <c:pt idx="391">
                  <c:v>3.8239999999999998</c:v>
                </c:pt>
                <c:pt idx="392">
                  <c:v>3.6890000000000001</c:v>
                </c:pt>
                <c:pt idx="393">
                  <c:v>3.6709999999999998</c:v>
                </c:pt>
                <c:pt idx="394">
                  <c:v>3.6539999999999999</c:v>
                </c:pt>
                <c:pt idx="395">
                  <c:v>3.6419999999999999</c:v>
                </c:pt>
                <c:pt idx="396">
                  <c:v>3.6819999999999999</c:v>
                </c:pt>
                <c:pt idx="397">
                  <c:v>3.6459999999999999</c:v>
                </c:pt>
                <c:pt idx="398">
                  <c:v>3.6970000000000001</c:v>
                </c:pt>
                <c:pt idx="399">
                  <c:v>3.8039999999999998</c:v>
                </c:pt>
                <c:pt idx="400">
                  <c:v>3.9089999999999998</c:v>
                </c:pt>
                <c:pt idx="401">
                  <c:v>3.8580000000000001</c:v>
                </c:pt>
                <c:pt idx="402">
                  <c:v>3.7490000000000001</c:v>
                </c:pt>
                <c:pt idx="403">
                  <c:v>3.5129999999999999</c:v>
                </c:pt>
                <c:pt idx="404">
                  <c:v>3.492</c:v>
                </c:pt>
                <c:pt idx="405">
                  <c:v>3.66</c:v>
                </c:pt>
                <c:pt idx="406">
                  <c:v>3.8170000000000002</c:v>
                </c:pt>
                <c:pt idx="407">
                  <c:v>3.847</c:v>
                </c:pt>
                <c:pt idx="408">
                  <c:v>3.847</c:v>
                </c:pt>
                <c:pt idx="409">
                  <c:v>3.8439999999999999</c:v>
                </c:pt>
                <c:pt idx="410">
                  <c:v>3.8410000000000002</c:v>
                </c:pt>
                <c:pt idx="411">
                  <c:v>3.9649999999999999</c:v>
                </c:pt>
                <c:pt idx="412">
                  <c:v>3.879</c:v>
                </c:pt>
                <c:pt idx="413">
                  <c:v>3.7010000000000001</c:v>
                </c:pt>
                <c:pt idx="414">
                  <c:v>3.5990000000000002</c:v>
                </c:pt>
                <c:pt idx="415">
                  <c:v>3.569</c:v>
                </c:pt>
                <c:pt idx="416">
                  <c:v>3.6040000000000001</c:v>
                </c:pt>
                <c:pt idx="417">
                  <c:v>3.6509999999999998</c:v>
                </c:pt>
                <c:pt idx="418">
                  <c:v>3.694</c:v>
                </c:pt>
                <c:pt idx="419">
                  <c:v>3.6840000000000002</c:v>
                </c:pt>
                <c:pt idx="420">
                  <c:v>3.6829999999999998</c:v>
                </c:pt>
                <c:pt idx="421">
                  <c:v>3.7719999999999998</c:v>
                </c:pt>
                <c:pt idx="422">
                  <c:v>3.9039999999999999</c:v>
                </c:pt>
                <c:pt idx="423">
                  <c:v>4.0720000000000001</c:v>
                </c:pt>
                <c:pt idx="424">
                  <c:v>3.952</c:v>
                </c:pt>
                <c:pt idx="425">
                  <c:v>3.83</c:v>
                </c:pt>
                <c:pt idx="426">
                  <c:v>3.8149999999999999</c:v>
                </c:pt>
                <c:pt idx="427">
                  <c:v>3.7789999999999999</c:v>
                </c:pt>
                <c:pt idx="428">
                  <c:v>3.7530000000000001</c:v>
                </c:pt>
                <c:pt idx="429">
                  <c:v>3.7050000000000001</c:v>
                </c:pt>
                <c:pt idx="430">
                  <c:v>3.6419999999999999</c:v>
                </c:pt>
                <c:pt idx="431">
                  <c:v>3.5150000000000001</c:v>
                </c:pt>
                <c:pt idx="432">
                  <c:v>3.3839999999999999</c:v>
                </c:pt>
                <c:pt idx="433">
                  <c:v>3.1379999999999999</c:v>
                </c:pt>
                <c:pt idx="434">
                  <c:v>2.8109999999999999</c:v>
                </c:pt>
                <c:pt idx="435">
                  <c:v>2.8639999999999999</c:v>
                </c:pt>
                <c:pt idx="436">
                  <c:v>3.0190000000000001</c:v>
                </c:pt>
                <c:pt idx="437">
                  <c:v>2.7549999999999999</c:v>
                </c:pt>
                <c:pt idx="438">
                  <c:v>2.7879999999999998</c:v>
                </c:pt>
                <c:pt idx="439">
                  <c:v>2.7429999999999999</c:v>
                </c:pt>
                <c:pt idx="440">
                  <c:v>2.6509999999999998</c:v>
                </c:pt>
                <c:pt idx="441">
                  <c:v>2.4369999999999998</c:v>
                </c:pt>
                <c:pt idx="442">
                  <c:v>2.3759999999999999</c:v>
                </c:pt>
                <c:pt idx="443">
                  <c:v>2.35</c:v>
                </c:pt>
                <c:pt idx="444">
                  <c:v>2.302</c:v>
                </c:pt>
                <c:pt idx="445">
                  <c:v>2.1139999999999999</c:v>
                </c:pt>
                <c:pt idx="446">
                  <c:v>1.97</c:v>
                </c:pt>
                <c:pt idx="447">
                  <c:v>1.923</c:v>
                </c:pt>
                <c:pt idx="448">
                  <c:v>1.9470000000000001</c:v>
                </c:pt>
                <c:pt idx="449">
                  <c:v>1.9890000000000001</c:v>
                </c:pt>
                <c:pt idx="450">
                  <c:v>2.097</c:v>
                </c:pt>
                <c:pt idx="451">
                  <c:v>2.1549999999999998</c:v>
                </c:pt>
                <c:pt idx="452">
                  <c:v>2.13</c:v>
                </c:pt>
                <c:pt idx="453">
                  <c:v>2.073</c:v>
                </c:pt>
                <c:pt idx="454">
                  <c:v>2.1219999999999999</c:v>
                </c:pt>
                <c:pt idx="455">
                  <c:v>2.2879999999999998</c:v>
                </c:pt>
                <c:pt idx="456">
                  <c:v>2.2559999999999998</c:v>
                </c:pt>
                <c:pt idx="457">
                  <c:v>2.3940000000000001</c:v>
                </c:pt>
                <c:pt idx="458">
                  <c:v>2.4820000000000002</c:v>
                </c:pt>
                <c:pt idx="459">
                  <c:v>2.4740000000000002</c:v>
                </c:pt>
                <c:pt idx="460">
                  <c:v>2.4489999999999998</c:v>
                </c:pt>
                <c:pt idx="461">
                  <c:v>2.4380000000000002</c:v>
                </c:pt>
                <c:pt idx="462">
                  <c:v>2.3780000000000001</c:v>
                </c:pt>
                <c:pt idx="463">
                  <c:v>2.2839999999999998</c:v>
                </c:pt>
                <c:pt idx="464">
                  <c:v>2.2149999999999999</c:v>
                </c:pt>
                <c:pt idx="465">
                  <c:v>2.2919999999999998</c:v>
                </c:pt>
                <c:pt idx="466">
                  <c:v>2.4809999999999999</c:v>
                </c:pt>
                <c:pt idx="467">
                  <c:v>2.52</c:v>
                </c:pt>
                <c:pt idx="468">
                  <c:v>2.633</c:v>
                </c:pt>
                <c:pt idx="469">
                  <c:v>2.7029999999999998</c:v>
                </c:pt>
                <c:pt idx="470">
                  <c:v>2.9020000000000001</c:v>
                </c:pt>
                <c:pt idx="471">
                  <c:v>2.8559999999999999</c:v>
                </c:pt>
                <c:pt idx="472">
                  <c:v>2.827</c:v>
                </c:pt>
                <c:pt idx="473">
                  <c:v>2.875</c:v>
                </c:pt>
                <c:pt idx="474">
                  <c:v>3.1320000000000001</c:v>
                </c:pt>
                <c:pt idx="475">
                  <c:v>3.1320000000000001</c:v>
                </c:pt>
                <c:pt idx="476">
                  <c:v>3.22</c:v>
                </c:pt>
                <c:pt idx="477">
                  <c:v>3.2290000000000001</c:v>
                </c:pt>
                <c:pt idx="478">
                  <c:v>3.2789999999999999</c:v>
                </c:pt>
                <c:pt idx="479">
                  <c:v>3.3809999999999998</c:v>
                </c:pt>
                <c:pt idx="480">
                  <c:v>3.286</c:v>
                </c:pt>
                <c:pt idx="481">
                  <c:v>2.9510000000000001</c:v>
                </c:pt>
                <c:pt idx="482">
                  <c:v>2.9340000000000002</c:v>
                </c:pt>
                <c:pt idx="483">
                  <c:v>3.03</c:v>
                </c:pt>
                <c:pt idx="484">
                  <c:v>3.05</c:v>
                </c:pt>
                <c:pt idx="485">
                  <c:v>3.1030000000000002</c:v>
                </c:pt>
                <c:pt idx="486">
                  <c:v>3.03</c:v>
                </c:pt>
                <c:pt idx="487">
                  <c:v>2.9460000000000002</c:v>
                </c:pt>
                <c:pt idx="488">
                  <c:v>2.9319999999999999</c:v>
                </c:pt>
                <c:pt idx="489">
                  <c:v>2.87</c:v>
                </c:pt>
                <c:pt idx="490">
                  <c:v>2.8940000000000001</c:v>
                </c:pt>
                <c:pt idx="491">
                  <c:v>3.008</c:v>
                </c:pt>
                <c:pt idx="492">
                  <c:v>2.984</c:v>
                </c:pt>
                <c:pt idx="493">
                  <c:v>3.0350000000000001</c:v>
                </c:pt>
                <c:pt idx="494">
                  <c:v>3.052</c:v>
                </c:pt>
                <c:pt idx="495">
                  <c:v>2.8119999999999998</c:v>
                </c:pt>
                <c:pt idx="496">
                  <c:v>2.4049999999999998</c:v>
                </c:pt>
                <c:pt idx="497">
                  <c:v>2.044</c:v>
                </c:pt>
                <c:pt idx="498">
                  <c:v>1.905</c:v>
                </c:pt>
                <c:pt idx="499">
                  <c:v>2.0569999999999999</c:v>
                </c:pt>
                <c:pt idx="500">
                  <c:v>2.1339999999999999</c:v>
                </c:pt>
                <c:pt idx="501">
                  <c:v>2.161</c:v>
                </c:pt>
                <c:pt idx="502">
                  <c:v>2.1230000000000002</c:v>
                </c:pt>
                <c:pt idx="503">
                  <c:v>2.1389999999999998</c:v>
                </c:pt>
                <c:pt idx="504">
                  <c:v>2.2080000000000002</c:v>
                </c:pt>
                <c:pt idx="505">
                  <c:v>2.419</c:v>
                </c:pt>
                <c:pt idx="506">
                  <c:v>2.5489999999999999</c:v>
                </c:pt>
                <c:pt idx="507">
                  <c:v>2.79</c:v>
                </c:pt>
                <c:pt idx="508">
                  <c:v>2.8730000000000002</c:v>
                </c:pt>
                <c:pt idx="509">
                  <c:v>2.7850000000000001</c:v>
                </c:pt>
                <c:pt idx="510">
                  <c:v>2.8250000000000002</c:v>
                </c:pt>
                <c:pt idx="511">
                  <c:v>2.952</c:v>
                </c:pt>
                <c:pt idx="512">
                  <c:v>2.98</c:v>
                </c:pt>
                <c:pt idx="513">
                  <c:v>2.9319999999999999</c:v>
                </c:pt>
                <c:pt idx="514">
                  <c:v>2.9990000000000001</c:v>
                </c:pt>
                <c:pt idx="515">
                  <c:v>3.4220000000000002</c:v>
                </c:pt>
                <c:pt idx="516">
                  <c:v>3.512</c:v>
                </c:pt>
                <c:pt idx="517">
                  <c:v>3.4430000000000001</c:v>
                </c:pt>
                <c:pt idx="518">
                  <c:v>3.7759999999999998</c:v>
                </c:pt>
                <c:pt idx="519">
                  <c:v>4.0579999999999998</c:v>
                </c:pt>
                <c:pt idx="520">
                  <c:v>4.9279999999999999</c:v>
                </c:pt>
                <c:pt idx="521">
                  <c:v>5.1429999999999998</c:v>
                </c:pt>
                <c:pt idx="522">
                  <c:v>5.9729999999999999</c:v>
                </c:pt>
                <c:pt idx="523">
                  <c:v>5.8630000000000004</c:v>
                </c:pt>
                <c:pt idx="524">
                  <c:v>5.2560000000000002</c:v>
                </c:pt>
                <c:pt idx="525">
                  <c:v>4.9530000000000003</c:v>
                </c:pt>
                <c:pt idx="526">
                  <c:v>4.8150000000000004</c:v>
                </c:pt>
                <c:pt idx="527">
                  <c:v>5.7859999999999996</c:v>
                </c:pt>
                <c:pt idx="528">
                  <c:v>5.24</c:v>
                </c:pt>
                <c:pt idx="529">
                  <c:v>4.3440000000000003</c:v>
                </c:pt>
                <c:pt idx="530">
                  <c:v>4.3129999999999997</c:v>
                </c:pt>
                <c:pt idx="531">
                  <c:v>3.969284</c:v>
                </c:pt>
                <c:pt idx="532">
                  <c:v>3.9431759999999998</c:v>
                </c:pt>
                <c:pt idx="533">
                  <c:v>3.8583090000000002</c:v>
                </c:pt>
                <c:pt idx="534">
                  <c:v>3.7575210000000001</c:v>
                </c:pt>
                <c:pt idx="535">
                  <c:v>3.7596370000000001</c:v>
                </c:pt>
                <c:pt idx="536">
                  <c:v>3.687411</c:v>
                </c:pt>
                <c:pt idx="537">
                  <c:v>3.660272</c:v>
                </c:pt>
                <c:pt idx="538">
                  <c:v>3.6067079999999998</c:v>
                </c:pt>
                <c:pt idx="539">
                  <c:v>3.7999610000000001</c:v>
                </c:pt>
                <c:pt idx="540">
                  <c:v>3.854174</c:v>
                </c:pt>
                <c:pt idx="541">
                  <c:v>3.8316210000000002</c:v>
                </c:pt>
                <c:pt idx="542">
                  <c:v>3.7800929999999999</c:v>
                </c:pt>
                <c:pt idx="543">
                  <c:v>3.7011509999999999</c:v>
                </c:pt>
                <c:pt idx="544">
                  <c:v>3.6031770000000001</c:v>
                </c:pt>
                <c:pt idx="545">
                  <c:v>3.463311</c:v>
                </c:pt>
                <c:pt idx="546">
                  <c:v>3.4388350000000001</c:v>
                </c:pt>
                <c:pt idx="547">
                  <c:v>3.3364769999999999</c:v>
                </c:pt>
                <c:pt idx="548">
                  <c:v>3.3004639999999998</c:v>
                </c:pt>
                <c:pt idx="549">
                  <c:v>3.3037779999999999</c:v>
                </c:pt>
                <c:pt idx="550">
                  <c:v>3.2691870000000001</c:v>
                </c:pt>
                <c:pt idx="551">
                  <c:v>3.5814400000000002</c:v>
                </c:pt>
                <c:pt idx="552">
                  <c:v>3.6818019999999998</c:v>
                </c:pt>
                <c:pt idx="553">
                  <c:v>3.6401919999999999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'Heat Oil-M'!$A$599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'Heat Oil-M'!$A$41:$A$594</c:f>
              <c:numCache>
                <c:formatCode>mmmm\ yyyy</c:formatCode>
                <c:ptCount val="554"/>
                <c:pt idx="0">
                  <c:v>28795</c:v>
                </c:pt>
                <c:pt idx="1">
                  <c:v>28825</c:v>
                </c:pt>
                <c:pt idx="2">
                  <c:v>28856</c:v>
                </c:pt>
                <c:pt idx="3">
                  <c:v>28887</c:v>
                </c:pt>
                <c:pt idx="4">
                  <c:v>28915</c:v>
                </c:pt>
                <c:pt idx="5">
                  <c:v>28946</c:v>
                </c:pt>
                <c:pt idx="6">
                  <c:v>28976</c:v>
                </c:pt>
                <c:pt idx="7">
                  <c:v>29007</c:v>
                </c:pt>
                <c:pt idx="8">
                  <c:v>29037</c:v>
                </c:pt>
                <c:pt idx="9">
                  <c:v>29068</c:v>
                </c:pt>
                <c:pt idx="10">
                  <c:v>29099</c:v>
                </c:pt>
                <c:pt idx="11">
                  <c:v>29129</c:v>
                </c:pt>
                <c:pt idx="12">
                  <c:v>29160</c:v>
                </c:pt>
                <c:pt idx="13">
                  <c:v>29190</c:v>
                </c:pt>
                <c:pt idx="14">
                  <c:v>29221</c:v>
                </c:pt>
                <c:pt idx="15">
                  <c:v>29252</c:v>
                </c:pt>
                <c:pt idx="16">
                  <c:v>29281</c:v>
                </c:pt>
                <c:pt idx="17">
                  <c:v>29312</c:v>
                </c:pt>
                <c:pt idx="18">
                  <c:v>29342</c:v>
                </c:pt>
                <c:pt idx="19">
                  <c:v>29373</c:v>
                </c:pt>
                <c:pt idx="20">
                  <c:v>29403</c:v>
                </c:pt>
                <c:pt idx="21">
                  <c:v>29434</c:v>
                </c:pt>
                <c:pt idx="22">
                  <c:v>29465</c:v>
                </c:pt>
                <c:pt idx="23">
                  <c:v>29495</c:v>
                </c:pt>
                <c:pt idx="24">
                  <c:v>29526</c:v>
                </c:pt>
                <c:pt idx="25">
                  <c:v>29556</c:v>
                </c:pt>
                <c:pt idx="26">
                  <c:v>29587</c:v>
                </c:pt>
                <c:pt idx="27">
                  <c:v>29618</c:v>
                </c:pt>
                <c:pt idx="28">
                  <c:v>29646</c:v>
                </c:pt>
                <c:pt idx="29">
                  <c:v>29677</c:v>
                </c:pt>
                <c:pt idx="30">
                  <c:v>29707</c:v>
                </c:pt>
                <c:pt idx="31">
                  <c:v>29738</c:v>
                </c:pt>
                <c:pt idx="32">
                  <c:v>29768</c:v>
                </c:pt>
                <c:pt idx="33">
                  <c:v>29799</c:v>
                </c:pt>
                <c:pt idx="34">
                  <c:v>29830</c:v>
                </c:pt>
                <c:pt idx="35">
                  <c:v>29860</c:v>
                </c:pt>
                <c:pt idx="36">
                  <c:v>29891</c:v>
                </c:pt>
                <c:pt idx="37">
                  <c:v>29921</c:v>
                </c:pt>
                <c:pt idx="38">
                  <c:v>29952</c:v>
                </c:pt>
                <c:pt idx="39">
                  <c:v>29983</c:v>
                </c:pt>
                <c:pt idx="40">
                  <c:v>30011</c:v>
                </c:pt>
                <c:pt idx="41">
                  <c:v>30042</c:v>
                </c:pt>
                <c:pt idx="42">
                  <c:v>30072</c:v>
                </c:pt>
                <c:pt idx="43">
                  <c:v>30103</c:v>
                </c:pt>
                <c:pt idx="44">
                  <c:v>30133</c:v>
                </c:pt>
                <c:pt idx="45">
                  <c:v>30164</c:v>
                </c:pt>
                <c:pt idx="46">
                  <c:v>30195</c:v>
                </c:pt>
                <c:pt idx="47">
                  <c:v>30225</c:v>
                </c:pt>
                <c:pt idx="48">
                  <c:v>30256</c:v>
                </c:pt>
                <c:pt idx="49">
                  <c:v>30286</c:v>
                </c:pt>
                <c:pt idx="50">
                  <c:v>30317</c:v>
                </c:pt>
                <c:pt idx="51">
                  <c:v>30348</c:v>
                </c:pt>
                <c:pt idx="52">
                  <c:v>30376</c:v>
                </c:pt>
                <c:pt idx="53">
                  <c:v>30407</c:v>
                </c:pt>
                <c:pt idx="54">
                  <c:v>30437</c:v>
                </c:pt>
                <c:pt idx="55">
                  <c:v>30468</c:v>
                </c:pt>
                <c:pt idx="56">
                  <c:v>30498</c:v>
                </c:pt>
                <c:pt idx="57">
                  <c:v>30529</c:v>
                </c:pt>
                <c:pt idx="58">
                  <c:v>30560</c:v>
                </c:pt>
                <c:pt idx="59">
                  <c:v>30590</c:v>
                </c:pt>
                <c:pt idx="60">
                  <c:v>30621</c:v>
                </c:pt>
                <c:pt idx="61">
                  <c:v>30651</c:v>
                </c:pt>
                <c:pt idx="62">
                  <c:v>30682</c:v>
                </c:pt>
                <c:pt idx="63">
                  <c:v>30713</c:v>
                </c:pt>
                <c:pt idx="64">
                  <c:v>30742</c:v>
                </c:pt>
                <c:pt idx="65">
                  <c:v>30773</c:v>
                </c:pt>
                <c:pt idx="66">
                  <c:v>30803</c:v>
                </c:pt>
                <c:pt idx="67">
                  <c:v>30834</c:v>
                </c:pt>
                <c:pt idx="68">
                  <c:v>30864</c:v>
                </c:pt>
                <c:pt idx="69">
                  <c:v>30895</c:v>
                </c:pt>
                <c:pt idx="70">
                  <c:v>30926</c:v>
                </c:pt>
                <c:pt idx="71">
                  <c:v>30956</c:v>
                </c:pt>
                <c:pt idx="72">
                  <c:v>30987</c:v>
                </c:pt>
                <c:pt idx="73">
                  <c:v>31017</c:v>
                </c:pt>
                <c:pt idx="74">
                  <c:v>31048</c:v>
                </c:pt>
                <c:pt idx="75">
                  <c:v>31079</c:v>
                </c:pt>
                <c:pt idx="76">
                  <c:v>31107</c:v>
                </c:pt>
                <c:pt idx="77">
                  <c:v>31138</c:v>
                </c:pt>
                <c:pt idx="78">
                  <c:v>31168</c:v>
                </c:pt>
                <c:pt idx="79">
                  <c:v>31199</c:v>
                </c:pt>
                <c:pt idx="80">
                  <c:v>31229</c:v>
                </c:pt>
                <c:pt idx="81">
                  <c:v>31260</c:v>
                </c:pt>
                <c:pt idx="82">
                  <c:v>31291</c:v>
                </c:pt>
                <c:pt idx="83">
                  <c:v>31321</c:v>
                </c:pt>
                <c:pt idx="84">
                  <c:v>31352</c:v>
                </c:pt>
                <c:pt idx="85">
                  <c:v>31382</c:v>
                </c:pt>
                <c:pt idx="86">
                  <c:v>31413</c:v>
                </c:pt>
                <c:pt idx="87">
                  <c:v>31444</c:v>
                </c:pt>
                <c:pt idx="88">
                  <c:v>31472</c:v>
                </c:pt>
                <c:pt idx="89">
                  <c:v>31503</c:v>
                </c:pt>
                <c:pt idx="90">
                  <c:v>31533</c:v>
                </c:pt>
                <c:pt idx="91">
                  <c:v>31564</c:v>
                </c:pt>
                <c:pt idx="92">
                  <c:v>31594</c:v>
                </c:pt>
                <c:pt idx="93">
                  <c:v>31625</c:v>
                </c:pt>
                <c:pt idx="94">
                  <c:v>31656</c:v>
                </c:pt>
                <c:pt idx="95">
                  <c:v>31686</c:v>
                </c:pt>
                <c:pt idx="96">
                  <c:v>31717</c:v>
                </c:pt>
                <c:pt idx="97">
                  <c:v>31747</c:v>
                </c:pt>
                <c:pt idx="98">
                  <c:v>31778</c:v>
                </c:pt>
                <c:pt idx="99">
                  <c:v>31809</c:v>
                </c:pt>
                <c:pt idx="100">
                  <c:v>31837</c:v>
                </c:pt>
                <c:pt idx="101">
                  <c:v>31868</c:v>
                </c:pt>
                <c:pt idx="102">
                  <c:v>31898</c:v>
                </c:pt>
                <c:pt idx="103">
                  <c:v>31929</c:v>
                </c:pt>
                <c:pt idx="104">
                  <c:v>31959</c:v>
                </c:pt>
                <c:pt idx="105">
                  <c:v>31990</c:v>
                </c:pt>
                <c:pt idx="106">
                  <c:v>32021</c:v>
                </c:pt>
                <c:pt idx="107">
                  <c:v>32051</c:v>
                </c:pt>
                <c:pt idx="108">
                  <c:v>32082</c:v>
                </c:pt>
                <c:pt idx="109">
                  <c:v>32112</c:v>
                </c:pt>
                <c:pt idx="110">
                  <c:v>32143</c:v>
                </c:pt>
                <c:pt idx="111">
                  <c:v>32174</c:v>
                </c:pt>
                <c:pt idx="112">
                  <c:v>32203</c:v>
                </c:pt>
                <c:pt idx="113">
                  <c:v>32234</c:v>
                </c:pt>
                <c:pt idx="114">
                  <c:v>32264</c:v>
                </c:pt>
                <c:pt idx="115">
                  <c:v>32295</c:v>
                </c:pt>
                <c:pt idx="116">
                  <c:v>32325</c:v>
                </c:pt>
                <c:pt idx="117">
                  <c:v>32356</c:v>
                </c:pt>
                <c:pt idx="118">
                  <c:v>32387</c:v>
                </c:pt>
                <c:pt idx="119">
                  <c:v>32417</c:v>
                </c:pt>
                <c:pt idx="120">
                  <c:v>32448</c:v>
                </c:pt>
                <c:pt idx="121">
                  <c:v>32478</c:v>
                </c:pt>
                <c:pt idx="122">
                  <c:v>32509</c:v>
                </c:pt>
                <c:pt idx="123">
                  <c:v>32540</c:v>
                </c:pt>
                <c:pt idx="124">
                  <c:v>32568</c:v>
                </c:pt>
                <c:pt idx="125">
                  <c:v>32599</c:v>
                </c:pt>
                <c:pt idx="126">
                  <c:v>32629</c:v>
                </c:pt>
                <c:pt idx="127">
                  <c:v>32660</c:v>
                </c:pt>
                <c:pt idx="128">
                  <c:v>32690</c:v>
                </c:pt>
                <c:pt idx="129">
                  <c:v>32721</c:v>
                </c:pt>
                <c:pt idx="130">
                  <c:v>32752</c:v>
                </c:pt>
                <c:pt idx="131">
                  <c:v>32782</c:v>
                </c:pt>
                <c:pt idx="132">
                  <c:v>32813</c:v>
                </c:pt>
                <c:pt idx="133">
                  <c:v>32843</c:v>
                </c:pt>
                <c:pt idx="134">
                  <c:v>32874</c:v>
                </c:pt>
                <c:pt idx="135">
                  <c:v>32905</c:v>
                </c:pt>
                <c:pt idx="136">
                  <c:v>32933</c:v>
                </c:pt>
                <c:pt idx="137">
                  <c:v>32964</c:v>
                </c:pt>
                <c:pt idx="138">
                  <c:v>32994</c:v>
                </c:pt>
                <c:pt idx="139">
                  <c:v>33025</c:v>
                </c:pt>
                <c:pt idx="140">
                  <c:v>33055</c:v>
                </c:pt>
                <c:pt idx="141">
                  <c:v>33086</c:v>
                </c:pt>
                <c:pt idx="142">
                  <c:v>33117</c:v>
                </c:pt>
                <c:pt idx="143">
                  <c:v>33147</c:v>
                </c:pt>
                <c:pt idx="144">
                  <c:v>33178</c:v>
                </c:pt>
                <c:pt idx="145">
                  <c:v>33208</c:v>
                </c:pt>
                <c:pt idx="146">
                  <c:v>33239</c:v>
                </c:pt>
                <c:pt idx="147">
                  <c:v>33270</c:v>
                </c:pt>
                <c:pt idx="148">
                  <c:v>33298</c:v>
                </c:pt>
                <c:pt idx="149">
                  <c:v>33329</c:v>
                </c:pt>
                <c:pt idx="150">
                  <c:v>33359</c:v>
                </c:pt>
                <c:pt idx="151">
                  <c:v>33390</c:v>
                </c:pt>
                <c:pt idx="152">
                  <c:v>33420</c:v>
                </c:pt>
                <c:pt idx="153">
                  <c:v>33451</c:v>
                </c:pt>
                <c:pt idx="154">
                  <c:v>33482</c:v>
                </c:pt>
                <c:pt idx="155">
                  <c:v>33512</c:v>
                </c:pt>
                <c:pt idx="156">
                  <c:v>33543</c:v>
                </c:pt>
                <c:pt idx="157">
                  <c:v>33573</c:v>
                </c:pt>
                <c:pt idx="158">
                  <c:v>33604</c:v>
                </c:pt>
                <c:pt idx="159">
                  <c:v>33635</c:v>
                </c:pt>
                <c:pt idx="160">
                  <c:v>33664</c:v>
                </c:pt>
                <c:pt idx="161">
                  <c:v>33695</c:v>
                </c:pt>
                <c:pt idx="162">
                  <c:v>33725</c:v>
                </c:pt>
                <c:pt idx="163">
                  <c:v>33756</c:v>
                </c:pt>
                <c:pt idx="164">
                  <c:v>33786</c:v>
                </c:pt>
                <c:pt idx="165">
                  <c:v>33817</c:v>
                </c:pt>
                <c:pt idx="166">
                  <c:v>33848</c:v>
                </c:pt>
                <c:pt idx="167">
                  <c:v>33878</c:v>
                </c:pt>
                <c:pt idx="168">
                  <c:v>33909</c:v>
                </c:pt>
                <c:pt idx="169">
                  <c:v>33939</c:v>
                </c:pt>
                <c:pt idx="170">
                  <c:v>33970</c:v>
                </c:pt>
                <c:pt idx="171">
                  <c:v>34001</c:v>
                </c:pt>
                <c:pt idx="172">
                  <c:v>34029</c:v>
                </c:pt>
                <c:pt idx="173">
                  <c:v>34060</c:v>
                </c:pt>
                <c:pt idx="174">
                  <c:v>34090</c:v>
                </c:pt>
                <c:pt idx="175">
                  <c:v>34121</c:v>
                </c:pt>
                <c:pt idx="176">
                  <c:v>34151</c:v>
                </c:pt>
                <c:pt idx="177">
                  <c:v>34182</c:v>
                </c:pt>
                <c:pt idx="178">
                  <c:v>34213</c:v>
                </c:pt>
                <c:pt idx="179">
                  <c:v>34243</c:v>
                </c:pt>
                <c:pt idx="180">
                  <c:v>34274</c:v>
                </c:pt>
                <c:pt idx="181">
                  <c:v>34304</c:v>
                </c:pt>
                <c:pt idx="182">
                  <c:v>34335</c:v>
                </c:pt>
                <c:pt idx="183">
                  <c:v>34366</c:v>
                </c:pt>
                <c:pt idx="184">
                  <c:v>34394</c:v>
                </c:pt>
                <c:pt idx="185">
                  <c:v>34425</c:v>
                </c:pt>
                <c:pt idx="186">
                  <c:v>34455</c:v>
                </c:pt>
                <c:pt idx="187">
                  <c:v>34486</c:v>
                </c:pt>
                <c:pt idx="188">
                  <c:v>34516</c:v>
                </c:pt>
                <c:pt idx="189">
                  <c:v>34547</c:v>
                </c:pt>
                <c:pt idx="190">
                  <c:v>34578</c:v>
                </c:pt>
                <c:pt idx="191">
                  <c:v>34608</c:v>
                </c:pt>
                <c:pt idx="192">
                  <c:v>34639</c:v>
                </c:pt>
                <c:pt idx="193">
                  <c:v>34669</c:v>
                </c:pt>
                <c:pt idx="194">
                  <c:v>34700</c:v>
                </c:pt>
                <c:pt idx="195">
                  <c:v>34731</c:v>
                </c:pt>
                <c:pt idx="196">
                  <c:v>34759</c:v>
                </c:pt>
                <c:pt idx="197">
                  <c:v>34790</c:v>
                </c:pt>
                <c:pt idx="198">
                  <c:v>34820</c:v>
                </c:pt>
                <c:pt idx="199">
                  <c:v>34851</c:v>
                </c:pt>
                <c:pt idx="200">
                  <c:v>34881</c:v>
                </c:pt>
                <c:pt idx="201">
                  <c:v>34912</c:v>
                </c:pt>
                <c:pt idx="202">
                  <c:v>34943</c:v>
                </c:pt>
                <c:pt idx="203">
                  <c:v>34973</c:v>
                </c:pt>
                <c:pt idx="204">
                  <c:v>35004</c:v>
                </c:pt>
                <c:pt idx="205">
                  <c:v>35034</c:v>
                </c:pt>
                <c:pt idx="206">
                  <c:v>35065</c:v>
                </c:pt>
                <c:pt idx="207">
                  <c:v>35096</c:v>
                </c:pt>
                <c:pt idx="208">
                  <c:v>35125</c:v>
                </c:pt>
                <c:pt idx="209">
                  <c:v>35156</c:v>
                </c:pt>
                <c:pt idx="210">
                  <c:v>35186</c:v>
                </c:pt>
                <c:pt idx="211">
                  <c:v>35217</c:v>
                </c:pt>
                <c:pt idx="212">
                  <c:v>35247</c:v>
                </c:pt>
                <c:pt idx="213">
                  <c:v>35278</c:v>
                </c:pt>
                <c:pt idx="214">
                  <c:v>35309</c:v>
                </c:pt>
                <c:pt idx="215">
                  <c:v>35339</c:v>
                </c:pt>
                <c:pt idx="216">
                  <c:v>35370</c:v>
                </c:pt>
                <c:pt idx="217">
                  <c:v>35400</c:v>
                </c:pt>
                <c:pt idx="218">
                  <c:v>35431</c:v>
                </c:pt>
                <c:pt idx="219">
                  <c:v>35462</c:v>
                </c:pt>
                <c:pt idx="220">
                  <c:v>35490</c:v>
                </c:pt>
                <c:pt idx="221">
                  <c:v>35521</c:v>
                </c:pt>
                <c:pt idx="222">
                  <c:v>35551</c:v>
                </c:pt>
                <c:pt idx="223">
                  <c:v>35582</c:v>
                </c:pt>
                <c:pt idx="224">
                  <c:v>35612</c:v>
                </c:pt>
                <c:pt idx="225">
                  <c:v>35643</c:v>
                </c:pt>
                <c:pt idx="226">
                  <c:v>35674</c:v>
                </c:pt>
                <c:pt idx="227">
                  <c:v>35704</c:v>
                </c:pt>
                <c:pt idx="228">
                  <c:v>35735</c:v>
                </c:pt>
                <c:pt idx="229">
                  <c:v>35765</c:v>
                </c:pt>
                <c:pt idx="230">
                  <c:v>35796</c:v>
                </c:pt>
                <c:pt idx="231">
                  <c:v>35827</c:v>
                </c:pt>
                <c:pt idx="232">
                  <c:v>35855</c:v>
                </c:pt>
                <c:pt idx="233">
                  <c:v>35886</c:v>
                </c:pt>
                <c:pt idx="234">
                  <c:v>35916</c:v>
                </c:pt>
                <c:pt idx="235">
                  <c:v>35947</c:v>
                </c:pt>
                <c:pt idx="236">
                  <c:v>35977</c:v>
                </c:pt>
                <c:pt idx="237">
                  <c:v>36008</c:v>
                </c:pt>
                <c:pt idx="238">
                  <c:v>36039</c:v>
                </c:pt>
                <c:pt idx="239">
                  <c:v>36069</c:v>
                </c:pt>
                <c:pt idx="240">
                  <c:v>36100</c:v>
                </c:pt>
                <c:pt idx="241">
                  <c:v>36130</c:v>
                </c:pt>
                <c:pt idx="242">
                  <c:v>36161</c:v>
                </c:pt>
                <c:pt idx="243">
                  <c:v>36192</c:v>
                </c:pt>
                <c:pt idx="244">
                  <c:v>36220</c:v>
                </c:pt>
                <c:pt idx="245">
                  <c:v>36251</c:v>
                </c:pt>
                <c:pt idx="246">
                  <c:v>36281</c:v>
                </c:pt>
                <c:pt idx="247">
                  <c:v>36312</c:v>
                </c:pt>
                <c:pt idx="248">
                  <c:v>36342</c:v>
                </c:pt>
                <c:pt idx="249">
                  <c:v>36373</c:v>
                </c:pt>
                <c:pt idx="250">
                  <c:v>36404</c:v>
                </c:pt>
                <c:pt idx="251">
                  <c:v>36434</c:v>
                </c:pt>
                <c:pt idx="252">
                  <c:v>36465</c:v>
                </c:pt>
                <c:pt idx="253">
                  <c:v>36495</c:v>
                </c:pt>
                <c:pt idx="254">
                  <c:v>36526</c:v>
                </c:pt>
                <c:pt idx="255">
                  <c:v>36557</c:v>
                </c:pt>
                <c:pt idx="256">
                  <c:v>36586</c:v>
                </c:pt>
                <c:pt idx="257">
                  <c:v>36617</c:v>
                </c:pt>
                <c:pt idx="258">
                  <c:v>36647</c:v>
                </c:pt>
                <c:pt idx="259">
                  <c:v>36678</c:v>
                </c:pt>
                <c:pt idx="260">
                  <c:v>36708</c:v>
                </c:pt>
                <c:pt idx="261">
                  <c:v>36739</c:v>
                </c:pt>
                <c:pt idx="262">
                  <c:v>36770</c:v>
                </c:pt>
                <c:pt idx="263">
                  <c:v>36800</c:v>
                </c:pt>
                <c:pt idx="264">
                  <c:v>36831</c:v>
                </c:pt>
                <c:pt idx="265">
                  <c:v>36861</c:v>
                </c:pt>
                <c:pt idx="266">
                  <c:v>36892</c:v>
                </c:pt>
                <c:pt idx="267">
                  <c:v>36923</c:v>
                </c:pt>
                <c:pt idx="268">
                  <c:v>36951</c:v>
                </c:pt>
                <c:pt idx="269">
                  <c:v>36982</c:v>
                </c:pt>
                <c:pt idx="270">
                  <c:v>37012</c:v>
                </c:pt>
                <c:pt idx="271">
                  <c:v>37043</c:v>
                </c:pt>
                <c:pt idx="272">
                  <c:v>37073</c:v>
                </c:pt>
                <c:pt idx="273">
                  <c:v>37104</c:v>
                </c:pt>
                <c:pt idx="274">
                  <c:v>37135</c:v>
                </c:pt>
                <c:pt idx="275">
                  <c:v>37165</c:v>
                </c:pt>
                <c:pt idx="276">
                  <c:v>37196</c:v>
                </c:pt>
                <c:pt idx="277">
                  <c:v>37226</c:v>
                </c:pt>
                <c:pt idx="278">
                  <c:v>37257</c:v>
                </c:pt>
                <c:pt idx="279">
                  <c:v>37288</c:v>
                </c:pt>
                <c:pt idx="280">
                  <c:v>37316</c:v>
                </c:pt>
                <c:pt idx="281">
                  <c:v>37347</c:v>
                </c:pt>
                <c:pt idx="282">
                  <c:v>37377</c:v>
                </c:pt>
                <c:pt idx="283">
                  <c:v>37408</c:v>
                </c:pt>
                <c:pt idx="284">
                  <c:v>37438</c:v>
                </c:pt>
                <c:pt idx="285">
                  <c:v>37469</c:v>
                </c:pt>
                <c:pt idx="286">
                  <c:v>37500</c:v>
                </c:pt>
                <c:pt idx="287">
                  <c:v>37530</c:v>
                </c:pt>
                <c:pt idx="288">
                  <c:v>37561</c:v>
                </c:pt>
                <c:pt idx="289">
                  <c:v>37591</c:v>
                </c:pt>
                <c:pt idx="290">
                  <c:v>37622</c:v>
                </c:pt>
                <c:pt idx="291">
                  <c:v>37653</c:v>
                </c:pt>
                <c:pt idx="292">
                  <c:v>37681</c:v>
                </c:pt>
                <c:pt idx="293">
                  <c:v>37712</c:v>
                </c:pt>
                <c:pt idx="294">
                  <c:v>37742</c:v>
                </c:pt>
                <c:pt idx="295">
                  <c:v>37773</c:v>
                </c:pt>
                <c:pt idx="296">
                  <c:v>37803</c:v>
                </c:pt>
                <c:pt idx="297">
                  <c:v>37834</c:v>
                </c:pt>
                <c:pt idx="298">
                  <c:v>37865</c:v>
                </c:pt>
                <c:pt idx="299">
                  <c:v>37895</c:v>
                </c:pt>
                <c:pt idx="300">
                  <c:v>37926</c:v>
                </c:pt>
                <c:pt idx="301">
                  <c:v>37956</c:v>
                </c:pt>
                <c:pt idx="302">
                  <c:v>37987</c:v>
                </c:pt>
                <c:pt idx="303">
                  <c:v>38018</c:v>
                </c:pt>
                <c:pt idx="304">
                  <c:v>38047</c:v>
                </c:pt>
                <c:pt idx="305">
                  <c:v>38078</c:v>
                </c:pt>
                <c:pt idx="306">
                  <c:v>38108</c:v>
                </c:pt>
                <c:pt idx="307">
                  <c:v>38139</c:v>
                </c:pt>
                <c:pt idx="308">
                  <c:v>38169</c:v>
                </c:pt>
                <c:pt idx="309">
                  <c:v>38200</c:v>
                </c:pt>
                <c:pt idx="310">
                  <c:v>38231</c:v>
                </c:pt>
                <c:pt idx="311">
                  <c:v>38261</c:v>
                </c:pt>
                <c:pt idx="312">
                  <c:v>38292</c:v>
                </c:pt>
                <c:pt idx="313">
                  <c:v>38322</c:v>
                </c:pt>
                <c:pt idx="314">
                  <c:v>38353</c:v>
                </c:pt>
                <c:pt idx="315">
                  <c:v>38384</c:v>
                </c:pt>
                <c:pt idx="316">
                  <c:v>38412</c:v>
                </c:pt>
                <c:pt idx="317">
                  <c:v>38443</c:v>
                </c:pt>
                <c:pt idx="318">
                  <c:v>38473</c:v>
                </c:pt>
                <c:pt idx="319">
                  <c:v>38504</c:v>
                </c:pt>
                <c:pt idx="320">
                  <c:v>38534</c:v>
                </c:pt>
                <c:pt idx="321">
                  <c:v>38565</c:v>
                </c:pt>
                <c:pt idx="322">
                  <c:v>38596</c:v>
                </c:pt>
                <c:pt idx="323">
                  <c:v>38626</c:v>
                </c:pt>
                <c:pt idx="324">
                  <c:v>38657</c:v>
                </c:pt>
                <c:pt idx="325">
                  <c:v>38687</c:v>
                </c:pt>
                <c:pt idx="326">
                  <c:v>38718</c:v>
                </c:pt>
                <c:pt idx="327">
                  <c:v>38749</c:v>
                </c:pt>
                <c:pt idx="328">
                  <c:v>38777</c:v>
                </c:pt>
                <c:pt idx="329">
                  <c:v>38808</c:v>
                </c:pt>
                <c:pt idx="330">
                  <c:v>38838</c:v>
                </c:pt>
                <c:pt idx="331">
                  <c:v>38869</c:v>
                </c:pt>
                <c:pt idx="332">
                  <c:v>38899</c:v>
                </c:pt>
                <c:pt idx="333">
                  <c:v>38930</c:v>
                </c:pt>
                <c:pt idx="334">
                  <c:v>38961</c:v>
                </c:pt>
                <c:pt idx="335">
                  <c:v>38991</c:v>
                </c:pt>
                <c:pt idx="336">
                  <c:v>39022</c:v>
                </c:pt>
                <c:pt idx="337">
                  <c:v>39052</c:v>
                </c:pt>
                <c:pt idx="338">
                  <c:v>39083</c:v>
                </c:pt>
                <c:pt idx="339">
                  <c:v>39114</c:v>
                </c:pt>
                <c:pt idx="340">
                  <c:v>39142</c:v>
                </c:pt>
                <c:pt idx="341">
                  <c:v>39173</c:v>
                </c:pt>
                <c:pt idx="342">
                  <c:v>39203</c:v>
                </c:pt>
                <c:pt idx="343">
                  <c:v>39234</c:v>
                </c:pt>
                <c:pt idx="344">
                  <c:v>39264</c:v>
                </c:pt>
                <c:pt idx="345">
                  <c:v>39295</c:v>
                </c:pt>
                <c:pt idx="346">
                  <c:v>39326</c:v>
                </c:pt>
                <c:pt idx="347">
                  <c:v>39356</c:v>
                </c:pt>
                <c:pt idx="348">
                  <c:v>39387</c:v>
                </c:pt>
                <c:pt idx="349">
                  <c:v>39417</c:v>
                </c:pt>
                <c:pt idx="350">
                  <c:v>39448</c:v>
                </c:pt>
                <c:pt idx="351">
                  <c:v>39479</c:v>
                </c:pt>
                <c:pt idx="352">
                  <c:v>39508</c:v>
                </c:pt>
                <c:pt idx="353">
                  <c:v>39539</c:v>
                </c:pt>
                <c:pt idx="354">
                  <c:v>39569</c:v>
                </c:pt>
                <c:pt idx="355">
                  <c:v>39600</c:v>
                </c:pt>
                <c:pt idx="356">
                  <c:v>39630</c:v>
                </c:pt>
                <c:pt idx="357">
                  <c:v>39661</c:v>
                </c:pt>
                <c:pt idx="358">
                  <c:v>39692</c:v>
                </c:pt>
                <c:pt idx="359">
                  <c:v>39722</c:v>
                </c:pt>
                <c:pt idx="360">
                  <c:v>39753</c:v>
                </c:pt>
                <c:pt idx="361">
                  <c:v>39783</c:v>
                </c:pt>
                <c:pt idx="362">
                  <c:v>39814</c:v>
                </c:pt>
                <c:pt idx="363">
                  <c:v>39845</c:v>
                </c:pt>
                <c:pt idx="364">
                  <c:v>39873</c:v>
                </c:pt>
                <c:pt idx="365">
                  <c:v>39904</c:v>
                </c:pt>
                <c:pt idx="366">
                  <c:v>39934</c:v>
                </c:pt>
                <c:pt idx="367">
                  <c:v>39965</c:v>
                </c:pt>
                <c:pt idx="368">
                  <c:v>39995</c:v>
                </c:pt>
                <c:pt idx="369">
                  <c:v>40026</c:v>
                </c:pt>
                <c:pt idx="370">
                  <c:v>40057</c:v>
                </c:pt>
                <c:pt idx="371">
                  <c:v>40087</c:v>
                </c:pt>
                <c:pt idx="372">
                  <c:v>40118</c:v>
                </c:pt>
                <c:pt idx="373">
                  <c:v>40148</c:v>
                </c:pt>
                <c:pt idx="374">
                  <c:v>40179</c:v>
                </c:pt>
                <c:pt idx="375">
                  <c:v>40210</c:v>
                </c:pt>
                <c:pt idx="376">
                  <c:v>40238</c:v>
                </c:pt>
                <c:pt idx="377">
                  <c:v>40269</c:v>
                </c:pt>
                <c:pt idx="378">
                  <c:v>40299</c:v>
                </c:pt>
                <c:pt idx="379">
                  <c:v>40330</c:v>
                </c:pt>
                <c:pt idx="380">
                  <c:v>40360</c:v>
                </c:pt>
                <c:pt idx="381">
                  <c:v>40391</c:v>
                </c:pt>
                <c:pt idx="382">
                  <c:v>40422</c:v>
                </c:pt>
                <c:pt idx="383">
                  <c:v>40452</c:v>
                </c:pt>
                <c:pt idx="384">
                  <c:v>40483</c:v>
                </c:pt>
                <c:pt idx="385">
                  <c:v>40513</c:v>
                </c:pt>
                <c:pt idx="386">
                  <c:v>40544</c:v>
                </c:pt>
                <c:pt idx="387">
                  <c:v>40575</c:v>
                </c:pt>
                <c:pt idx="388">
                  <c:v>40603</c:v>
                </c:pt>
                <c:pt idx="389">
                  <c:v>40634</c:v>
                </c:pt>
                <c:pt idx="390">
                  <c:v>40664</c:v>
                </c:pt>
                <c:pt idx="391">
                  <c:v>40695</c:v>
                </c:pt>
                <c:pt idx="392">
                  <c:v>40725</c:v>
                </c:pt>
                <c:pt idx="393">
                  <c:v>40756</c:v>
                </c:pt>
                <c:pt idx="394">
                  <c:v>40787</c:v>
                </c:pt>
                <c:pt idx="395">
                  <c:v>40817</c:v>
                </c:pt>
                <c:pt idx="396">
                  <c:v>40848</c:v>
                </c:pt>
                <c:pt idx="397">
                  <c:v>40878</c:v>
                </c:pt>
                <c:pt idx="398">
                  <c:v>40909</c:v>
                </c:pt>
                <c:pt idx="399">
                  <c:v>40940</c:v>
                </c:pt>
                <c:pt idx="400">
                  <c:v>40969</c:v>
                </c:pt>
                <c:pt idx="401">
                  <c:v>41000</c:v>
                </c:pt>
                <c:pt idx="402">
                  <c:v>41030</c:v>
                </c:pt>
                <c:pt idx="403">
                  <c:v>41061</c:v>
                </c:pt>
                <c:pt idx="404">
                  <c:v>41091</c:v>
                </c:pt>
                <c:pt idx="405">
                  <c:v>41122</c:v>
                </c:pt>
                <c:pt idx="406">
                  <c:v>41153</c:v>
                </c:pt>
                <c:pt idx="407">
                  <c:v>41183</c:v>
                </c:pt>
                <c:pt idx="408">
                  <c:v>41214</c:v>
                </c:pt>
                <c:pt idx="409">
                  <c:v>41244</c:v>
                </c:pt>
                <c:pt idx="410">
                  <c:v>41275</c:v>
                </c:pt>
                <c:pt idx="411">
                  <c:v>41306</c:v>
                </c:pt>
                <c:pt idx="412">
                  <c:v>41334</c:v>
                </c:pt>
                <c:pt idx="413">
                  <c:v>41365</c:v>
                </c:pt>
                <c:pt idx="414">
                  <c:v>41395</c:v>
                </c:pt>
                <c:pt idx="415">
                  <c:v>41426</c:v>
                </c:pt>
                <c:pt idx="416">
                  <c:v>41456</c:v>
                </c:pt>
                <c:pt idx="417">
                  <c:v>41487</c:v>
                </c:pt>
                <c:pt idx="418">
                  <c:v>41518</c:v>
                </c:pt>
                <c:pt idx="419">
                  <c:v>41548</c:v>
                </c:pt>
                <c:pt idx="420">
                  <c:v>41579</c:v>
                </c:pt>
                <c:pt idx="421">
                  <c:v>41609</c:v>
                </c:pt>
                <c:pt idx="422">
                  <c:v>41640</c:v>
                </c:pt>
                <c:pt idx="423">
                  <c:v>41671</c:v>
                </c:pt>
                <c:pt idx="424">
                  <c:v>41699</c:v>
                </c:pt>
                <c:pt idx="425">
                  <c:v>41730</c:v>
                </c:pt>
                <c:pt idx="426">
                  <c:v>41760</c:v>
                </c:pt>
                <c:pt idx="427">
                  <c:v>41791</c:v>
                </c:pt>
                <c:pt idx="428">
                  <c:v>41821</c:v>
                </c:pt>
                <c:pt idx="429">
                  <c:v>41852</c:v>
                </c:pt>
                <c:pt idx="430">
                  <c:v>41883</c:v>
                </c:pt>
                <c:pt idx="431">
                  <c:v>41913</c:v>
                </c:pt>
                <c:pt idx="432">
                  <c:v>41944</c:v>
                </c:pt>
                <c:pt idx="433">
                  <c:v>41974</c:v>
                </c:pt>
                <c:pt idx="434">
                  <c:v>42005</c:v>
                </c:pt>
                <c:pt idx="435">
                  <c:v>42036</c:v>
                </c:pt>
                <c:pt idx="436">
                  <c:v>42064</c:v>
                </c:pt>
                <c:pt idx="437">
                  <c:v>42095</c:v>
                </c:pt>
                <c:pt idx="438">
                  <c:v>42125</c:v>
                </c:pt>
                <c:pt idx="439">
                  <c:v>42156</c:v>
                </c:pt>
                <c:pt idx="440">
                  <c:v>42186</c:v>
                </c:pt>
                <c:pt idx="441">
                  <c:v>42217</c:v>
                </c:pt>
                <c:pt idx="442">
                  <c:v>42248</c:v>
                </c:pt>
                <c:pt idx="443">
                  <c:v>42278</c:v>
                </c:pt>
                <c:pt idx="444">
                  <c:v>42309</c:v>
                </c:pt>
                <c:pt idx="445">
                  <c:v>42339</c:v>
                </c:pt>
                <c:pt idx="446">
                  <c:v>42370</c:v>
                </c:pt>
                <c:pt idx="447">
                  <c:v>42401</c:v>
                </c:pt>
                <c:pt idx="448">
                  <c:v>42430</c:v>
                </c:pt>
                <c:pt idx="449">
                  <c:v>42461</c:v>
                </c:pt>
                <c:pt idx="450">
                  <c:v>42491</c:v>
                </c:pt>
                <c:pt idx="451">
                  <c:v>42522</c:v>
                </c:pt>
                <c:pt idx="452">
                  <c:v>42552</c:v>
                </c:pt>
                <c:pt idx="453">
                  <c:v>42583</c:v>
                </c:pt>
                <c:pt idx="454">
                  <c:v>42614</c:v>
                </c:pt>
                <c:pt idx="455">
                  <c:v>42644</c:v>
                </c:pt>
                <c:pt idx="456">
                  <c:v>42675</c:v>
                </c:pt>
                <c:pt idx="457">
                  <c:v>42705</c:v>
                </c:pt>
                <c:pt idx="458">
                  <c:v>42736</c:v>
                </c:pt>
                <c:pt idx="459">
                  <c:v>42767</c:v>
                </c:pt>
                <c:pt idx="460">
                  <c:v>42795</c:v>
                </c:pt>
                <c:pt idx="461">
                  <c:v>42826</c:v>
                </c:pt>
                <c:pt idx="462">
                  <c:v>42856</c:v>
                </c:pt>
                <c:pt idx="463">
                  <c:v>42887</c:v>
                </c:pt>
                <c:pt idx="464">
                  <c:v>42917</c:v>
                </c:pt>
                <c:pt idx="465">
                  <c:v>42948</c:v>
                </c:pt>
                <c:pt idx="466">
                  <c:v>42979</c:v>
                </c:pt>
                <c:pt idx="467">
                  <c:v>43009</c:v>
                </c:pt>
                <c:pt idx="468">
                  <c:v>43040</c:v>
                </c:pt>
                <c:pt idx="469">
                  <c:v>43070</c:v>
                </c:pt>
                <c:pt idx="470">
                  <c:v>43101</c:v>
                </c:pt>
                <c:pt idx="471">
                  <c:v>43132</c:v>
                </c:pt>
                <c:pt idx="472">
                  <c:v>43160</c:v>
                </c:pt>
                <c:pt idx="473">
                  <c:v>43191</c:v>
                </c:pt>
                <c:pt idx="474">
                  <c:v>43221</c:v>
                </c:pt>
                <c:pt idx="475">
                  <c:v>43252</c:v>
                </c:pt>
                <c:pt idx="476">
                  <c:v>43282</c:v>
                </c:pt>
                <c:pt idx="477">
                  <c:v>43313</c:v>
                </c:pt>
                <c:pt idx="478">
                  <c:v>43344</c:v>
                </c:pt>
                <c:pt idx="479">
                  <c:v>43374</c:v>
                </c:pt>
                <c:pt idx="480">
                  <c:v>43405</c:v>
                </c:pt>
                <c:pt idx="481">
                  <c:v>43435</c:v>
                </c:pt>
                <c:pt idx="482">
                  <c:v>43466</c:v>
                </c:pt>
                <c:pt idx="483">
                  <c:v>43497</c:v>
                </c:pt>
                <c:pt idx="484">
                  <c:v>43525</c:v>
                </c:pt>
                <c:pt idx="485">
                  <c:v>43556</c:v>
                </c:pt>
                <c:pt idx="486">
                  <c:v>43586</c:v>
                </c:pt>
                <c:pt idx="487">
                  <c:v>43617</c:v>
                </c:pt>
                <c:pt idx="488">
                  <c:v>43647</c:v>
                </c:pt>
                <c:pt idx="489">
                  <c:v>43678</c:v>
                </c:pt>
                <c:pt idx="490">
                  <c:v>43709</c:v>
                </c:pt>
                <c:pt idx="491">
                  <c:v>43739</c:v>
                </c:pt>
                <c:pt idx="492">
                  <c:v>43770</c:v>
                </c:pt>
                <c:pt idx="493">
                  <c:v>43800</c:v>
                </c:pt>
                <c:pt idx="494">
                  <c:v>43831</c:v>
                </c:pt>
                <c:pt idx="495">
                  <c:v>43862</c:v>
                </c:pt>
                <c:pt idx="496">
                  <c:v>43891</c:v>
                </c:pt>
                <c:pt idx="497">
                  <c:v>43922</c:v>
                </c:pt>
                <c:pt idx="498">
                  <c:v>43952</c:v>
                </c:pt>
                <c:pt idx="499">
                  <c:v>43983</c:v>
                </c:pt>
                <c:pt idx="500">
                  <c:v>44013</c:v>
                </c:pt>
                <c:pt idx="501">
                  <c:v>44044</c:v>
                </c:pt>
                <c:pt idx="502">
                  <c:v>44075</c:v>
                </c:pt>
                <c:pt idx="503">
                  <c:v>44105</c:v>
                </c:pt>
                <c:pt idx="504">
                  <c:v>44136</c:v>
                </c:pt>
                <c:pt idx="505">
                  <c:v>44166</c:v>
                </c:pt>
                <c:pt idx="506">
                  <c:v>44197</c:v>
                </c:pt>
                <c:pt idx="507">
                  <c:v>44228</c:v>
                </c:pt>
                <c:pt idx="508">
                  <c:v>44256</c:v>
                </c:pt>
                <c:pt idx="509">
                  <c:v>44287</c:v>
                </c:pt>
                <c:pt idx="510">
                  <c:v>44317</c:v>
                </c:pt>
                <c:pt idx="511">
                  <c:v>44348</c:v>
                </c:pt>
                <c:pt idx="512">
                  <c:v>44378</c:v>
                </c:pt>
                <c:pt idx="513">
                  <c:v>44409</c:v>
                </c:pt>
                <c:pt idx="514">
                  <c:v>44440</c:v>
                </c:pt>
                <c:pt idx="515">
                  <c:v>44470</c:v>
                </c:pt>
                <c:pt idx="516">
                  <c:v>44501</c:v>
                </c:pt>
                <c:pt idx="517">
                  <c:v>44531</c:v>
                </c:pt>
                <c:pt idx="518">
                  <c:v>44562</c:v>
                </c:pt>
                <c:pt idx="519">
                  <c:v>44593</c:v>
                </c:pt>
                <c:pt idx="520">
                  <c:v>44621</c:v>
                </c:pt>
                <c:pt idx="521">
                  <c:v>44652</c:v>
                </c:pt>
                <c:pt idx="522">
                  <c:v>44682</c:v>
                </c:pt>
                <c:pt idx="523">
                  <c:v>44713</c:v>
                </c:pt>
                <c:pt idx="524">
                  <c:v>44743</c:v>
                </c:pt>
                <c:pt idx="525">
                  <c:v>44774</c:v>
                </c:pt>
                <c:pt idx="526">
                  <c:v>44805</c:v>
                </c:pt>
                <c:pt idx="527">
                  <c:v>44835</c:v>
                </c:pt>
                <c:pt idx="528">
                  <c:v>44866</c:v>
                </c:pt>
                <c:pt idx="529">
                  <c:v>44896</c:v>
                </c:pt>
                <c:pt idx="530">
                  <c:v>44927</c:v>
                </c:pt>
                <c:pt idx="531">
                  <c:v>44958</c:v>
                </c:pt>
                <c:pt idx="532">
                  <c:v>44986</c:v>
                </c:pt>
                <c:pt idx="533">
                  <c:v>45017</c:v>
                </c:pt>
                <c:pt idx="534">
                  <c:v>45047</c:v>
                </c:pt>
                <c:pt idx="535">
                  <c:v>45078</c:v>
                </c:pt>
                <c:pt idx="536">
                  <c:v>45108</c:v>
                </c:pt>
                <c:pt idx="537">
                  <c:v>45139</c:v>
                </c:pt>
                <c:pt idx="538">
                  <c:v>45170</c:v>
                </c:pt>
                <c:pt idx="539">
                  <c:v>45200</c:v>
                </c:pt>
                <c:pt idx="540">
                  <c:v>45231</c:v>
                </c:pt>
                <c:pt idx="541">
                  <c:v>45261</c:v>
                </c:pt>
                <c:pt idx="542">
                  <c:v>45292</c:v>
                </c:pt>
                <c:pt idx="543">
                  <c:v>45323</c:v>
                </c:pt>
                <c:pt idx="544">
                  <c:v>45352</c:v>
                </c:pt>
                <c:pt idx="545">
                  <c:v>45383</c:v>
                </c:pt>
                <c:pt idx="546">
                  <c:v>45413</c:v>
                </c:pt>
                <c:pt idx="547">
                  <c:v>45444</c:v>
                </c:pt>
                <c:pt idx="548">
                  <c:v>45474</c:v>
                </c:pt>
                <c:pt idx="549">
                  <c:v>45505</c:v>
                </c:pt>
                <c:pt idx="550">
                  <c:v>45536</c:v>
                </c:pt>
                <c:pt idx="551">
                  <c:v>45566</c:v>
                </c:pt>
                <c:pt idx="552">
                  <c:v>45597</c:v>
                </c:pt>
                <c:pt idx="553">
                  <c:v>45627</c:v>
                </c:pt>
              </c:numCache>
            </c:numRef>
          </c:cat>
          <c:val>
            <c:numRef>
              <c:f>'Heat Oil-M'!$D$41:$D$594</c:f>
              <c:numCache>
                <c:formatCode>0.00</c:formatCode>
                <c:ptCount val="554"/>
                <c:pt idx="0">
                  <c:v>2.3865750133333332</c:v>
                </c:pt>
                <c:pt idx="1">
                  <c:v>2.4259306480117817</c:v>
                </c:pt>
                <c:pt idx="2">
                  <c:v>2.4488042189781023</c:v>
                </c:pt>
                <c:pt idx="3">
                  <c:v>2.5201208757225433</c:v>
                </c:pt>
                <c:pt idx="4">
                  <c:v>2.6159524892703865</c:v>
                </c:pt>
                <c:pt idx="5">
                  <c:v>2.684197657223796</c:v>
                </c:pt>
                <c:pt idx="6">
                  <c:v>2.7768810756302522</c:v>
                </c:pt>
                <c:pt idx="7">
                  <c:v>2.9679780914127423</c:v>
                </c:pt>
                <c:pt idx="8">
                  <c:v>3.1134839671232877</c:v>
                </c:pt>
                <c:pt idx="9">
                  <c:v>3.2807576662143827</c:v>
                </c:pt>
                <c:pt idx="10">
                  <c:v>3.4448837419354841</c:v>
                </c:pt>
                <c:pt idx="11">
                  <c:v>3.4403892127659574</c:v>
                </c:pt>
                <c:pt idx="12">
                  <c:v>3.4479198236842103</c:v>
                </c:pt>
                <c:pt idx="13">
                  <c:v>3.4704517997399216</c:v>
                </c:pt>
                <c:pt idx="14">
                  <c:v>3.5997535153846152</c:v>
                </c:pt>
                <c:pt idx="15">
                  <c:v>3.7378263873417721</c:v>
                </c:pt>
                <c:pt idx="16">
                  <c:v>3.7959205842696626</c:v>
                </c:pt>
                <c:pt idx="17">
                  <c:v>3.7733275401730531</c:v>
                </c:pt>
                <c:pt idx="18">
                  <c:v>3.7400787980416155</c:v>
                </c:pt>
                <c:pt idx="19">
                  <c:v>3.7257924436363634</c:v>
                </c:pt>
                <c:pt idx="20">
                  <c:v>3.7395771864406782</c:v>
                </c:pt>
                <c:pt idx="21">
                  <c:v>3.7089763918269227</c:v>
                </c:pt>
                <c:pt idx="22">
                  <c:v>3.6708266531585219</c:v>
                </c:pt>
                <c:pt idx="23">
                  <c:v>3.6147451877213692</c:v>
                </c:pt>
                <c:pt idx="24">
                  <c:v>3.619109754672897</c:v>
                </c:pt>
                <c:pt idx="25">
                  <c:v>3.7290234583333333</c:v>
                </c:pt>
                <c:pt idx="26">
                  <c:v>3.9859606651376143</c:v>
                </c:pt>
                <c:pt idx="27">
                  <c:v>4.3275244090909091</c:v>
                </c:pt>
                <c:pt idx="28">
                  <c:v>4.4005569074492099</c:v>
                </c:pt>
                <c:pt idx="29">
                  <c:v>4.3419410101010101</c:v>
                </c:pt>
                <c:pt idx="30">
                  <c:v>4.2690950568561865</c:v>
                </c:pt>
                <c:pt idx="31">
                  <c:v>4.204639869613259</c:v>
                </c:pt>
                <c:pt idx="32">
                  <c:v>4.1322621836065565</c:v>
                </c:pt>
                <c:pt idx="33">
                  <c:v>4.0844988156182209</c:v>
                </c:pt>
                <c:pt idx="34">
                  <c:v>4.0222890676691732</c:v>
                </c:pt>
                <c:pt idx="35">
                  <c:v>3.9867177044967876</c:v>
                </c:pt>
                <c:pt idx="36">
                  <c:v>3.9793832942430707</c:v>
                </c:pt>
                <c:pt idx="37">
                  <c:v>4.0052394325185974</c:v>
                </c:pt>
                <c:pt idx="38">
                  <c:v>4.0149227669491525</c:v>
                </c:pt>
                <c:pt idx="39">
                  <c:v>3.9830545976768743</c:v>
                </c:pt>
                <c:pt idx="40">
                  <c:v>3.8553925913410771</c:v>
                </c:pt>
                <c:pt idx="41">
                  <c:v>3.6968699747368419</c:v>
                </c:pt>
                <c:pt idx="42">
                  <c:v>3.6905402064650681</c:v>
                </c:pt>
                <c:pt idx="43">
                  <c:v>3.7203538268041236</c:v>
                </c:pt>
                <c:pt idx="44">
                  <c:v>3.7198744615384616</c:v>
                </c:pt>
                <c:pt idx="45">
                  <c:v>3.696791821903787</c:v>
                </c:pt>
                <c:pt idx="46">
                  <c:v>3.6844176233367456</c:v>
                </c:pt>
                <c:pt idx="47">
                  <c:v>3.7402560366972475</c:v>
                </c:pt>
                <c:pt idx="48">
                  <c:v>3.8150064551020413</c:v>
                </c:pt>
                <c:pt idx="49">
                  <c:v>3.8019725097236439</c:v>
                </c:pt>
                <c:pt idx="50">
                  <c:v>3.6861524126659857</c:v>
                </c:pt>
                <c:pt idx="51">
                  <c:v>3.577532326530612</c:v>
                </c:pt>
                <c:pt idx="52">
                  <c:v>3.3921102935779817</c:v>
                </c:pt>
                <c:pt idx="53">
                  <c:v>3.2732447975708503</c:v>
                </c:pt>
                <c:pt idx="54">
                  <c:v>3.3179349012096773</c:v>
                </c:pt>
                <c:pt idx="55">
                  <c:v>3.3051776921529177</c:v>
                </c:pt>
                <c:pt idx="56">
                  <c:v>3.2798166673346691</c:v>
                </c:pt>
                <c:pt idx="57">
                  <c:v>3.2699870469530472</c:v>
                </c:pt>
                <c:pt idx="58">
                  <c:v>3.2722575956175297</c:v>
                </c:pt>
                <c:pt idx="59">
                  <c:v>3.2652692678571427</c:v>
                </c:pt>
                <c:pt idx="60">
                  <c:v>3.2466115014836801</c:v>
                </c:pt>
                <c:pt idx="61">
                  <c:v>3.2340254733727805</c:v>
                </c:pt>
                <c:pt idx="62">
                  <c:v>3.3213815435847214</c:v>
                </c:pt>
                <c:pt idx="63">
                  <c:v>3.5938845614035082</c:v>
                </c:pt>
                <c:pt idx="64">
                  <c:v>3.4012992069970847</c:v>
                </c:pt>
                <c:pt idx="65">
                  <c:v>3.3266858915779283</c:v>
                </c:pt>
                <c:pt idx="66">
                  <c:v>3.3114969391304347</c:v>
                </c:pt>
                <c:pt idx="67">
                  <c:v>3.2847083375120545</c:v>
                </c:pt>
                <c:pt idx="68">
                  <c:v>3.2198264956772333</c:v>
                </c:pt>
                <c:pt idx="69">
                  <c:v>3.1497787586206898</c:v>
                </c:pt>
                <c:pt idx="70">
                  <c:v>3.1205465501432665</c:v>
                </c:pt>
                <c:pt idx="71">
                  <c:v>3.1374274196003804</c:v>
                </c:pt>
                <c:pt idx="72">
                  <c:v>3.125727846153846</c:v>
                </c:pt>
                <c:pt idx="73">
                  <c:v>3.1083429668246443</c:v>
                </c:pt>
                <c:pt idx="74">
                  <c:v>3.0824456423841062</c:v>
                </c:pt>
                <c:pt idx="75">
                  <c:v>3.0849499811853245</c:v>
                </c:pt>
                <c:pt idx="76">
                  <c:v>3.0591874887640449</c:v>
                </c:pt>
                <c:pt idx="77">
                  <c:v>3.0704174074766355</c:v>
                </c:pt>
                <c:pt idx="78">
                  <c:v>3.0505920111940297</c:v>
                </c:pt>
                <c:pt idx="79">
                  <c:v>2.9886596037209303</c:v>
                </c:pt>
                <c:pt idx="80">
                  <c:v>2.9185644568245128</c:v>
                </c:pt>
                <c:pt idx="81">
                  <c:v>2.8683369341983318</c:v>
                </c:pt>
                <c:pt idx="82">
                  <c:v>2.9245405254394083</c:v>
                </c:pt>
                <c:pt idx="83">
                  <c:v>2.9750424552995396</c:v>
                </c:pt>
                <c:pt idx="84">
                  <c:v>3.1028104238532106</c:v>
                </c:pt>
                <c:pt idx="85">
                  <c:v>3.1548866794520545</c:v>
                </c:pt>
                <c:pt idx="86">
                  <c:v>3.0966516360327567</c:v>
                </c:pt>
                <c:pt idx="87">
                  <c:v>2.7854552215132178</c:v>
                </c:pt>
                <c:pt idx="88">
                  <c:v>2.5957717011915675</c:v>
                </c:pt>
                <c:pt idx="89">
                  <c:v>2.432933072677093</c:v>
                </c:pt>
                <c:pt idx="90">
                  <c:v>2.3014590275229359</c:v>
                </c:pt>
                <c:pt idx="91">
                  <c:v>2.2267392943327238</c:v>
                </c:pt>
                <c:pt idx="92">
                  <c:v>2.0728957972602737</c:v>
                </c:pt>
                <c:pt idx="93">
                  <c:v>2.0020629087591235</c:v>
                </c:pt>
                <c:pt idx="94">
                  <c:v>2.0222590254545452</c:v>
                </c:pt>
                <c:pt idx="95">
                  <c:v>2.0103609201451902</c:v>
                </c:pt>
                <c:pt idx="96">
                  <c:v>2.0067189619565213</c:v>
                </c:pt>
                <c:pt idx="97">
                  <c:v>2.0458470216606499</c:v>
                </c:pt>
                <c:pt idx="98">
                  <c:v>2.2166060736086175</c:v>
                </c:pt>
                <c:pt idx="99">
                  <c:v>2.3005909642218243</c:v>
                </c:pt>
                <c:pt idx="100">
                  <c:v>2.2708391390374327</c:v>
                </c:pt>
                <c:pt idx="101">
                  <c:v>2.2607644312333628</c:v>
                </c:pt>
                <c:pt idx="102">
                  <c:v>2.2440636477876108</c:v>
                </c:pt>
                <c:pt idx="103">
                  <c:v>2.2395037162995592</c:v>
                </c:pt>
                <c:pt idx="104">
                  <c:v>2.2362558137082602</c:v>
                </c:pt>
                <c:pt idx="105">
                  <c:v>2.2476275590551178</c:v>
                </c:pt>
                <c:pt idx="106">
                  <c:v>2.2450593687881426</c:v>
                </c:pt>
                <c:pt idx="107">
                  <c:v>2.2681125860869567</c:v>
                </c:pt>
                <c:pt idx="108">
                  <c:v>2.3257274038128251</c:v>
                </c:pt>
                <c:pt idx="109">
                  <c:v>2.3243181851211072</c:v>
                </c:pt>
                <c:pt idx="110">
                  <c:v>2.3189088103448277</c:v>
                </c:pt>
                <c:pt idx="111">
                  <c:v>2.3097155111876075</c:v>
                </c:pt>
                <c:pt idx="112">
                  <c:v>2.2856074145922745</c:v>
                </c:pt>
                <c:pt idx="113">
                  <c:v>2.2590619863481227</c:v>
                </c:pt>
                <c:pt idx="114">
                  <c:v>2.2481496612765954</c:v>
                </c:pt>
                <c:pt idx="115">
                  <c:v>2.207887352542373</c:v>
                </c:pt>
                <c:pt idx="116">
                  <c:v>2.1220549670886073</c:v>
                </c:pt>
                <c:pt idx="117">
                  <c:v>2.0877404672268907</c:v>
                </c:pt>
                <c:pt idx="118">
                  <c:v>2.0663591347280335</c:v>
                </c:pt>
                <c:pt idx="119">
                  <c:v>1.9914048540450373</c:v>
                </c:pt>
                <c:pt idx="120">
                  <c:v>2.0048824638403988</c:v>
                </c:pt>
                <c:pt idx="121">
                  <c:v>2.0683519038939515</c:v>
                </c:pt>
                <c:pt idx="122">
                  <c:v>2.2019615792079206</c:v>
                </c:pt>
                <c:pt idx="123">
                  <c:v>2.2071459078947369</c:v>
                </c:pt>
                <c:pt idx="124">
                  <c:v>2.2037288199672669</c:v>
                </c:pt>
                <c:pt idx="125">
                  <c:v>2.2195351681559705</c:v>
                </c:pt>
                <c:pt idx="126">
                  <c:v>2.1672328423605496</c:v>
                </c:pt>
                <c:pt idx="127">
                  <c:v>2.1115383287671228</c:v>
                </c:pt>
                <c:pt idx="128">
                  <c:v>2.0804779807228915</c:v>
                </c:pt>
                <c:pt idx="129">
                  <c:v>2.0537740626506018</c:v>
                </c:pt>
                <c:pt idx="130">
                  <c:v>2.058524278846154</c:v>
                </c:pt>
                <c:pt idx="131">
                  <c:v>2.1378524928229665</c:v>
                </c:pt>
                <c:pt idx="132">
                  <c:v>2.1917786926131853</c:v>
                </c:pt>
                <c:pt idx="133">
                  <c:v>2.3403841995249408</c:v>
                </c:pt>
                <c:pt idx="134">
                  <c:v>2.9844698682352941</c:v>
                </c:pt>
                <c:pt idx="135">
                  <c:v>2.4155571515624996</c:v>
                </c:pt>
                <c:pt idx="136">
                  <c:v>2.3196787138413684</c:v>
                </c:pt>
                <c:pt idx="137">
                  <c:v>2.2697294522885958</c:v>
                </c:pt>
                <c:pt idx="138">
                  <c:v>2.2287551479473278</c:v>
                </c:pt>
                <c:pt idx="139">
                  <c:v>2.114980586605081</c:v>
                </c:pt>
                <c:pt idx="140">
                  <c:v>2.0380921379310344</c:v>
                </c:pt>
                <c:pt idx="141">
                  <c:v>2.292061705167173</c:v>
                </c:pt>
                <c:pt idx="142">
                  <c:v>2.6574291849056606</c:v>
                </c:pt>
                <c:pt idx="143">
                  <c:v>3.0133353373313341</c:v>
                </c:pt>
                <c:pt idx="144">
                  <c:v>2.9500593792071803</c:v>
                </c:pt>
                <c:pt idx="145">
                  <c:v>2.8669989970193734</c:v>
                </c:pt>
                <c:pt idx="146">
                  <c:v>2.7710924498886418</c:v>
                </c:pt>
                <c:pt idx="147">
                  <c:v>2.6232979673590502</c:v>
                </c:pt>
                <c:pt idx="148">
                  <c:v>2.4349586261127598</c:v>
                </c:pt>
                <c:pt idx="149">
                  <c:v>2.2729506794966694</c:v>
                </c:pt>
                <c:pt idx="150">
                  <c:v>2.1575820530973449</c:v>
                </c:pt>
                <c:pt idx="151">
                  <c:v>2.1001221397058822</c:v>
                </c:pt>
                <c:pt idx="152">
                  <c:v>2.0548755859030834</c:v>
                </c:pt>
                <c:pt idx="153">
                  <c:v>2.0510709707174231</c:v>
                </c:pt>
                <c:pt idx="154">
                  <c:v>2.0781743912408754</c:v>
                </c:pt>
                <c:pt idx="155">
                  <c:v>2.1280149183673465</c:v>
                </c:pt>
                <c:pt idx="156">
                  <c:v>2.237188650217707</c:v>
                </c:pt>
                <c:pt idx="157">
                  <c:v>2.2241525079594791</c:v>
                </c:pt>
                <c:pt idx="158">
                  <c:v>2.1526117353579175</c:v>
                </c:pt>
                <c:pt idx="159">
                  <c:v>2.1261457792207792</c:v>
                </c:pt>
                <c:pt idx="160">
                  <c:v>2.0880837368799425</c:v>
                </c:pt>
                <c:pt idx="161">
                  <c:v>2.0619085351506454</c:v>
                </c:pt>
                <c:pt idx="162">
                  <c:v>2.0596441632068716</c:v>
                </c:pt>
                <c:pt idx="163">
                  <c:v>2.0580782955032118</c:v>
                </c:pt>
                <c:pt idx="164">
                  <c:v>2.0371607871886117</c:v>
                </c:pt>
                <c:pt idx="165">
                  <c:v>2.0242338877840909</c:v>
                </c:pt>
                <c:pt idx="166">
                  <c:v>2.0242141105598863</c:v>
                </c:pt>
                <c:pt idx="167">
                  <c:v>2.0668339181369086</c:v>
                </c:pt>
                <c:pt idx="168">
                  <c:v>2.0801585109078111</c:v>
                </c:pt>
                <c:pt idx="169">
                  <c:v>2.0623671524947293</c:v>
                </c:pt>
                <c:pt idx="170">
                  <c:v>2.0509129285714285</c:v>
                </c:pt>
                <c:pt idx="171">
                  <c:v>2.0550616729559747</c:v>
                </c:pt>
                <c:pt idx="172">
                  <c:v>2.0606300390788554</c:v>
                </c:pt>
                <c:pt idx="173">
                  <c:v>2.0534651223922116</c:v>
                </c:pt>
                <c:pt idx="174">
                  <c:v>2.018425294036061</c:v>
                </c:pt>
                <c:pt idx="175">
                  <c:v>1.9897977130977127</c:v>
                </c:pt>
                <c:pt idx="176">
                  <c:v>1.9598525439446366</c:v>
                </c:pt>
                <c:pt idx="177">
                  <c:v>1.8910860414364643</c:v>
                </c:pt>
                <c:pt idx="178">
                  <c:v>1.8905620593103447</c:v>
                </c:pt>
                <c:pt idx="179">
                  <c:v>1.9180602692307693</c:v>
                </c:pt>
                <c:pt idx="180">
                  <c:v>1.9190157164383563</c:v>
                </c:pt>
                <c:pt idx="181">
                  <c:v>1.8882240410116198</c:v>
                </c:pt>
                <c:pt idx="182">
                  <c:v>1.8985534941900204</c:v>
                </c:pt>
                <c:pt idx="183">
                  <c:v>2.0149319999999999</c:v>
                </c:pt>
                <c:pt idx="184">
                  <c:v>1.9847970550645817</c:v>
                </c:pt>
                <c:pt idx="185">
                  <c:v>1.9197976426630436</c:v>
                </c:pt>
                <c:pt idx="186">
                  <c:v>1.8831076352542371</c:v>
                </c:pt>
                <c:pt idx="187">
                  <c:v>1.8514486734279918</c:v>
                </c:pt>
                <c:pt idx="188">
                  <c:v>1.8289173881401617</c:v>
                </c:pt>
                <c:pt idx="189">
                  <c:v>1.8134388000000001</c:v>
                </c:pt>
                <c:pt idx="190">
                  <c:v>1.8097949176155392</c:v>
                </c:pt>
                <c:pt idx="191">
                  <c:v>1.8004914457831325</c:v>
                </c:pt>
                <c:pt idx="192">
                  <c:v>1.8037542136181577</c:v>
                </c:pt>
                <c:pt idx="193">
                  <c:v>1.8122306462358431</c:v>
                </c:pt>
                <c:pt idx="194">
                  <c:v>1.8335211787375416</c:v>
                </c:pt>
                <c:pt idx="195">
                  <c:v>1.8326667793240559</c:v>
                </c:pt>
                <c:pt idx="196">
                  <c:v>1.8110400714285715</c:v>
                </c:pt>
                <c:pt idx="197">
                  <c:v>1.7919355731225297</c:v>
                </c:pt>
                <c:pt idx="198">
                  <c:v>1.7903882958579882</c:v>
                </c:pt>
                <c:pt idx="199">
                  <c:v>1.7749647047244093</c:v>
                </c:pt>
                <c:pt idx="200">
                  <c:v>1.7528323918741806</c:v>
                </c:pt>
                <c:pt idx="201">
                  <c:v>1.7375329247874427</c:v>
                </c:pt>
                <c:pt idx="202">
                  <c:v>1.7174959242325276</c:v>
                </c:pt>
                <c:pt idx="203">
                  <c:v>1.7189273315960911</c:v>
                </c:pt>
                <c:pt idx="204">
                  <c:v>1.7284891620039036</c:v>
                </c:pt>
                <c:pt idx="205">
                  <c:v>1.7773035672514621</c:v>
                </c:pt>
                <c:pt idx="206">
                  <c:v>1.9673915875888814</c:v>
                </c:pt>
                <c:pt idx="207">
                  <c:v>1.9518841277419352</c:v>
                </c:pt>
                <c:pt idx="208">
                  <c:v>1.9825375948553055</c:v>
                </c:pt>
                <c:pt idx="209">
                  <c:v>2.0620460409993595</c:v>
                </c:pt>
                <c:pt idx="210">
                  <c:v>2.0059137621483378</c:v>
                </c:pt>
                <c:pt idx="211">
                  <c:v>1.8689876592214421</c:v>
                </c:pt>
                <c:pt idx="212">
                  <c:v>1.7999631401273886</c:v>
                </c:pt>
                <c:pt idx="213">
                  <c:v>1.7957504656488548</c:v>
                </c:pt>
                <c:pt idx="214">
                  <c:v>1.8782181610653139</c:v>
                </c:pt>
                <c:pt idx="215">
                  <c:v>2.0308527648546142</c:v>
                </c:pt>
                <c:pt idx="216">
                  <c:v>2.0892064310018901</c:v>
                </c:pt>
                <c:pt idx="217">
                  <c:v>2.1295462966687619</c:v>
                </c:pt>
                <c:pt idx="218">
                  <c:v>2.1539800050188203</c:v>
                </c:pt>
                <c:pt idx="219">
                  <c:v>2.1329007802128994</c:v>
                </c:pt>
                <c:pt idx="220">
                  <c:v>2.0407806270337918</c:v>
                </c:pt>
                <c:pt idx="221">
                  <c:v>1.9771283977485929</c:v>
                </c:pt>
                <c:pt idx="222">
                  <c:v>1.9487756960600373</c:v>
                </c:pt>
                <c:pt idx="223">
                  <c:v>1.8885270898876401</c:v>
                </c:pt>
                <c:pt idx="224">
                  <c:v>1.8032636446384038</c:v>
                </c:pt>
                <c:pt idx="225">
                  <c:v>1.7762227052238804</c:v>
                </c:pt>
                <c:pt idx="226">
                  <c:v>1.77181520471464</c:v>
                </c:pt>
                <c:pt idx="227">
                  <c:v>1.7891098996904022</c:v>
                </c:pt>
                <c:pt idx="228">
                  <c:v>1.8130649721706864</c:v>
                </c:pt>
                <c:pt idx="229">
                  <c:v>1.8287562682323855</c:v>
                </c:pt>
                <c:pt idx="230">
                  <c:v>1.8022447333333331</c:v>
                </c:pt>
                <c:pt idx="231">
                  <c:v>1.768662533333333</c:v>
                </c:pt>
                <c:pt idx="232">
                  <c:v>1.7406773666666666</c:v>
                </c:pt>
                <c:pt idx="233">
                  <c:v>1.7049902404438964</c:v>
                </c:pt>
                <c:pt idx="234">
                  <c:v>1.6784904022140223</c:v>
                </c:pt>
                <c:pt idx="235">
                  <c:v>1.6225895896805898</c:v>
                </c:pt>
                <c:pt idx="236">
                  <c:v>1.5797215036764707</c:v>
                </c:pt>
                <c:pt idx="237">
                  <c:v>1.5500425483476132</c:v>
                </c:pt>
                <c:pt idx="238">
                  <c:v>1.5287603339449538</c:v>
                </c:pt>
                <c:pt idx="239">
                  <c:v>1.5379377254423428</c:v>
                </c:pt>
                <c:pt idx="240">
                  <c:v>1.5489559524680072</c:v>
                </c:pt>
                <c:pt idx="241">
                  <c:v>1.5203912080291968</c:v>
                </c:pt>
                <c:pt idx="242">
                  <c:v>1.530467475409836</c:v>
                </c:pt>
                <c:pt idx="243">
                  <c:v>1.5194569180327866</c:v>
                </c:pt>
                <c:pt idx="244">
                  <c:v>1.5185349174757281</c:v>
                </c:pt>
                <c:pt idx="245">
                  <c:v>1.5540117504520794</c:v>
                </c:pt>
                <c:pt idx="246">
                  <c:v>1.5512548771084336</c:v>
                </c:pt>
                <c:pt idx="247">
                  <c:v>1.5385098253012048</c:v>
                </c:pt>
                <c:pt idx="248">
                  <c:v>1.5538062903419316</c:v>
                </c:pt>
                <c:pt idx="249">
                  <c:v>1.5862615475763016</c:v>
                </c:pt>
                <c:pt idx="250">
                  <c:v>1.6913180703218116</c:v>
                </c:pt>
                <c:pt idx="251">
                  <c:v>1.7548247757287327</c:v>
                </c:pt>
                <c:pt idx="252">
                  <c:v>1.8270790760095013</c:v>
                </c:pt>
                <c:pt idx="253">
                  <c:v>1.9480859146919431</c:v>
                </c:pt>
                <c:pt idx="254">
                  <c:v>2.122641005316007</c:v>
                </c:pt>
                <c:pt idx="255">
                  <c:v>2.8695002188235299</c:v>
                </c:pt>
                <c:pt idx="256">
                  <c:v>2.4020110421052627</c:v>
                </c:pt>
                <c:pt idx="257">
                  <c:v>2.2743147033352837</c:v>
                </c:pt>
                <c:pt idx="258">
                  <c:v>2.2297246927570091</c:v>
                </c:pt>
                <c:pt idx="259">
                  <c:v>2.1922038919860629</c:v>
                </c:pt>
                <c:pt idx="260">
                  <c:v>2.1876071221771856</c:v>
                </c:pt>
                <c:pt idx="261">
                  <c:v>2.1806067793862187</c:v>
                </c:pt>
                <c:pt idx="262">
                  <c:v>2.4496048306451614</c:v>
                </c:pt>
                <c:pt idx="263">
                  <c:v>2.5253273686026452</c:v>
                </c:pt>
                <c:pt idx="264">
                  <c:v>2.5626187405281287</c:v>
                </c:pt>
                <c:pt idx="265">
                  <c:v>2.6450310103092782</c:v>
                </c:pt>
                <c:pt idx="266">
                  <c:v>2.5972657072892935</c:v>
                </c:pt>
                <c:pt idx="267">
                  <c:v>2.5123683374999999</c:v>
                </c:pt>
                <c:pt idx="268">
                  <c:v>2.392517212947189</c:v>
                </c:pt>
                <c:pt idx="269">
                  <c:v>2.3421871122448978</c:v>
                </c:pt>
                <c:pt idx="270">
                  <c:v>2.2893855126903553</c:v>
                </c:pt>
                <c:pt idx="271">
                  <c:v>2.2485144378165449</c:v>
                </c:pt>
                <c:pt idx="272">
                  <c:v>2.1415751330326942</c:v>
                </c:pt>
                <c:pt idx="273">
                  <c:v>2.1092044667418262</c:v>
                </c:pt>
                <c:pt idx="274">
                  <c:v>2.1806745816956763</c:v>
                </c:pt>
                <c:pt idx="275">
                  <c:v>2.0881094290540543</c:v>
                </c:pt>
                <c:pt idx="276">
                  <c:v>2.031392007887324</c:v>
                </c:pt>
                <c:pt idx="277">
                  <c:v>1.9030544340473505</c:v>
                </c:pt>
                <c:pt idx="278">
                  <c:v>1.9100466820483963</c:v>
                </c:pt>
                <c:pt idx="279">
                  <c:v>1.8881497617977527</c:v>
                </c:pt>
                <c:pt idx="280">
                  <c:v>1.8947133680672268</c:v>
                </c:pt>
                <c:pt idx="281">
                  <c:v>1.952000493028444</c:v>
                </c:pt>
                <c:pt idx="282">
                  <c:v>1.9582444980501394</c:v>
                </c:pt>
                <c:pt idx="283">
                  <c:v>1.9117172204899775</c:v>
                </c:pt>
                <c:pt idx="284">
                  <c:v>1.89235697</c:v>
                </c:pt>
                <c:pt idx="285">
                  <c:v>1.9005106537396121</c:v>
                </c:pt>
                <c:pt idx="286">
                  <c:v>1.9625526836283183</c:v>
                </c:pt>
                <c:pt idx="287">
                  <c:v>2.0065920496688743</c:v>
                </c:pt>
                <c:pt idx="288">
                  <c:v>2.0332495636363639</c:v>
                </c:pt>
                <c:pt idx="289">
                  <c:v>2.1063686831683164</c:v>
                </c:pt>
                <c:pt idx="290">
                  <c:v>2.3106613406352681</c:v>
                </c:pt>
                <c:pt idx="291">
                  <c:v>2.7013916764705885</c:v>
                </c:pt>
                <c:pt idx="292">
                  <c:v>2.9024224404567698</c:v>
                </c:pt>
                <c:pt idx="293">
                  <c:v>2.4598228264192139</c:v>
                </c:pt>
                <c:pt idx="294">
                  <c:v>2.2672116216511755</c:v>
                </c:pt>
                <c:pt idx="295">
                  <c:v>2.1541394811578374</c:v>
                </c:pt>
                <c:pt idx="296">
                  <c:v>2.1043260979858465</c:v>
                </c:pt>
                <c:pt idx="297">
                  <c:v>2.1017542731707315</c:v>
                </c:pt>
                <c:pt idx="298">
                  <c:v>2.0965743014586709</c:v>
                </c:pt>
                <c:pt idx="299">
                  <c:v>2.1200920530016223</c:v>
                </c:pt>
                <c:pt idx="300">
                  <c:v>2.1744928313513512</c:v>
                </c:pt>
                <c:pt idx="301">
                  <c:v>2.2158820916442048</c:v>
                </c:pt>
                <c:pt idx="302">
                  <c:v>2.4464713816425121</c:v>
                </c:pt>
                <c:pt idx="303">
                  <c:v>2.522172514193894</c:v>
                </c:pt>
                <c:pt idx="304">
                  <c:v>2.489318716194548</c:v>
                </c:pt>
                <c:pt idx="305">
                  <c:v>2.4498519541088579</c:v>
                </c:pt>
                <c:pt idx="306">
                  <c:v>2.4619214314558979</c:v>
                </c:pt>
                <c:pt idx="307">
                  <c:v>2.4591983726839599</c:v>
                </c:pt>
                <c:pt idx="308">
                  <c:v>2.4549991158117401</c:v>
                </c:pt>
                <c:pt idx="309">
                  <c:v>2.5671213456659618</c:v>
                </c:pt>
                <c:pt idx="310">
                  <c:v>2.6609204731296106</c:v>
                </c:pt>
                <c:pt idx="311">
                  <c:v>2.9812122830188676</c:v>
                </c:pt>
                <c:pt idx="312">
                  <c:v>3.08703979342723</c:v>
                </c:pt>
                <c:pt idx="313">
                  <c:v>2.9877121596244129</c:v>
                </c:pt>
                <c:pt idx="314">
                  <c:v>2.9324832369519833</c:v>
                </c:pt>
                <c:pt idx="315">
                  <c:v>3.0820919313929314</c:v>
                </c:pt>
                <c:pt idx="316">
                  <c:v>3.2524821563956494</c:v>
                </c:pt>
                <c:pt idx="317">
                  <c:v>3.3079420547237994</c:v>
                </c:pt>
                <c:pt idx="318">
                  <c:v>3.1785135991735536</c:v>
                </c:pt>
                <c:pt idx="319">
                  <c:v>3.2127607031491996</c:v>
                </c:pt>
                <c:pt idx="320">
                  <c:v>3.3697644197024115</c:v>
                </c:pt>
                <c:pt idx="321">
                  <c:v>3.5078928342682301</c:v>
                </c:pt>
                <c:pt idx="322">
                  <c:v>3.9421921599597582</c:v>
                </c:pt>
                <c:pt idx="323">
                  <c:v>3.9863471361125056</c:v>
                </c:pt>
                <c:pt idx="324">
                  <c:v>3.7501536012115091</c:v>
                </c:pt>
                <c:pt idx="325">
                  <c:v>3.6723432539121657</c:v>
                </c:pt>
                <c:pt idx="326">
                  <c:v>3.6669133788258907</c:v>
                </c:pt>
                <c:pt idx="327">
                  <c:v>3.6726531364092279</c:v>
                </c:pt>
                <c:pt idx="328">
                  <c:v>3.6762166960440652</c:v>
                </c:pt>
                <c:pt idx="329">
                  <c:v>3.8039747623318378</c:v>
                </c:pt>
                <c:pt idx="330">
                  <c:v>3.8617027600596128</c:v>
                </c:pt>
                <c:pt idx="331">
                  <c:v>3.843148299306244</c:v>
                </c:pt>
                <c:pt idx="332">
                  <c:v>3.8684906880236571</c:v>
                </c:pt>
                <c:pt idx="333">
                  <c:v>3.9285241913640832</c:v>
                </c:pt>
                <c:pt idx="334">
                  <c:v>3.7720361627218932</c:v>
                </c:pt>
                <c:pt idx="335">
                  <c:v>3.5867585973254084</c:v>
                </c:pt>
                <c:pt idx="336">
                  <c:v>3.553562004950495</c:v>
                </c:pt>
                <c:pt idx="337">
                  <c:v>3.660807031019202</c:v>
                </c:pt>
                <c:pt idx="338">
                  <c:v>3.5180613477391032</c:v>
                </c:pt>
                <c:pt idx="339">
                  <c:v>3.5888256882081611</c:v>
                </c:pt>
                <c:pt idx="340">
                  <c:v>3.688041673161607</c:v>
                </c:pt>
                <c:pt idx="341">
                  <c:v>3.7504015900613878</c:v>
                </c:pt>
                <c:pt idx="342">
                  <c:v>3.7525069120456576</c:v>
                </c:pt>
                <c:pt idx="343">
                  <c:v>3.7350826978198555</c:v>
                </c:pt>
                <c:pt idx="344">
                  <c:v>3.8157951272380459</c:v>
                </c:pt>
                <c:pt idx="345">
                  <c:v>3.8335394318789215</c:v>
                </c:pt>
                <c:pt idx="346">
                  <c:v>3.9217102082504178</c:v>
                </c:pt>
                <c:pt idx="347">
                  <c:v>4.0570264276495047</c:v>
                </c:pt>
                <c:pt idx="348">
                  <c:v>4.5429007000768369</c:v>
                </c:pt>
                <c:pt idx="349">
                  <c:v>4.6412666679278294</c:v>
                </c:pt>
                <c:pt idx="350">
                  <c:v>4.7535240538426011</c:v>
                </c:pt>
                <c:pt idx="351">
                  <c:v>4.7434796315712768</c:v>
                </c:pt>
                <c:pt idx="352">
                  <c:v>5.2377394972077509</c:v>
                </c:pt>
                <c:pt idx="353">
                  <c:v>5.4742838012171529</c:v>
                </c:pt>
                <c:pt idx="354">
                  <c:v>5.8774467631314815</c:v>
                </c:pt>
                <c:pt idx="355">
                  <c:v>6.3779973705871802</c:v>
                </c:pt>
                <c:pt idx="356">
                  <c:v>6.4155716029879093</c:v>
                </c:pt>
                <c:pt idx="357">
                  <c:v>5.8280910722941144</c:v>
                </c:pt>
                <c:pt idx="358">
                  <c:v>5.457182296906482</c:v>
                </c:pt>
                <c:pt idx="359">
                  <c:v>4.9362328680384335</c:v>
                </c:pt>
                <c:pt idx="360">
                  <c:v>4.2580968571870912</c:v>
                </c:pt>
                <c:pt idx="361">
                  <c:v>3.770169786847557</c:v>
                </c:pt>
                <c:pt idx="362">
                  <c:v>3.5781103377010655</c:v>
                </c:pt>
                <c:pt idx="363">
                  <c:v>3.4827096203662347</c:v>
                </c:pt>
                <c:pt idx="364">
                  <c:v>3.2984027680651304</c:v>
                </c:pt>
                <c:pt idx="365">
                  <c:v>3.3448161065117135</c:v>
                </c:pt>
                <c:pt idx="366">
                  <c:v>3.325713265296542</c:v>
                </c:pt>
                <c:pt idx="367">
                  <c:v>3.4460881335257691</c:v>
                </c:pt>
                <c:pt idx="368">
                  <c:v>3.4513379357879339</c:v>
                </c:pt>
                <c:pt idx="369">
                  <c:v>3.589926190907192</c:v>
                </c:pt>
                <c:pt idx="370">
                  <c:v>3.5746068507048516</c:v>
                </c:pt>
                <c:pt idx="371">
                  <c:v>3.6337066791680712</c:v>
                </c:pt>
                <c:pt idx="372">
                  <c:v>3.8817544307060587</c:v>
                </c:pt>
                <c:pt idx="373">
                  <c:v>3.8769551104915179</c:v>
                </c:pt>
                <c:pt idx="374">
                  <c:v>4.1231952411167514</c:v>
                </c:pt>
                <c:pt idx="375">
                  <c:v>4.0200156571444348</c:v>
                </c:pt>
                <c:pt idx="376">
                  <c:v>4.0437138590219597</c:v>
                </c:pt>
                <c:pt idx="377">
                  <c:v>4.1442705197260388</c:v>
                </c:pt>
                <c:pt idx="378">
                  <c:v>4.0518410299599612</c:v>
                </c:pt>
                <c:pt idx="379">
                  <c:v>3.9352582396788196</c:v>
                </c:pt>
                <c:pt idx="380">
                  <c:v>3.8890257117253735</c:v>
                </c:pt>
                <c:pt idx="381">
                  <c:v>3.9027674784212776</c:v>
                </c:pt>
                <c:pt idx="382">
                  <c:v>3.9186284915817202</c:v>
                </c:pt>
                <c:pt idx="383">
                  <c:v>4.0512979788618253</c:v>
                </c:pt>
                <c:pt idx="384">
                  <c:v>4.1897078701215902</c:v>
                </c:pt>
                <c:pt idx="385">
                  <c:v>4.3772074521934758</c:v>
                </c:pt>
                <c:pt idx="386">
                  <c:v>4.6664085909208044</c:v>
                </c:pt>
                <c:pt idx="387">
                  <c:v>4.912973341805694</c:v>
                </c:pt>
                <c:pt idx="388">
                  <c:v>5.1857989589591389</c:v>
                </c:pt>
                <c:pt idx="389">
                  <c:v>5.3611813175779695</c:v>
                </c:pt>
                <c:pt idx="390">
                  <c:v>5.2621663887974517</c:v>
                </c:pt>
                <c:pt idx="391">
                  <c:v>5.1411661396937793</c:v>
                </c:pt>
                <c:pt idx="392">
                  <c:v>4.9467052161760465</c:v>
                </c:pt>
                <c:pt idx="393">
                  <c:v>4.9070891785268849</c:v>
                </c:pt>
                <c:pt idx="394">
                  <c:v>4.8737813351456554</c:v>
                </c:pt>
                <c:pt idx="395">
                  <c:v>4.8544976917309803</c:v>
                </c:pt>
                <c:pt idx="396">
                  <c:v>4.8987623469751593</c:v>
                </c:pt>
                <c:pt idx="397">
                  <c:v>4.8497128846991719</c:v>
                </c:pt>
                <c:pt idx="398">
                  <c:v>4.9041903626197101</c:v>
                </c:pt>
                <c:pt idx="399">
                  <c:v>5.0353665071015943</c:v>
                </c:pt>
                <c:pt idx="400">
                  <c:v>5.1635456004405462</c:v>
                </c:pt>
                <c:pt idx="401">
                  <c:v>5.0877281364126246</c:v>
                </c:pt>
                <c:pt idx="402">
                  <c:v>4.9542308928657315</c:v>
                </c:pt>
                <c:pt idx="403">
                  <c:v>4.6462009128144084</c:v>
                </c:pt>
                <c:pt idx="404">
                  <c:v>4.61709340566079</c:v>
                </c:pt>
                <c:pt idx="405">
                  <c:v>4.8112704007515728</c:v>
                </c:pt>
                <c:pt idx="406">
                  <c:v>4.993828611129147</c:v>
                </c:pt>
                <c:pt idx="407">
                  <c:v>5.0195413127379789</c:v>
                </c:pt>
                <c:pt idx="408">
                  <c:v>5.027985031719056</c:v>
                </c:pt>
                <c:pt idx="409">
                  <c:v>5.0246724614113774</c:v>
                </c:pt>
                <c:pt idx="410">
                  <c:v>5.0108256328799756</c:v>
                </c:pt>
                <c:pt idx="411">
                  <c:v>5.1446563105045566</c:v>
                </c:pt>
                <c:pt idx="412">
                  <c:v>5.0472623113284705</c:v>
                </c:pt>
                <c:pt idx="413">
                  <c:v>4.8257289775104946</c:v>
                </c:pt>
                <c:pt idx="414">
                  <c:v>4.6907885973272156</c:v>
                </c:pt>
                <c:pt idx="415">
                  <c:v>4.640641210608961</c:v>
                </c:pt>
                <c:pt idx="416">
                  <c:v>4.6769954452554741</c:v>
                </c:pt>
                <c:pt idx="417">
                  <c:v>4.7267044316702069</c:v>
                </c:pt>
                <c:pt idx="418">
                  <c:v>4.7805716318980576</c:v>
                </c:pt>
                <c:pt idx="419">
                  <c:v>4.7650797632548612</c:v>
                </c:pt>
                <c:pt idx="420">
                  <c:v>4.7550157343015798</c:v>
                </c:pt>
                <c:pt idx="421">
                  <c:v>4.8570781470609541</c:v>
                </c:pt>
                <c:pt idx="422">
                  <c:v>5.0148931488218693</c:v>
                </c:pt>
                <c:pt idx="423">
                  <c:v>5.2249464675839645</c:v>
                </c:pt>
                <c:pt idx="424">
                  <c:v>5.0606355584930602</c:v>
                </c:pt>
                <c:pt idx="425">
                  <c:v>4.8952857638242806</c:v>
                </c:pt>
                <c:pt idx="426">
                  <c:v>4.8668519783216135</c:v>
                </c:pt>
                <c:pt idx="427">
                  <c:v>4.8145655677377741</c:v>
                </c:pt>
                <c:pt idx="428">
                  <c:v>4.7760653538135065</c:v>
                </c:pt>
                <c:pt idx="429">
                  <c:v>4.7157351090710016</c:v>
                </c:pt>
                <c:pt idx="430">
                  <c:v>4.6352166803522028</c:v>
                </c:pt>
                <c:pt idx="431">
                  <c:v>4.4744678305184689</c:v>
                </c:pt>
                <c:pt idx="432">
                  <c:v>4.3158348202191714</c:v>
                </c:pt>
                <c:pt idx="433">
                  <c:v>4.0144781521426269</c:v>
                </c:pt>
                <c:pt idx="434">
                  <c:v>3.6191988728290454</c:v>
                </c:pt>
                <c:pt idx="435">
                  <c:v>3.6781143493299115</c:v>
                </c:pt>
                <c:pt idx="436">
                  <c:v>3.8667574507577038</c:v>
                </c:pt>
                <c:pt idx="437">
                  <c:v>3.5249496194257937</c:v>
                </c:pt>
                <c:pt idx="438">
                  <c:v>3.5554472867203089</c:v>
                </c:pt>
                <c:pt idx="439">
                  <c:v>3.4884045973819409</c:v>
                </c:pt>
                <c:pt idx="440">
                  <c:v>3.3660641328549703</c:v>
                </c:pt>
                <c:pt idx="441">
                  <c:v>3.0943541130851604</c:v>
                </c:pt>
                <c:pt idx="442">
                  <c:v>3.0236960513351692</c:v>
                </c:pt>
                <c:pt idx="443">
                  <c:v>2.9876522401181154</c:v>
                </c:pt>
                <c:pt idx="444">
                  <c:v>2.9231358247520136</c:v>
                </c:pt>
                <c:pt idx="445">
                  <c:v>2.6872991668103685</c:v>
                </c:pt>
                <c:pt idx="446">
                  <c:v>2.5053961506740947</c:v>
                </c:pt>
                <c:pt idx="447">
                  <c:v>2.4488789538881588</c:v>
                </c:pt>
                <c:pt idx="448">
                  <c:v>2.4716939289314519</c:v>
                </c:pt>
                <c:pt idx="449">
                  <c:v>2.5153769255874674</c:v>
                </c:pt>
                <c:pt idx="450">
                  <c:v>2.6457037807285944</c:v>
                </c:pt>
                <c:pt idx="451">
                  <c:v>2.7113535354796814</c:v>
                </c:pt>
                <c:pt idx="452">
                  <c:v>2.6812498656815258</c:v>
                </c:pt>
                <c:pt idx="453">
                  <c:v>2.6046814749838907</c:v>
                </c:pt>
                <c:pt idx="454">
                  <c:v>2.6592731266792713</c:v>
                </c:pt>
                <c:pt idx="455">
                  <c:v>2.8606014800964665</c:v>
                </c:pt>
                <c:pt idx="456">
                  <c:v>2.8172716518060041</c:v>
                </c:pt>
                <c:pt idx="457">
                  <c:v>2.9820764401142452</c:v>
                </c:pt>
                <c:pt idx="458">
                  <c:v>3.0792436667241341</c:v>
                </c:pt>
                <c:pt idx="459">
                  <c:v>3.0644380269337645</c:v>
                </c:pt>
                <c:pt idx="460">
                  <c:v>3.0348895010906465</c:v>
                </c:pt>
                <c:pt idx="461">
                  <c:v>3.0175338048183198</c:v>
                </c:pt>
                <c:pt idx="462">
                  <c:v>2.9455510745725477</c:v>
                </c:pt>
                <c:pt idx="463">
                  <c:v>2.8272740062990707</c:v>
                </c:pt>
                <c:pt idx="464">
                  <c:v>2.7409635363142444</c:v>
                </c:pt>
                <c:pt idx="465">
                  <c:v>2.825373788557934</c:v>
                </c:pt>
                <c:pt idx="466">
                  <c:v>3.042818365086128</c:v>
                </c:pt>
                <c:pt idx="467">
                  <c:v>3.0882562909020135</c:v>
                </c:pt>
                <c:pt idx="468">
                  <c:v>3.2181515722812635</c:v>
                </c:pt>
                <c:pt idx="469">
                  <c:v>3.2967622905106833</c:v>
                </c:pt>
                <c:pt idx="470">
                  <c:v>3.5244853495352788</c:v>
                </c:pt>
                <c:pt idx="471">
                  <c:v>3.4593048054534741</c:v>
                </c:pt>
                <c:pt idx="472">
                  <c:v>3.4235202546709034</c:v>
                </c:pt>
                <c:pt idx="473">
                  <c:v>3.4726045750458576</c:v>
                </c:pt>
                <c:pt idx="474">
                  <c:v>3.774502590194265</c:v>
                </c:pt>
                <c:pt idx="475">
                  <c:v>3.7711042777808763</c:v>
                </c:pt>
                <c:pt idx="476">
                  <c:v>3.8740363037091878</c:v>
                </c:pt>
                <c:pt idx="477">
                  <c:v>3.8779332448552228</c:v>
                </c:pt>
                <c:pt idx="478">
                  <c:v>3.929877248177903</c:v>
                </c:pt>
                <c:pt idx="479">
                  <c:v>4.0426659748706344</c:v>
                </c:pt>
                <c:pt idx="480">
                  <c:v>3.9318431269151288</c:v>
                </c:pt>
                <c:pt idx="481">
                  <c:v>3.5285842289539375</c:v>
                </c:pt>
                <c:pt idx="482">
                  <c:v>3.5089371283406803</c:v>
                </c:pt>
                <c:pt idx="483">
                  <c:v>3.615108810130979</c:v>
                </c:pt>
                <c:pt idx="484">
                  <c:v>3.6263734746382799</c:v>
                </c:pt>
                <c:pt idx="485">
                  <c:v>3.6748028078727013</c:v>
                </c:pt>
                <c:pt idx="486">
                  <c:v>3.5872403697755488</c:v>
                </c:pt>
                <c:pt idx="487">
                  <c:v>3.4895827730944236</c:v>
                </c:pt>
                <c:pt idx="488">
                  <c:v>3.4658548354420478</c:v>
                </c:pt>
                <c:pt idx="489">
                  <c:v>3.3876107693929915</c:v>
                </c:pt>
                <c:pt idx="490">
                  <c:v>3.4099199691241315</c:v>
                </c:pt>
                <c:pt idx="491">
                  <c:v>3.5341439193917061</c:v>
                </c:pt>
                <c:pt idx="492">
                  <c:v>3.4983439416919122</c:v>
                </c:pt>
                <c:pt idx="493">
                  <c:v>3.5469491176106662</c:v>
                </c:pt>
                <c:pt idx="494">
                  <c:v>3.5610197369487753</c:v>
                </c:pt>
                <c:pt idx="495">
                  <c:v>3.2783215978522491</c:v>
                </c:pt>
                <c:pt idx="496">
                  <c:v>2.8160369396104192</c:v>
                </c:pt>
                <c:pt idx="497">
                  <c:v>2.4123289724005437</c:v>
                </c:pt>
                <c:pt idx="498">
                  <c:v>2.2502494215767506</c:v>
                </c:pt>
                <c:pt idx="499">
                  <c:v>2.4192262169923655</c:v>
                </c:pt>
                <c:pt idx="500">
                  <c:v>2.497230632109587</c:v>
                </c:pt>
                <c:pt idx="501">
                  <c:v>2.5177814657050011</c:v>
                </c:pt>
                <c:pt idx="502">
                  <c:v>2.467628977537121</c:v>
                </c:pt>
                <c:pt idx="503">
                  <c:v>2.4837714368041306</c:v>
                </c:pt>
                <c:pt idx="504">
                  <c:v>2.5587124813563742</c:v>
                </c:pt>
                <c:pt idx="505">
                  <c:v>2.7901542778636439</c:v>
                </c:pt>
                <c:pt idx="506">
                  <c:v>2.9332162581382066</c:v>
                </c:pt>
                <c:pt idx="507">
                  <c:v>3.1985109961386451</c:v>
                </c:pt>
                <c:pt idx="508">
                  <c:v>3.2777993816861319</c:v>
                </c:pt>
                <c:pt idx="509">
                  <c:v>3.1564774552818085</c:v>
                </c:pt>
                <c:pt idx="510">
                  <c:v>3.180653823516264</c:v>
                </c:pt>
                <c:pt idx="511">
                  <c:v>3.2976611001666916</c:v>
                </c:pt>
                <c:pt idx="512">
                  <c:v>3.3141792290369585</c:v>
                </c:pt>
                <c:pt idx="513">
                  <c:v>3.247579776450324</c:v>
                </c:pt>
                <c:pt idx="514">
                  <c:v>3.307753806910243</c:v>
                </c:pt>
                <c:pt idx="515">
                  <c:v>3.7402615184325301</c:v>
                </c:pt>
                <c:pt idx="516">
                  <c:v>3.8084832590030531</c:v>
                </c:pt>
                <c:pt idx="517">
                  <c:v>3.7047340439393777</c:v>
                </c:pt>
                <c:pt idx="518">
                  <c:v>4.0384342648063152</c:v>
                </c:pt>
                <c:pt idx="519">
                  <c:v>4.3093675851164752</c:v>
                </c:pt>
                <c:pt idx="520">
                  <c:v>5.181157588913007</c:v>
                </c:pt>
                <c:pt idx="521">
                  <c:v>5.3858629483976701</c:v>
                </c:pt>
                <c:pt idx="522">
                  <c:v>6.1979974641910536</c:v>
                </c:pt>
                <c:pt idx="523">
                  <c:v>6.0124316230558339</c:v>
                </c:pt>
                <c:pt idx="524">
                  <c:v>5.391790287413281</c:v>
                </c:pt>
                <c:pt idx="525">
                  <c:v>5.0690563774888266</c:v>
                </c:pt>
                <c:pt idx="526">
                  <c:v>4.9075657400881507</c:v>
                </c:pt>
                <c:pt idx="527">
                  <c:v>5.8685764238037228</c:v>
                </c:pt>
                <c:pt idx="528">
                  <c:v>5.3039087736689465</c:v>
                </c:pt>
                <c:pt idx="529">
                  <c:v>4.3912160647513296</c:v>
                </c:pt>
                <c:pt idx="530">
                  <c:v>4.3374512783826225</c:v>
                </c:pt>
                <c:pt idx="531">
                  <c:v>3.9752984976321839</c:v>
                </c:pt>
                <c:pt idx="532">
                  <c:v>3.9431759999999998</c:v>
                </c:pt>
                <c:pt idx="533">
                  <c:v>3.8633708577025603</c:v>
                </c:pt>
                <c:pt idx="534">
                  <c:v>3.7589848459804824</c:v>
                </c:pt>
                <c:pt idx="535">
                  <c:v>3.7561659245733576</c:v>
                </c:pt>
                <c:pt idx="536">
                  <c:v>3.676161384085284</c:v>
                </c:pt>
                <c:pt idx="537">
                  <c:v>3.642650497825664</c:v>
                </c:pt>
                <c:pt idx="538">
                  <c:v>3.5827534178871661</c:v>
                </c:pt>
                <c:pt idx="539">
                  <c:v>3.766186913954475</c:v>
                </c:pt>
                <c:pt idx="540">
                  <c:v>3.8134229361127914</c:v>
                </c:pt>
                <c:pt idx="541">
                  <c:v>3.7854241164213969</c:v>
                </c:pt>
                <c:pt idx="542">
                  <c:v>3.7305335498241661</c:v>
                </c:pt>
                <c:pt idx="543">
                  <c:v>3.6479726864254083</c:v>
                </c:pt>
                <c:pt idx="544">
                  <c:v>3.5469715927402317</c:v>
                </c:pt>
                <c:pt idx="545">
                  <c:v>3.4054651519560717</c:v>
                </c:pt>
                <c:pt idx="546">
                  <c:v>3.3770877960301009</c:v>
                </c:pt>
                <c:pt idx="547">
                  <c:v>3.2722234122623992</c:v>
                </c:pt>
                <c:pt idx="548">
                  <c:v>3.2323549926142618</c:v>
                </c:pt>
                <c:pt idx="549">
                  <c:v>3.2310504527507349</c:v>
                </c:pt>
                <c:pt idx="550">
                  <c:v>3.1926330509604606</c:v>
                </c:pt>
                <c:pt idx="551">
                  <c:v>3.4916904191723774</c:v>
                </c:pt>
                <c:pt idx="552">
                  <c:v>3.5847651517344818</c:v>
                </c:pt>
                <c:pt idx="553">
                  <c:v>3.5400152643276366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61088"/>
        <c:axId val="1989769248"/>
      </c:lineChart>
      <c:dateAx>
        <c:axId val="198976108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924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989769248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1088"/>
        <c:crosses val="autoZero"/>
        <c:crossBetween val="between"/>
        <c:majorUnit val="0.5"/>
      </c:valAx>
      <c:dateAx>
        <c:axId val="1989764352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9772512"/>
        <c:crosses val="autoZero"/>
        <c:auto val="1"/>
        <c:lblOffset val="100"/>
        <c:baseTimeUnit val="months"/>
      </c:dateAx>
      <c:valAx>
        <c:axId val="19897725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6435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632450765989269"/>
          <c:y val="0.152777831974543"/>
          <c:w val="0.3970917225950783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"/>
          <c:w val="0.87919559126336455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Gas-A'!$E$41:$E$98</c:f>
              <c:numCache>
                <c:formatCode>General</c:formatCode>
                <c:ptCount val="58"/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49664"/>
        <c:axId val="198977033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Gas-A'!$C$41:$C$98</c:f>
              <c:numCache>
                <c:formatCode>0.00</c:formatCode>
                <c:ptCount val="58"/>
                <c:pt idx="0">
                  <c:v>1.04</c:v>
                </c:pt>
                <c:pt idx="1">
                  <c:v>1.04</c:v>
                </c:pt>
                <c:pt idx="2">
                  <c:v>1.05</c:v>
                </c:pt>
                <c:pt idx="3">
                  <c:v>1.0900000000000001</c:v>
                </c:pt>
                <c:pt idx="4">
                  <c:v>1.1499999999999999</c:v>
                </c:pt>
                <c:pt idx="5">
                  <c:v>1.21</c:v>
                </c:pt>
                <c:pt idx="6">
                  <c:v>1.29</c:v>
                </c:pt>
                <c:pt idx="7">
                  <c:v>1.43</c:v>
                </c:pt>
                <c:pt idx="8">
                  <c:v>1.71</c:v>
                </c:pt>
                <c:pt idx="9">
                  <c:v>1.98</c:v>
                </c:pt>
                <c:pt idx="10">
                  <c:v>2.35</c:v>
                </c:pt>
                <c:pt idx="11">
                  <c:v>2.56</c:v>
                </c:pt>
                <c:pt idx="12">
                  <c:v>2.98</c:v>
                </c:pt>
                <c:pt idx="13">
                  <c:v>3.68</c:v>
                </c:pt>
                <c:pt idx="14">
                  <c:v>4.2039515951000004</c:v>
                </c:pt>
                <c:pt idx="15">
                  <c:v>5.0530628103000002</c:v>
                </c:pt>
                <c:pt idx="16">
                  <c:v>6.0382965756000004</c:v>
                </c:pt>
                <c:pt idx="17">
                  <c:v>6.1191446041999997</c:v>
                </c:pt>
                <c:pt idx="18">
                  <c:v>6.1205661693</c:v>
                </c:pt>
                <c:pt idx="19">
                  <c:v>5.8299422498000002</c:v>
                </c:pt>
                <c:pt idx="20">
                  <c:v>5.5461170076000004</c:v>
                </c:pt>
                <c:pt idx="21">
                  <c:v>5.4705541647000002</c:v>
                </c:pt>
                <c:pt idx="22">
                  <c:v>5.6367852937</c:v>
                </c:pt>
                <c:pt idx="23">
                  <c:v>5.7964966126000004</c:v>
                </c:pt>
                <c:pt idx="24">
                  <c:v>5.8244283716999998</c:v>
                </c:pt>
                <c:pt idx="25">
                  <c:v>5.8908905048999998</c:v>
                </c:pt>
                <c:pt idx="26">
                  <c:v>6.1662314160999996</c:v>
                </c:pt>
                <c:pt idx="27">
                  <c:v>6.4054976545000004</c:v>
                </c:pt>
                <c:pt idx="28">
                  <c:v>6.0641935512999998</c:v>
                </c:pt>
                <c:pt idx="29">
                  <c:v>6.3493423491999996</c:v>
                </c:pt>
                <c:pt idx="30">
                  <c:v>6.9462838544999999</c:v>
                </c:pt>
                <c:pt idx="31">
                  <c:v>6.8255898137999997</c:v>
                </c:pt>
                <c:pt idx="32">
                  <c:v>6.6949664090000001</c:v>
                </c:pt>
                <c:pt idx="33">
                  <c:v>7.7683835006999997</c:v>
                </c:pt>
                <c:pt idx="34">
                  <c:v>9.6307919243000004</c:v>
                </c:pt>
                <c:pt idx="35">
                  <c:v>7.8968603146999996</c:v>
                </c:pt>
                <c:pt idx="36">
                  <c:v>9.6320075833000001</c:v>
                </c:pt>
                <c:pt idx="37">
                  <c:v>10.750917429999999</c:v>
                </c:pt>
                <c:pt idx="38">
                  <c:v>12.700083261</c:v>
                </c:pt>
                <c:pt idx="39">
                  <c:v>13.732421025000001</c:v>
                </c:pt>
                <c:pt idx="40">
                  <c:v>13.083873873</c:v>
                </c:pt>
                <c:pt idx="41">
                  <c:v>13.895861755</c:v>
                </c:pt>
                <c:pt idx="42">
                  <c:v>12.142955502</c:v>
                </c:pt>
                <c:pt idx="43">
                  <c:v>11.391013954</c:v>
                </c:pt>
                <c:pt idx="44">
                  <c:v>11.026940066</c:v>
                </c:pt>
                <c:pt idx="45">
                  <c:v>10.652290561999999</c:v>
                </c:pt>
                <c:pt idx="46">
                  <c:v>10.294024816</c:v>
                </c:pt>
                <c:pt idx="47">
                  <c:v>10.940261472</c:v>
                </c:pt>
                <c:pt idx="48">
                  <c:v>10.363783935000001</c:v>
                </c:pt>
                <c:pt idx="49">
                  <c:v>10.042141772000001</c:v>
                </c:pt>
                <c:pt idx="50">
                  <c:v>10.861280754999999</c:v>
                </c:pt>
                <c:pt idx="51">
                  <c:v>10.464565264999999</c:v>
                </c:pt>
                <c:pt idx="52">
                  <c:v>10.459376476999999</c:v>
                </c:pt>
                <c:pt idx="53">
                  <c:v>10.763474402</c:v>
                </c:pt>
                <c:pt idx="54">
                  <c:v>12.209135250999999</c:v>
                </c:pt>
                <c:pt idx="55">
                  <c:v>14.819825238</c:v>
                </c:pt>
                <c:pt idx="56">
                  <c:v>13.509133594</c:v>
                </c:pt>
                <c:pt idx="57">
                  <c:v>13.072344934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Gas-A'!$A$102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Gas-A'!$A$41:$A$98</c:f>
              <c:numCache>
                <c:formatCode>General</c:formatCode>
                <c:ptCount val="58"/>
                <c:pt idx="0">
                  <c:v>1967</c:v>
                </c:pt>
                <c:pt idx="1">
                  <c:v>1968</c:v>
                </c:pt>
                <c:pt idx="2">
                  <c:v>1969</c:v>
                </c:pt>
                <c:pt idx="3">
                  <c:v>1970</c:v>
                </c:pt>
                <c:pt idx="4">
                  <c:v>1971</c:v>
                </c:pt>
                <c:pt idx="5">
                  <c:v>1972</c:v>
                </c:pt>
                <c:pt idx="6">
                  <c:v>1973</c:v>
                </c:pt>
                <c:pt idx="7">
                  <c:v>1974</c:v>
                </c:pt>
                <c:pt idx="8">
                  <c:v>1975</c:v>
                </c:pt>
                <c:pt idx="9">
                  <c:v>1976</c:v>
                </c:pt>
                <c:pt idx="10">
                  <c:v>1977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  <c:pt idx="57">
                  <c:v>2024</c:v>
                </c:pt>
              </c:numCache>
            </c:numRef>
          </c:cat>
          <c:val>
            <c:numRef>
              <c:f>'Natural Gas-A'!$D$41:$D$98</c:f>
              <c:numCache>
                <c:formatCode>0.00</c:formatCode>
                <c:ptCount val="58"/>
                <c:pt idx="0">
                  <c:v>9.4110596407185625</c:v>
                </c:pt>
                <c:pt idx="1">
                  <c:v>9.0324537931034499</c:v>
                </c:pt>
                <c:pt idx="2">
                  <c:v>8.6471877384196194</c:v>
                </c:pt>
                <c:pt idx="3">
                  <c:v>8.4907572680412375</c:v>
                </c:pt>
                <c:pt idx="4">
                  <c:v>8.5821177777777766</c:v>
                </c:pt>
                <c:pt idx="5">
                  <c:v>8.7490468421052636</c:v>
                </c:pt>
                <c:pt idx="6">
                  <c:v>8.7812914864864862</c:v>
                </c:pt>
                <c:pt idx="7">
                  <c:v>8.7667933874239345</c:v>
                </c:pt>
                <c:pt idx="8">
                  <c:v>9.6020447375754756</c:v>
                </c:pt>
                <c:pt idx="9">
                  <c:v>10.511149953223132</c:v>
                </c:pt>
                <c:pt idx="10">
                  <c:v>11.717297717834935</c:v>
                </c:pt>
                <c:pt idx="11">
                  <c:v>11.859505244542806</c:v>
                </c:pt>
                <c:pt idx="12">
                  <c:v>12.408834957577078</c:v>
                </c:pt>
                <c:pt idx="13">
                  <c:v>13.500818903554526</c:v>
                </c:pt>
                <c:pt idx="14">
                  <c:v>13.972890278416745</c:v>
                </c:pt>
                <c:pt idx="15">
                  <c:v>15.820822097836155</c:v>
                </c:pt>
                <c:pt idx="16">
                  <c:v>18.326495893116025</c:v>
                </c:pt>
                <c:pt idx="17">
                  <c:v>17.79457063570047</c:v>
                </c:pt>
                <c:pt idx="18">
                  <c:v>17.192181179330838</c:v>
                </c:pt>
                <c:pt idx="19">
                  <c:v>16.06357741734459</c:v>
                </c:pt>
                <c:pt idx="20">
                  <c:v>14.75362149131093</c:v>
                </c:pt>
                <c:pt idx="21">
                  <c:v>13.979447868341536</c:v>
                </c:pt>
                <c:pt idx="22">
                  <c:v>13.745666857513699</c:v>
                </c:pt>
                <c:pt idx="23">
                  <c:v>13.408497814434057</c:v>
                </c:pt>
                <c:pt idx="24">
                  <c:v>12.928083717017186</c:v>
                </c:pt>
                <c:pt idx="25">
                  <c:v>12.689635218139863</c:v>
                </c:pt>
                <c:pt idx="26">
                  <c:v>12.899675029975986</c:v>
                </c:pt>
                <c:pt idx="27">
                  <c:v>13.061199730116709</c:v>
                </c:pt>
                <c:pt idx="28">
                  <c:v>12.027828805509971</c:v>
                </c:pt>
                <c:pt idx="29">
                  <c:v>12.234121841116835</c:v>
                </c:pt>
                <c:pt idx="30">
                  <c:v>13.078607337967972</c:v>
                </c:pt>
                <c:pt idx="31">
                  <c:v>12.655579368624105</c:v>
                </c:pt>
                <c:pt idx="32">
                  <c:v>12.146985343692055</c:v>
                </c:pt>
                <c:pt idx="33">
                  <c:v>13.635472151358947</c:v>
                </c:pt>
                <c:pt idx="34">
                  <c:v>16.44137608841935</c:v>
                </c:pt>
                <c:pt idx="35">
                  <c:v>13.269526401586173</c:v>
                </c:pt>
                <c:pt idx="36">
                  <c:v>15.821608943342799</c:v>
                </c:pt>
                <c:pt idx="37">
                  <c:v>17.200697695974501</c:v>
                </c:pt>
                <c:pt idx="38">
                  <c:v>19.657582577957299</c:v>
                </c:pt>
                <c:pt idx="39">
                  <c:v>20.591975114799364</c:v>
                </c:pt>
                <c:pt idx="40">
                  <c:v>19.071997472176317</c:v>
                </c:pt>
                <c:pt idx="41">
                  <c:v>19.511263901450722</c:v>
                </c:pt>
                <c:pt idx="42">
                  <c:v>17.104794089783486</c:v>
                </c:pt>
                <c:pt idx="43">
                  <c:v>15.7872262330434</c:v>
                </c:pt>
                <c:pt idx="44">
                  <c:v>14.817427120213704</c:v>
                </c:pt>
                <c:pt idx="45">
                  <c:v>14.023263615561099</c:v>
                </c:pt>
                <c:pt idx="46">
                  <c:v>13.355830130414889</c:v>
                </c:pt>
                <c:pt idx="47">
                  <c:v>13.968622348583677</c:v>
                </c:pt>
                <c:pt idx="48">
                  <c:v>13.216560568677712</c:v>
                </c:pt>
                <c:pt idx="49">
                  <c:v>12.646110087232499</c:v>
                </c:pt>
                <c:pt idx="50">
                  <c:v>13.392207616381496</c:v>
                </c:pt>
                <c:pt idx="51">
                  <c:v>12.595835964550096</c:v>
                </c:pt>
                <c:pt idx="52">
                  <c:v>12.365418523219613</c:v>
                </c:pt>
                <c:pt idx="53">
                  <c:v>12.567676335572582</c:v>
                </c:pt>
                <c:pt idx="54">
                  <c:v>13.617992044264678</c:v>
                </c:pt>
                <c:pt idx="55">
                  <c:v>15.307415151328369</c:v>
                </c:pt>
                <c:pt idx="56">
                  <c:v>13.465912678099421</c:v>
                </c:pt>
                <c:pt idx="57">
                  <c:v>12.808443597748409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79040"/>
        <c:axId val="1989746400"/>
      </c:lineChart>
      <c:catAx>
        <c:axId val="198977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4640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989746400"/>
        <c:scaling>
          <c:orientation val="minMax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9040"/>
        <c:crosses val="autoZero"/>
        <c:crossBetween val="between"/>
      </c:valAx>
      <c:catAx>
        <c:axId val="19897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70336"/>
        <c:crosses val="autoZero"/>
        <c:auto val="1"/>
        <c:lblAlgn val="ctr"/>
        <c:lblOffset val="100"/>
        <c:noMultiLvlLbl val="0"/>
      </c:catAx>
      <c:valAx>
        <c:axId val="198977033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4966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0760661628706137"/>
          <c:y val="0.16666703120443291"/>
          <c:w val="0.39709219233502124"/>
          <c:h val="4.340277777777785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088017521299775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409758675998841"/>
          <c:w val="0.87807702180882763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Gas-Q'!$E$41:$E$216</c:f>
              <c:numCache>
                <c:formatCode>General</c:formatCode>
                <c:ptCount val="176"/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56736"/>
        <c:axId val="198975728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Gas-Q'!$C$41:$C$216</c:f>
              <c:numCache>
                <c:formatCode>0.00</c:formatCode>
                <c:ptCount val="176"/>
                <c:pt idx="0">
                  <c:v>3.9897217069000002</c:v>
                </c:pt>
                <c:pt idx="1">
                  <c:v>4.2084000000000001</c:v>
                </c:pt>
                <c:pt idx="2">
                  <c:v>4.3646173469000002</c:v>
                </c:pt>
                <c:pt idx="3">
                  <c:v>4.5342272348000003</c:v>
                </c:pt>
                <c:pt idx="4">
                  <c:v>4.6986690327999998</c:v>
                </c:pt>
                <c:pt idx="5">
                  <c:v>5.0111542992000002</c:v>
                </c:pt>
                <c:pt idx="6">
                  <c:v>5.2916624685000002</c:v>
                </c:pt>
                <c:pt idx="7">
                  <c:v>5.7058958517000002</c:v>
                </c:pt>
                <c:pt idx="8">
                  <c:v>5.9018859800000003</c:v>
                </c:pt>
                <c:pt idx="9">
                  <c:v>6.1359682791000001</c:v>
                </c:pt>
                <c:pt idx="10">
                  <c:v>6.1937198525000001</c:v>
                </c:pt>
                <c:pt idx="11">
                  <c:v>6.1779871595999998</c:v>
                </c:pt>
                <c:pt idx="12">
                  <c:v>5.8378332267999999</c:v>
                </c:pt>
                <c:pt idx="13">
                  <c:v>6.2045055806000002</c:v>
                </c:pt>
                <c:pt idx="14">
                  <c:v>7.1683480805000004</c:v>
                </c:pt>
                <c:pt idx="15">
                  <c:v>6.2560850442999998</c:v>
                </c:pt>
                <c:pt idx="16">
                  <c:v>5.9323778439000003</c:v>
                </c:pt>
                <c:pt idx="17">
                  <c:v>6.4169303266000002</c:v>
                </c:pt>
                <c:pt idx="18">
                  <c:v>7.1106174590000002</c:v>
                </c:pt>
                <c:pt idx="19">
                  <c:v>5.9481022004000002</c:v>
                </c:pt>
                <c:pt idx="20">
                  <c:v>5.6658994298999996</c:v>
                </c:pt>
                <c:pt idx="21">
                  <c:v>6.1409546733999996</c:v>
                </c:pt>
                <c:pt idx="22">
                  <c:v>6.8678786588999996</c:v>
                </c:pt>
                <c:pt idx="23">
                  <c:v>5.5765833989000004</c:v>
                </c:pt>
                <c:pt idx="24">
                  <c:v>5.3309503743000004</c:v>
                </c:pt>
                <c:pt idx="25">
                  <c:v>5.8176046752000001</c:v>
                </c:pt>
                <c:pt idx="26">
                  <c:v>6.7511987241</c:v>
                </c:pt>
                <c:pt idx="27">
                  <c:v>5.3551518624999996</c:v>
                </c:pt>
                <c:pt idx="28">
                  <c:v>5.1105111933999998</c:v>
                </c:pt>
                <c:pt idx="29">
                  <c:v>5.7315043999000004</c:v>
                </c:pt>
                <c:pt idx="30">
                  <c:v>6.8141067158000004</c:v>
                </c:pt>
                <c:pt idx="31">
                  <c:v>5.5466549967000001</c:v>
                </c:pt>
                <c:pt idx="32">
                  <c:v>5.4116554858999999</c:v>
                </c:pt>
                <c:pt idx="33">
                  <c:v>5.8566677455000002</c:v>
                </c:pt>
                <c:pt idx="34">
                  <c:v>6.9236309941999998</c:v>
                </c:pt>
                <c:pt idx="35">
                  <c:v>5.495921396</c:v>
                </c:pt>
                <c:pt idx="36">
                  <c:v>5.5486054691</c:v>
                </c:pt>
                <c:pt idx="37">
                  <c:v>5.9334708620000001</c:v>
                </c:pt>
                <c:pt idx="38">
                  <c:v>7.0040816815999998</c:v>
                </c:pt>
                <c:pt idx="39">
                  <c:v>5.7326193126999998</c:v>
                </c:pt>
                <c:pt idx="40">
                  <c:v>5.5629056553999998</c:v>
                </c:pt>
                <c:pt idx="41">
                  <c:v>6.2270297469999996</c:v>
                </c:pt>
                <c:pt idx="42">
                  <c:v>7.1581213548999996</c:v>
                </c:pt>
                <c:pt idx="43">
                  <c:v>5.6256537759</c:v>
                </c:pt>
                <c:pt idx="44">
                  <c:v>5.5250098991999996</c:v>
                </c:pt>
                <c:pt idx="45">
                  <c:v>6.0120418556999997</c:v>
                </c:pt>
                <c:pt idx="46">
                  <c:v>7.2855942233000004</c:v>
                </c:pt>
                <c:pt idx="47">
                  <c:v>5.9622944121000003</c:v>
                </c:pt>
                <c:pt idx="48">
                  <c:v>5.7116754027000001</c:v>
                </c:pt>
                <c:pt idx="49">
                  <c:v>6.4899436544000002</c:v>
                </c:pt>
                <c:pt idx="50">
                  <c:v>7.9031929257</c:v>
                </c:pt>
                <c:pt idx="51">
                  <c:v>6.2316031790000004</c:v>
                </c:pt>
                <c:pt idx="52">
                  <c:v>6.0644059069000003</c:v>
                </c:pt>
                <c:pt idx="53">
                  <c:v>6.8809609610000004</c:v>
                </c:pt>
                <c:pt idx="54">
                  <c:v>8.0491941138000005</c:v>
                </c:pt>
                <c:pt idx="55">
                  <c:v>6.2668882062</c:v>
                </c:pt>
                <c:pt idx="56">
                  <c:v>5.8159437290999998</c:v>
                </c:pt>
                <c:pt idx="57">
                  <c:v>6.4802565131999996</c:v>
                </c:pt>
                <c:pt idx="58">
                  <c:v>7.8817624440999996</c:v>
                </c:pt>
                <c:pt idx="59">
                  <c:v>5.7231371393000003</c:v>
                </c:pt>
                <c:pt idx="60">
                  <c:v>5.7833637267000002</c:v>
                </c:pt>
                <c:pt idx="61">
                  <c:v>6.7194241952000002</c:v>
                </c:pt>
                <c:pt idx="62">
                  <c:v>8.4328458148000003</c:v>
                </c:pt>
                <c:pt idx="63">
                  <c:v>6.5311338789000004</c:v>
                </c:pt>
                <c:pt idx="64">
                  <c:v>6.6978872049999998</c:v>
                </c:pt>
                <c:pt idx="65">
                  <c:v>6.9555752391999999</c:v>
                </c:pt>
                <c:pt idx="66">
                  <c:v>8.8667045042999995</c:v>
                </c:pt>
                <c:pt idx="67">
                  <c:v>6.8329759436000002</c:v>
                </c:pt>
                <c:pt idx="68">
                  <c:v>6.3738797914000003</c:v>
                </c:pt>
                <c:pt idx="69">
                  <c:v>7.3938320441999998</c:v>
                </c:pt>
                <c:pt idx="70">
                  <c:v>8.8976283085999999</c:v>
                </c:pt>
                <c:pt idx="71">
                  <c:v>6.6286739421999998</c:v>
                </c:pt>
                <c:pt idx="72">
                  <c:v>6.1057942029000003</c:v>
                </c:pt>
                <c:pt idx="73">
                  <c:v>7.0307476102999997</c:v>
                </c:pt>
                <c:pt idx="74">
                  <c:v>8.8539887144999998</c:v>
                </c:pt>
                <c:pt idx="75">
                  <c:v>6.8919093562000002</c:v>
                </c:pt>
                <c:pt idx="76">
                  <c:v>6.5660024100000003</c:v>
                </c:pt>
                <c:pt idx="77">
                  <c:v>7.9565428560000004</c:v>
                </c:pt>
                <c:pt idx="78">
                  <c:v>10.256536981</c:v>
                </c:pt>
                <c:pt idx="79">
                  <c:v>8.6930005916000006</c:v>
                </c:pt>
                <c:pt idx="80">
                  <c:v>10.089315342000001</c:v>
                </c:pt>
                <c:pt idx="81">
                  <c:v>10.706509938</c:v>
                </c:pt>
                <c:pt idx="82">
                  <c:v>10.751646935</c:v>
                </c:pt>
                <c:pt idx="83">
                  <c:v>7.6880911721</c:v>
                </c:pt>
                <c:pt idx="84">
                  <c:v>7.2466451072</c:v>
                </c:pt>
                <c:pt idx="85">
                  <c:v>8.3003130616000007</c:v>
                </c:pt>
                <c:pt idx="86">
                  <c:v>10.324056937</c:v>
                </c:pt>
                <c:pt idx="87">
                  <c:v>8.0316893992999994</c:v>
                </c:pt>
                <c:pt idx="88">
                  <c:v>8.7494200843000005</c:v>
                </c:pt>
                <c:pt idx="89">
                  <c:v>10.729331695999999</c:v>
                </c:pt>
                <c:pt idx="90">
                  <c:v>12.625594359000001</c:v>
                </c:pt>
                <c:pt idx="91">
                  <c:v>9.7768076197999996</c:v>
                </c:pt>
                <c:pt idx="92">
                  <c:v>9.8382450862000006</c:v>
                </c:pt>
                <c:pt idx="93">
                  <c:v>11.354012114</c:v>
                </c:pt>
                <c:pt idx="94">
                  <c:v>13.527092732</c:v>
                </c:pt>
                <c:pt idx="95">
                  <c:v>11.291872561</c:v>
                </c:pt>
                <c:pt idx="96">
                  <c:v>10.872760166000001</c:v>
                </c:pt>
                <c:pt idx="97">
                  <c:v>12.522113772000001</c:v>
                </c:pt>
                <c:pt idx="98">
                  <c:v>15.636551425</c:v>
                </c:pt>
                <c:pt idx="99">
                  <c:v>15.169305442000001</c:v>
                </c:pt>
                <c:pt idx="100">
                  <c:v>14.060256932</c:v>
                </c:pt>
                <c:pt idx="101">
                  <c:v>13.964245328000001</c:v>
                </c:pt>
                <c:pt idx="102">
                  <c:v>15.859369933</c:v>
                </c:pt>
                <c:pt idx="103">
                  <c:v>12.500345907</c:v>
                </c:pt>
                <c:pt idx="104">
                  <c:v>12.324631611999999</c:v>
                </c:pt>
                <c:pt idx="105">
                  <c:v>14.237018304999999</c:v>
                </c:pt>
                <c:pt idx="106">
                  <c:v>16.481205973000002</c:v>
                </c:pt>
                <c:pt idx="107">
                  <c:v>12.858624644000001</c:v>
                </c:pt>
                <c:pt idx="108">
                  <c:v>12.605657901000001</c:v>
                </c:pt>
                <c:pt idx="109">
                  <c:v>15.88119442</c:v>
                </c:pt>
                <c:pt idx="110">
                  <c:v>19.776655492</c:v>
                </c:pt>
                <c:pt idx="111">
                  <c:v>13.532172959</c:v>
                </c:pt>
                <c:pt idx="112">
                  <c:v>12.281649222</c:v>
                </c:pt>
                <c:pt idx="113">
                  <c:v>12.501107147000001</c:v>
                </c:pt>
                <c:pt idx="114">
                  <c:v>15.217545757</c:v>
                </c:pt>
                <c:pt idx="115">
                  <c:v>10.952025391999999</c:v>
                </c:pt>
                <c:pt idx="116">
                  <c:v>10.712775365000001</c:v>
                </c:pt>
                <c:pt idx="117">
                  <c:v>12.923139136</c:v>
                </c:pt>
                <c:pt idx="118">
                  <c:v>16.147674498000001</c:v>
                </c:pt>
                <c:pt idx="119">
                  <c:v>10.708874521</c:v>
                </c:pt>
                <c:pt idx="120">
                  <c:v>10.114185715</c:v>
                </c:pt>
                <c:pt idx="121">
                  <c:v>12.312851985</c:v>
                </c:pt>
                <c:pt idx="122">
                  <c:v>16.131138433</c:v>
                </c:pt>
                <c:pt idx="123">
                  <c:v>10.638284912</c:v>
                </c:pt>
                <c:pt idx="124">
                  <c:v>9.7378654604000001</c:v>
                </c:pt>
                <c:pt idx="125">
                  <c:v>12.127978689000001</c:v>
                </c:pt>
                <c:pt idx="126">
                  <c:v>15.203059949</c:v>
                </c:pt>
                <c:pt idx="127">
                  <c:v>10.189924952</c:v>
                </c:pt>
                <c:pt idx="128">
                  <c:v>9.2342405722999992</c:v>
                </c:pt>
                <c:pt idx="129">
                  <c:v>11.895412564000001</c:v>
                </c:pt>
                <c:pt idx="130">
                  <c:v>16.128345428999999</c:v>
                </c:pt>
                <c:pt idx="131">
                  <c:v>9.8874353103000008</c:v>
                </c:pt>
                <c:pt idx="132">
                  <c:v>9.8170863378999993</c:v>
                </c:pt>
                <c:pt idx="133">
                  <c:v>13.107372985</c:v>
                </c:pt>
                <c:pt idx="134">
                  <c:v>16.941716450000001</c:v>
                </c:pt>
                <c:pt idx="135">
                  <c:v>10.522915012</c:v>
                </c:pt>
                <c:pt idx="136">
                  <c:v>9.2904620688000001</c:v>
                </c:pt>
                <c:pt idx="137">
                  <c:v>12.014865908999999</c:v>
                </c:pt>
                <c:pt idx="138">
                  <c:v>16.513899063</c:v>
                </c:pt>
                <c:pt idx="139">
                  <c:v>10.084039639</c:v>
                </c:pt>
                <c:pt idx="140">
                  <c:v>8.5118447748000001</c:v>
                </c:pt>
                <c:pt idx="141">
                  <c:v>11.152033383999999</c:v>
                </c:pt>
                <c:pt idx="142">
                  <c:v>16.966198650999999</c:v>
                </c:pt>
                <c:pt idx="143">
                  <c:v>10.181230169000001</c:v>
                </c:pt>
                <c:pt idx="144">
                  <c:v>9.6782315462999993</c:v>
                </c:pt>
                <c:pt idx="145">
                  <c:v>12.944215461000001</c:v>
                </c:pt>
                <c:pt idx="146">
                  <c:v>17.644348635</c:v>
                </c:pt>
                <c:pt idx="147">
                  <c:v>10.118541767</c:v>
                </c:pt>
                <c:pt idx="148">
                  <c:v>9.3594157258999999</c:v>
                </c:pt>
                <c:pt idx="149">
                  <c:v>11.904373701999999</c:v>
                </c:pt>
                <c:pt idx="150">
                  <c:v>17.853796236000001</c:v>
                </c:pt>
                <c:pt idx="151">
                  <c:v>9.9558477659999998</c:v>
                </c:pt>
                <c:pt idx="152">
                  <c:v>9.3900543436999993</c:v>
                </c:pt>
                <c:pt idx="153">
                  <c:v>12.371131525999999</c:v>
                </c:pt>
                <c:pt idx="154">
                  <c:v>17.894296109999999</c:v>
                </c:pt>
                <c:pt idx="155">
                  <c:v>9.7824617940999996</c:v>
                </c:pt>
                <c:pt idx="156">
                  <c:v>9.4386245097000003</c:v>
                </c:pt>
                <c:pt idx="157">
                  <c:v>11.741960788</c:v>
                </c:pt>
                <c:pt idx="158">
                  <c:v>17.501043645999999</c:v>
                </c:pt>
                <c:pt idx="159">
                  <c:v>10.527922153</c:v>
                </c:pt>
                <c:pt idx="160">
                  <c:v>9.7111378218999995</c:v>
                </c:pt>
                <c:pt idx="161">
                  <c:v>13.820799969999999</c:v>
                </c:pt>
                <c:pt idx="162">
                  <c:v>20.272893787000001</c:v>
                </c:pt>
                <c:pt idx="163">
                  <c:v>13.714968329</c:v>
                </c:pt>
                <c:pt idx="164">
                  <c:v>12.315813625000001</c:v>
                </c:pt>
                <c:pt idx="165">
                  <c:v>16.570124392</c:v>
                </c:pt>
                <c:pt idx="166">
                  <c:v>24.943623264999999</c:v>
                </c:pt>
                <c:pt idx="167">
                  <c:v>15.63409983</c:v>
                </c:pt>
                <c:pt idx="168">
                  <c:v>12.720721009</c:v>
                </c:pt>
                <c:pt idx="169">
                  <c:v>14.730592381999999</c:v>
                </c:pt>
                <c:pt idx="170">
                  <c:v>20.173685162999998</c:v>
                </c:pt>
                <c:pt idx="171">
                  <c:v>12.329546512</c:v>
                </c:pt>
                <c:pt idx="172">
                  <c:v>11.350507248</c:v>
                </c:pt>
                <c:pt idx="173">
                  <c:v>14.777251136</c:v>
                </c:pt>
                <c:pt idx="174">
                  <c:v>20.885259409</c:v>
                </c:pt>
                <c:pt idx="175">
                  <c:v>12.867095251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Gas-Q'!$A$221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'Natural Gas-Q'!$A$41:$A$216</c:f>
              <c:strCache>
                <c:ptCount val="176"/>
                <c:pt idx="0">
                  <c:v>1981Q1</c:v>
                </c:pt>
                <c:pt idx="1">
                  <c:v>1981Q2</c:v>
                </c:pt>
                <c:pt idx="2">
                  <c:v>1981Q3</c:v>
                </c:pt>
                <c:pt idx="3">
                  <c:v>1981Q4</c:v>
                </c:pt>
                <c:pt idx="4">
                  <c:v>1982Q1</c:v>
                </c:pt>
                <c:pt idx="5">
                  <c:v>1982Q2</c:v>
                </c:pt>
                <c:pt idx="6">
                  <c:v>1982Q3</c:v>
                </c:pt>
                <c:pt idx="7">
                  <c:v>1982Q4</c:v>
                </c:pt>
                <c:pt idx="8">
                  <c:v>1983Q1</c:v>
                </c:pt>
                <c:pt idx="9">
                  <c:v>1983Q2</c:v>
                </c:pt>
                <c:pt idx="10">
                  <c:v>1983Q3</c:v>
                </c:pt>
                <c:pt idx="11">
                  <c:v>1983Q4</c:v>
                </c:pt>
                <c:pt idx="12">
                  <c:v>1984Q1</c:v>
                </c:pt>
                <c:pt idx="13">
                  <c:v>1984Q2</c:v>
                </c:pt>
                <c:pt idx="14">
                  <c:v>1984Q3</c:v>
                </c:pt>
                <c:pt idx="15">
                  <c:v>1984Q4</c:v>
                </c:pt>
                <c:pt idx="16">
                  <c:v>1985Q1</c:v>
                </c:pt>
                <c:pt idx="17">
                  <c:v>1985Q2</c:v>
                </c:pt>
                <c:pt idx="18">
                  <c:v>1985Q3</c:v>
                </c:pt>
                <c:pt idx="19">
                  <c:v>1985Q4</c:v>
                </c:pt>
                <c:pt idx="20">
                  <c:v>1986Q1</c:v>
                </c:pt>
                <c:pt idx="21">
                  <c:v>1986Q2</c:v>
                </c:pt>
                <c:pt idx="22">
                  <c:v>1986Q3</c:v>
                </c:pt>
                <c:pt idx="23">
                  <c:v>1986Q4</c:v>
                </c:pt>
                <c:pt idx="24">
                  <c:v>1987Q1</c:v>
                </c:pt>
                <c:pt idx="25">
                  <c:v>1987Q2</c:v>
                </c:pt>
                <c:pt idx="26">
                  <c:v>1987Q3</c:v>
                </c:pt>
                <c:pt idx="27">
                  <c:v>1987Q4</c:v>
                </c:pt>
                <c:pt idx="28">
                  <c:v>1988Q1</c:v>
                </c:pt>
                <c:pt idx="29">
                  <c:v>1988Q2</c:v>
                </c:pt>
                <c:pt idx="30">
                  <c:v>1988Q3</c:v>
                </c:pt>
                <c:pt idx="31">
                  <c:v>1988Q4</c:v>
                </c:pt>
                <c:pt idx="32">
                  <c:v>1989Q1</c:v>
                </c:pt>
                <c:pt idx="33">
                  <c:v>1989Q2</c:v>
                </c:pt>
                <c:pt idx="34">
                  <c:v>1989Q3</c:v>
                </c:pt>
                <c:pt idx="35">
                  <c:v>1989Q4</c:v>
                </c:pt>
                <c:pt idx="36">
                  <c:v>1990Q1</c:v>
                </c:pt>
                <c:pt idx="37">
                  <c:v>1990Q2</c:v>
                </c:pt>
                <c:pt idx="38">
                  <c:v>1990Q3</c:v>
                </c:pt>
                <c:pt idx="39">
                  <c:v>1990Q4</c:v>
                </c:pt>
                <c:pt idx="40">
                  <c:v>1991Q1</c:v>
                </c:pt>
                <c:pt idx="41">
                  <c:v>1991Q2</c:v>
                </c:pt>
                <c:pt idx="42">
                  <c:v>1991Q3</c:v>
                </c:pt>
                <c:pt idx="43">
                  <c:v>1991Q4</c:v>
                </c:pt>
                <c:pt idx="44">
                  <c:v>1992Q1</c:v>
                </c:pt>
                <c:pt idx="45">
                  <c:v>1992Q2</c:v>
                </c:pt>
                <c:pt idx="46">
                  <c:v>1992Q3</c:v>
                </c:pt>
                <c:pt idx="47">
                  <c:v>1992Q4</c:v>
                </c:pt>
                <c:pt idx="48">
                  <c:v>1993Q1</c:v>
                </c:pt>
                <c:pt idx="49">
                  <c:v>1993Q2</c:v>
                </c:pt>
                <c:pt idx="50">
                  <c:v>1993Q3</c:v>
                </c:pt>
                <c:pt idx="51">
                  <c:v>1993Q4</c:v>
                </c:pt>
                <c:pt idx="52">
                  <c:v>1994Q1</c:v>
                </c:pt>
                <c:pt idx="53">
                  <c:v>1994Q2</c:v>
                </c:pt>
                <c:pt idx="54">
                  <c:v>1994Q3</c:v>
                </c:pt>
                <c:pt idx="55">
                  <c:v>1994Q4</c:v>
                </c:pt>
                <c:pt idx="56">
                  <c:v>1995Q1</c:v>
                </c:pt>
                <c:pt idx="57">
                  <c:v>1995Q2</c:v>
                </c:pt>
                <c:pt idx="58">
                  <c:v>1995Q3</c:v>
                </c:pt>
                <c:pt idx="59">
                  <c:v>1995Q4</c:v>
                </c:pt>
                <c:pt idx="60">
                  <c:v>1996Q1</c:v>
                </c:pt>
                <c:pt idx="61">
                  <c:v>1996Q2</c:v>
                </c:pt>
                <c:pt idx="62">
                  <c:v>1996Q3</c:v>
                </c:pt>
                <c:pt idx="63">
                  <c:v>1996Q4</c:v>
                </c:pt>
                <c:pt idx="64">
                  <c:v>1997Q1</c:v>
                </c:pt>
                <c:pt idx="65">
                  <c:v>1997Q2</c:v>
                </c:pt>
                <c:pt idx="66">
                  <c:v>1997Q3</c:v>
                </c:pt>
                <c:pt idx="67">
                  <c:v>1997Q4</c:v>
                </c:pt>
                <c:pt idx="68">
                  <c:v>1998Q1</c:v>
                </c:pt>
                <c:pt idx="69">
                  <c:v>1998Q2</c:v>
                </c:pt>
                <c:pt idx="70">
                  <c:v>1998Q3</c:v>
                </c:pt>
                <c:pt idx="71">
                  <c:v>1998Q4</c:v>
                </c:pt>
                <c:pt idx="72">
                  <c:v>1999Q1</c:v>
                </c:pt>
                <c:pt idx="73">
                  <c:v>1999Q2</c:v>
                </c:pt>
                <c:pt idx="74">
                  <c:v>1999Q3</c:v>
                </c:pt>
                <c:pt idx="75">
                  <c:v>1999Q4</c:v>
                </c:pt>
                <c:pt idx="76">
                  <c:v>2000Q1</c:v>
                </c:pt>
                <c:pt idx="77">
                  <c:v>2000Q2</c:v>
                </c:pt>
                <c:pt idx="78">
                  <c:v>2000Q3</c:v>
                </c:pt>
                <c:pt idx="79">
                  <c:v>2000Q4</c:v>
                </c:pt>
                <c:pt idx="80">
                  <c:v>2001Q1</c:v>
                </c:pt>
                <c:pt idx="81">
                  <c:v>2001Q2</c:v>
                </c:pt>
                <c:pt idx="82">
                  <c:v>2001Q3</c:v>
                </c:pt>
                <c:pt idx="83">
                  <c:v>2001Q4</c:v>
                </c:pt>
                <c:pt idx="84">
                  <c:v>2002Q1</c:v>
                </c:pt>
                <c:pt idx="85">
                  <c:v>2002Q2</c:v>
                </c:pt>
                <c:pt idx="86">
                  <c:v>2002Q3</c:v>
                </c:pt>
                <c:pt idx="87">
                  <c:v>2002Q4</c:v>
                </c:pt>
                <c:pt idx="88">
                  <c:v>2003Q1</c:v>
                </c:pt>
                <c:pt idx="89">
                  <c:v>2003Q2</c:v>
                </c:pt>
                <c:pt idx="90">
                  <c:v>2003Q3</c:v>
                </c:pt>
                <c:pt idx="91">
                  <c:v>2003Q4</c:v>
                </c:pt>
                <c:pt idx="92">
                  <c:v>2004Q1</c:v>
                </c:pt>
                <c:pt idx="93">
                  <c:v>2004Q2</c:v>
                </c:pt>
                <c:pt idx="94">
                  <c:v>2004Q3</c:v>
                </c:pt>
                <c:pt idx="95">
                  <c:v>2004Q4</c:v>
                </c:pt>
                <c:pt idx="96">
                  <c:v>2005Q1</c:v>
                </c:pt>
                <c:pt idx="97">
                  <c:v>2005Q2</c:v>
                </c:pt>
                <c:pt idx="98">
                  <c:v>2005Q3</c:v>
                </c:pt>
                <c:pt idx="99">
                  <c:v>2005Q4</c:v>
                </c:pt>
                <c:pt idx="100">
                  <c:v>2006Q1</c:v>
                </c:pt>
                <c:pt idx="101">
                  <c:v>2006Q2</c:v>
                </c:pt>
                <c:pt idx="102">
                  <c:v>2006Q3</c:v>
                </c:pt>
                <c:pt idx="103">
                  <c:v>2006Q4</c:v>
                </c:pt>
                <c:pt idx="104">
                  <c:v>2007Q1</c:v>
                </c:pt>
                <c:pt idx="105">
                  <c:v>2007Q2</c:v>
                </c:pt>
                <c:pt idx="106">
                  <c:v>2007Q3</c:v>
                </c:pt>
                <c:pt idx="107">
                  <c:v>2007Q4</c:v>
                </c:pt>
                <c:pt idx="108">
                  <c:v>2008Q1</c:v>
                </c:pt>
                <c:pt idx="109">
                  <c:v>2008Q2</c:v>
                </c:pt>
                <c:pt idx="110">
                  <c:v>2008Q3</c:v>
                </c:pt>
                <c:pt idx="111">
                  <c:v>2008Q4</c:v>
                </c:pt>
                <c:pt idx="112">
                  <c:v>2009Q1</c:v>
                </c:pt>
                <c:pt idx="113">
                  <c:v>2009Q2</c:v>
                </c:pt>
                <c:pt idx="114">
                  <c:v>2009Q3</c:v>
                </c:pt>
                <c:pt idx="115">
                  <c:v>2009Q4</c:v>
                </c:pt>
                <c:pt idx="116">
                  <c:v>2010Q1</c:v>
                </c:pt>
                <c:pt idx="117">
                  <c:v>2010Q2</c:v>
                </c:pt>
                <c:pt idx="118">
                  <c:v>2010Q3</c:v>
                </c:pt>
                <c:pt idx="119">
                  <c:v>2010Q4</c:v>
                </c:pt>
                <c:pt idx="120">
                  <c:v>2011Q1</c:v>
                </c:pt>
                <c:pt idx="121">
                  <c:v>2011Q2</c:v>
                </c:pt>
                <c:pt idx="122">
                  <c:v>2011Q3</c:v>
                </c:pt>
                <c:pt idx="123">
                  <c:v>2011Q4</c:v>
                </c:pt>
                <c:pt idx="124">
                  <c:v>2012Q1</c:v>
                </c:pt>
                <c:pt idx="125">
                  <c:v>2012Q2</c:v>
                </c:pt>
                <c:pt idx="126">
                  <c:v>2012Q3</c:v>
                </c:pt>
                <c:pt idx="127">
                  <c:v>2012Q4</c:v>
                </c:pt>
                <c:pt idx="128">
                  <c:v>2013Q1</c:v>
                </c:pt>
                <c:pt idx="129">
                  <c:v>2013Q2</c:v>
                </c:pt>
                <c:pt idx="130">
                  <c:v>2013Q3</c:v>
                </c:pt>
                <c:pt idx="131">
                  <c:v>2013Q4</c:v>
                </c:pt>
                <c:pt idx="132">
                  <c:v>2014Q1</c:v>
                </c:pt>
                <c:pt idx="133">
                  <c:v>2014Q2</c:v>
                </c:pt>
                <c:pt idx="134">
                  <c:v>2014Q3</c:v>
                </c:pt>
                <c:pt idx="135">
                  <c:v>2014Q4</c:v>
                </c:pt>
                <c:pt idx="136">
                  <c:v>2015Q1</c:v>
                </c:pt>
                <c:pt idx="137">
                  <c:v>2015Q2</c:v>
                </c:pt>
                <c:pt idx="138">
                  <c:v>2015Q3</c:v>
                </c:pt>
                <c:pt idx="139">
                  <c:v>2015Q4</c:v>
                </c:pt>
                <c:pt idx="140">
                  <c:v>2016Q1</c:v>
                </c:pt>
                <c:pt idx="141">
                  <c:v>2016Q2</c:v>
                </c:pt>
                <c:pt idx="142">
                  <c:v>2016Q3</c:v>
                </c:pt>
                <c:pt idx="143">
                  <c:v>2016Q4</c:v>
                </c:pt>
                <c:pt idx="144">
                  <c:v>2017Q1</c:v>
                </c:pt>
                <c:pt idx="145">
                  <c:v>2017Q2</c:v>
                </c:pt>
                <c:pt idx="146">
                  <c:v>2017Q3</c:v>
                </c:pt>
                <c:pt idx="147">
                  <c:v>2017Q4</c:v>
                </c:pt>
                <c:pt idx="148">
                  <c:v>2018Q1</c:v>
                </c:pt>
                <c:pt idx="149">
                  <c:v>2018Q2</c:v>
                </c:pt>
                <c:pt idx="150">
                  <c:v>2018Q3</c:v>
                </c:pt>
                <c:pt idx="151">
                  <c:v>2018Q4</c:v>
                </c:pt>
                <c:pt idx="152">
                  <c:v>2019Q1</c:v>
                </c:pt>
                <c:pt idx="153">
                  <c:v>2019Q2</c:v>
                </c:pt>
                <c:pt idx="154">
                  <c:v>2019Q3</c:v>
                </c:pt>
                <c:pt idx="155">
                  <c:v>2019Q4</c:v>
                </c:pt>
                <c:pt idx="156">
                  <c:v>2020Q1</c:v>
                </c:pt>
                <c:pt idx="157">
                  <c:v>2020Q2</c:v>
                </c:pt>
                <c:pt idx="158">
                  <c:v>2020Q3</c:v>
                </c:pt>
                <c:pt idx="159">
                  <c:v>2020Q4</c:v>
                </c:pt>
                <c:pt idx="160">
                  <c:v>2021Q1</c:v>
                </c:pt>
                <c:pt idx="161">
                  <c:v>2021Q2</c:v>
                </c:pt>
                <c:pt idx="162">
                  <c:v>2021Q3</c:v>
                </c:pt>
                <c:pt idx="163">
                  <c:v>2021Q4</c:v>
                </c:pt>
                <c:pt idx="164">
                  <c:v>2022Q1</c:v>
                </c:pt>
                <c:pt idx="165">
                  <c:v>2022Q2</c:v>
                </c:pt>
                <c:pt idx="166">
                  <c:v>2022Q3</c:v>
                </c:pt>
                <c:pt idx="167">
                  <c:v>2022Q4</c:v>
                </c:pt>
                <c:pt idx="168">
                  <c:v>2023Q1</c:v>
                </c:pt>
                <c:pt idx="169">
                  <c:v>2023Q2</c:v>
                </c:pt>
                <c:pt idx="170">
                  <c:v>2023Q3</c:v>
                </c:pt>
                <c:pt idx="171">
                  <c:v>2023Q4</c:v>
                </c:pt>
                <c:pt idx="172">
                  <c:v>2024Q1</c:v>
                </c:pt>
                <c:pt idx="173">
                  <c:v>2024Q2</c:v>
                </c:pt>
                <c:pt idx="174">
                  <c:v>2024Q3</c:v>
                </c:pt>
                <c:pt idx="175">
                  <c:v>2024Q4</c:v>
                </c:pt>
              </c:strCache>
            </c:strRef>
          </c:cat>
          <c:val>
            <c:numRef>
              <c:f>'Natural Gas-Q'!$D$41:$D$216</c:f>
              <c:numCache>
                <c:formatCode>0.00</c:formatCode>
                <c:ptCount val="176"/>
                <c:pt idx="0">
                  <c:v>13.713260319412651</c:v>
                </c:pt>
                <c:pt idx="1">
                  <c:v>14.169468707559712</c:v>
                </c:pt>
                <c:pt idx="2">
                  <c:v>14.297265975420746</c:v>
                </c:pt>
                <c:pt idx="3">
                  <c:v>14.61525701310665</c:v>
                </c:pt>
                <c:pt idx="4">
                  <c:v>15.011889944393925</c:v>
                </c:pt>
                <c:pt idx="5">
                  <c:v>15.782253627864753</c:v>
                </c:pt>
                <c:pt idx="6">
                  <c:v>16.381198424230863</c:v>
                </c:pt>
                <c:pt idx="7">
                  <c:v>17.609416144089593</c:v>
                </c:pt>
                <c:pt idx="8">
                  <c:v>18.201886104265348</c:v>
                </c:pt>
                <c:pt idx="9">
                  <c:v>18.707469658585381</c:v>
                </c:pt>
                <c:pt idx="10">
                  <c:v>18.701185309446849</c:v>
                </c:pt>
                <c:pt idx="11">
                  <c:v>18.4691751090017</c:v>
                </c:pt>
                <c:pt idx="12">
                  <c:v>17.208311576320686</c:v>
                </c:pt>
                <c:pt idx="13">
                  <c:v>18.118343244245683</c:v>
                </c:pt>
                <c:pt idx="14">
                  <c:v>20.752491285255783</c:v>
                </c:pt>
                <c:pt idx="15">
                  <c:v>17.956675143136021</c:v>
                </c:pt>
                <c:pt idx="16">
                  <c:v>16.872653949264663</c:v>
                </c:pt>
                <c:pt idx="17">
                  <c:v>18.086276704250604</c:v>
                </c:pt>
                <c:pt idx="18">
                  <c:v>19.917623713481635</c:v>
                </c:pt>
                <c:pt idx="19">
                  <c:v>16.493148802095927</c:v>
                </c:pt>
                <c:pt idx="20">
                  <c:v>15.629391333687179</c:v>
                </c:pt>
                <c:pt idx="21">
                  <c:v>17.022692562099266</c:v>
                </c:pt>
                <c:pt idx="22">
                  <c:v>18.922026183137685</c:v>
                </c:pt>
                <c:pt idx="23">
                  <c:v>15.257683625069379</c:v>
                </c:pt>
                <c:pt idx="24">
                  <c:v>14.411675983348454</c:v>
                </c:pt>
                <c:pt idx="25">
                  <c:v>15.551105602532511</c:v>
                </c:pt>
                <c:pt idx="26">
                  <c:v>17.857184528057601</c:v>
                </c:pt>
                <c:pt idx="27">
                  <c:v>14.033584057269415</c:v>
                </c:pt>
                <c:pt idx="28">
                  <c:v>13.288785899357096</c:v>
                </c:pt>
                <c:pt idx="29">
                  <c:v>14.734522910199443</c:v>
                </c:pt>
                <c:pt idx="30">
                  <c:v>17.306674377832344</c:v>
                </c:pt>
                <c:pt idx="31">
                  <c:v>13.93532748854205</c:v>
                </c:pt>
                <c:pt idx="32">
                  <c:v>13.443432917938416</c:v>
                </c:pt>
                <c:pt idx="33">
                  <c:v>14.317482513729544</c:v>
                </c:pt>
                <c:pt idx="34">
                  <c:v>16.794517230825111</c:v>
                </c:pt>
                <c:pt idx="35">
                  <c:v>13.197188957882178</c:v>
                </c:pt>
                <c:pt idx="36">
                  <c:v>13.09822499846408</c:v>
                </c:pt>
                <c:pt idx="37">
                  <c:v>13.869536323563091</c:v>
                </c:pt>
                <c:pt idx="38">
                  <c:v>16.094112367086378</c:v>
                </c:pt>
                <c:pt idx="39">
                  <c:v>12.95259691878951</c:v>
                </c:pt>
                <c:pt idx="40">
                  <c:v>12.47587058618881</c:v>
                </c:pt>
                <c:pt idx="41">
                  <c:v>13.882883392778862</c:v>
                </c:pt>
                <c:pt idx="42">
                  <c:v>15.837988043050546</c:v>
                </c:pt>
                <c:pt idx="43">
                  <c:v>12.344843698971999</c:v>
                </c:pt>
                <c:pt idx="44">
                  <c:v>12.042388607394855</c:v>
                </c:pt>
                <c:pt idx="45">
                  <c:v>13.003900248819727</c:v>
                </c:pt>
                <c:pt idx="46">
                  <c:v>15.639179978205593</c:v>
                </c:pt>
                <c:pt idx="47">
                  <c:v>12.687463065218353</c:v>
                </c:pt>
                <c:pt idx="48">
                  <c:v>12.066372073649204</c:v>
                </c:pt>
                <c:pt idx="49">
                  <c:v>13.61220868922363</c:v>
                </c:pt>
                <c:pt idx="50">
                  <c:v>16.500065271724495</c:v>
                </c:pt>
                <c:pt idx="51">
                  <c:v>12.903209626334645</c:v>
                </c:pt>
                <c:pt idx="52">
                  <c:v>12.494238775870992</c:v>
                </c:pt>
                <c:pt idx="53">
                  <c:v>14.096477167018319</c:v>
                </c:pt>
                <c:pt idx="54">
                  <c:v>16.338393681102009</c:v>
                </c:pt>
                <c:pt idx="55">
                  <c:v>12.647026739519852</c:v>
                </c:pt>
                <c:pt idx="56">
                  <c:v>11.651411861172781</c:v>
                </c:pt>
                <c:pt idx="57">
                  <c:v>12.876998241277223</c:v>
                </c:pt>
                <c:pt idx="58">
                  <c:v>15.583399289361211</c:v>
                </c:pt>
                <c:pt idx="59">
                  <c:v>11.254130282072897</c:v>
                </c:pt>
                <c:pt idx="60">
                  <c:v>11.272330370039693</c:v>
                </c:pt>
                <c:pt idx="61">
                  <c:v>12.985149775399034</c:v>
                </c:pt>
                <c:pt idx="62">
                  <c:v>16.203061872193192</c:v>
                </c:pt>
                <c:pt idx="63">
                  <c:v>12.44097855435183</c:v>
                </c:pt>
                <c:pt idx="64">
                  <c:v>12.68136201276277</c:v>
                </c:pt>
                <c:pt idx="65">
                  <c:v>13.139072932379749</c:v>
                </c:pt>
                <c:pt idx="66">
                  <c:v>16.665864403225939</c:v>
                </c:pt>
                <c:pt idx="67">
                  <c:v>12.774416180758106</c:v>
                </c:pt>
                <c:pt idx="68">
                  <c:v>11.891605885041837</c:v>
                </c:pt>
                <c:pt idx="69">
                  <c:v>13.74924313977705</c:v>
                </c:pt>
                <c:pt idx="70">
                  <c:v>16.461236892944694</c:v>
                </c:pt>
                <c:pt idx="71">
                  <c:v>12.206229203471326</c:v>
                </c:pt>
                <c:pt idx="72">
                  <c:v>11.202432327577887</c:v>
                </c:pt>
                <c:pt idx="73">
                  <c:v>12.803605653011878</c:v>
                </c:pt>
                <c:pt idx="74">
                  <c:v>16.004950826990054</c:v>
                </c:pt>
                <c:pt idx="75">
                  <c:v>12.3669659933341</c:v>
                </c:pt>
                <c:pt idx="76">
                  <c:v>11.666709319211744</c:v>
                </c:pt>
                <c:pt idx="77">
                  <c:v>14.027516555720167</c:v>
                </c:pt>
                <c:pt idx="78">
                  <c:v>17.918691825607191</c:v>
                </c:pt>
                <c:pt idx="79">
                  <c:v>15.079610255913513</c:v>
                </c:pt>
                <c:pt idx="80">
                  <c:v>17.335944577049528</c:v>
                </c:pt>
                <c:pt idx="81">
                  <c:v>18.268348263568086</c:v>
                </c:pt>
                <c:pt idx="82">
                  <c:v>18.293726511724479</c:v>
                </c:pt>
                <c:pt idx="83">
                  <c:v>13.090969792886026</c:v>
                </c:pt>
                <c:pt idx="84">
                  <c:v>12.300025652359265</c:v>
                </c:pt>
                <c:pt idx="85">
                  <c:v>13.978556610115769</c:v>
                </c:pt>
                <c:pt idx="86">
                  <c:v>17.293594516267159</c:v>
                </c:pt>
                <c:pt idx="87">
                  <c:v>13.374634698107725</c:v>
                </c:pt>
                <c:pt idx="88">
                  <c:v>14.421503234030595</c:v>
                </c:pt>
                <c:pt idx="89">
                  <c:v>17.713935174109544</c:v>
                </c:pt>
                <c:pt idx="90">
                  <c:v>20.690170507939214</c:v>
                </c:pt>
                <c:pt idx="91">
                  <c:v>15.961147171588216</c:v>
                </c:pt>
                <c:pt idx="92">
                  <c:v>15.926669669009486</c:v>
                </c:pt>
                <c:pt idx="93">
                  <c:v>18.237206468408218</c:v>
                </c:pt>
                <c:pt idx="94">
                  <c:v>21.589997193253829</c:v>
                </c:pt>
                <c:pt idx="95">
                  <c:v>17.830999500847064</c:v>
                </c:pt>
                <c:pt idx="96">
                  <c:v>17.082901704884062</c:v>
                </c:pt>
                <c:pt idx="97">
                  <c:v>19.542243521315239</c:v>
                </c:pt>
                <c:pt idx="98">
                  <c:v>24.038597026356637</c:v>
                </c:pt>
                <c:pt idx="99">
                  <c:v>23.104827026739496</c:v>
                </c:pt>
                <c:pt idx="100">
                  <c:v>21.30465863806122</c:v>
                </c:pt>
                <c:pt idx="101">
                  <c:v>20.969943930187586</c:v>
                </c:pt>
                <c:pt idx="102">
                  <c:v>23.593106463973534</c:v>
                </c:pt>
                <c:pt idx="103">
                  <c:v>18.672662505394108</c:v>
                </c:pt>
                <c:pt idx="104">
                  <c:v>18.231445222299453</c:v>
                </c:pt>
                <c:pt idx="105">
                  <c:v>20.82453051623202</c:v>
                </c:pt>
                <c:pt idx="106">
                  <c:v>23.955469618678197</c:v>
                </c:pt>
                <c:pt idx="107">
                  <c:v>18.46355786562485</c:v>
                </c:pt>
                <c:pt idx="108">
                  <c:v>17.906365989545684</c:v>
                </c:pt>
                <c:pt idx="109">
                  <c:v>22.269560116426753</c:v>
                </c:pt>
                <c:pt idx="110">
                  <c:v>27.310906925267549</c:v>
                </c:pt>
                <c:pt idx="111">
                  <c:v>19.125493333119447</c:v>
                </c:pt>
                <c:pt idx="112">
                  <c:v>17.478312398522011</c:v>
                </c:pt>
                <c:pt idx="113">
                  <c:v>17.696525752728721</c:v>
                </c:pt>
                <c:pt idx="114">
                  <c:v>21.358143185259532</c:v>
                </c:pt>
                <c:pt idx="115">
                  <c:v>15.251983431198459</c:v>
                </c:pt>
                <c:pt idx="116">
                  <c:v>14.895190242450925</c:v>
                </c:pt>
                <c:pt idx="117">
                  <c:v>17.97485007284978</c:v>
                </c:pt>
                <c:pt idx="118">
                  <c:v>22.394222315354632</c:v>
                </c:pt>
                <c:pt idx="119">
                  <c:v>14.732193107169971</c:v>
                </c:pt>
                <c:pt idx="120">
                  <c:v>13.767154512934692</c:v>
                </c:pt>
                <c:pt idx="121">
                  <c:v>16.571499045270144</c:v>
                </c:pt>
                <c:pt idx="122">
                  <c:v>21.569767439324405</c:v>
                </c:pt>
                <c:pt idx="123">
                  <c:v>14.161422012707053</c:v>
                </c:pt>
                <c:pt idx="124">
                  <c:v>12.890211842620657</c:v>
                </c:pt>
                <c:pt idx="125">
                  <c:v>16.020234665604445</c:v>
                </c:pt>
                <c:pt idx="126">
                  <c:v>19.991950080158762</c:v>
                </c:pt>
                <c:pt idx="127">
                  <c:v>13.311188804416</c:v>
                </c:pt>
                <c:pt idx="128">
                  <c:v>12.014477113281508</c:v>
                </c:pt>
                <c:pt idx="129">
                  <c:v>15.493835739881691</c:v>
                </c:pt>
                <c:pt idx="130">
                  <c:v>20.894247307294787</c:v>
                </c:pt>
                <c:pt idx="131">
                  <c:v>12.761968050651985</c:v>
                </c:pt>
                <c:pt idx="132">
                  <c:v>12.592740932894895</c:v>
                </c:pt>
                <c:pt idx="133">
                  <c:v>16.724493459490347</c:v>
                </c:pt>
                <c:pt idx="134">
                  <c:v>21.561802795665216</c:v>
                </c:pt>
                <c:pt idx="135">
                  <c:v>13.425919647183825</c:v>
                </c:pt>
                <c:pt idx="136">
                  <c:v>11.930689373846736</c:v>
                </c:pt>
                <c:pt idx="137">
                  <c:v>15.32482557968846</c:v>
                </c:pt>
                <c:pt idx="138">
                  <c:v>20.984034601001902</c:v>
                </c:pt>
                <c:pt idx="139">
                  <c:v>12.81465088982552</c:v>
                </c:pt>
                <c:pt idx="140">
                  <c:v>10.823448517123227</c:v>
                </c:pt>
                <c:pt idx="141">
                  <c:v>14.068131600831322</c:v>
                </c:pt>
                <c:pt idx="142">
                  <c:v>21.312153773823255</c:v>
                </c:pt>
                <c:pt idx="143">
                  <c:v>12.70851882694822</c:v>
                </c:pt>
                <c:pt idx="144">
                  <c:v>11.99623836061309</c:v>
                </c:pt>
                <c:pt idx="145">
                  <c:v>16.025958922208538</c:v>
                </c:pt>
                <c:pt idx="146">
                  <c:v>21.741161996243882</c:v>
                </c:pt>
                <c:pt idx="147">
                  <c:v>12.369546416039686</c:v>
                </c:pt>
                <c:pt idx="148">
                  <c:v>11.345937057516265</c:v>
                </c:pt>
                <c:pt idx="149">
                  <c:v>14.352919577697929</c:v>
                </c:pt>
                <c:pt idx="150">
                  <c:v>21.439891996575867</c:v>
                </c:pt>
                <c:pt idx="151">
                  <c:v>11.907093231502731</c:v>
                </c:pt>
                <c:pt idx="152">
                  <c:v>11.199255553477784</c:v>
                </c:pt>
                <c:pt idx="153">
                  <c:v>14.650295110853124</c:v>
                </c:pt>
                <c:pt idx="154">
                  <c:v>21.119427055185497</c:v>
                </c:pt>
                <c:pt idx="155">
                  <c:v>11.464872804250206</c:v>
                </c:pt>
                <c:pt idx="156">
                  <c:v>11.022777881581073</c:v>
                </c:pt>
                <c:pt idx="157">
                  <c:v>13.845788443736422</c:v>
                </c:pt>
                <c:pt idx="158">
                  <c:v>20.403971355014246</c:v>
                </c:pt>
                <c:pt idx="159">
                  <c:v>12.189320419868087</c:v>
                </c:pt>
                <c:pt idx="160">
                  <c:v>11.128987362507267</c:v>
                </c:pt>
                <c:pt idx="161">
                  <c:v>15.554185700852427</c:v>
                </c:pt>
                <c:pt idx="162">
                  <c:v>22.453498624630072</c:v>
                </c:pt>
                <c:pt idx="163">
                  <c:v>14.873018052601484</c:v>
                </c:pt>
                <c:pt idx="164">
                  <c:v>13.065678470027025</c:v>
                </c:pt>
                <c:pt idx="165">
                  <c:v>17.178519319497578</c:v>
                </c:pt>
                <c:pt idx="166">
                  <c:v>25.512914594812681</c:v>
                </c:pt>
                <c:pt idx="167">
                  <c:v>15.828648206345312</c:v>
                </c:pt>
                <c:pt idx="168">
                  <c:v>12.751112065636931</c:v>
                </c:pt>
                <c:pt idx="169">
                  <c:v>14.734401436432226</c:v>
                </c:pt>
                <c:pt idx="170">
                  <c:v>20.076090041635787</c:v>
                </c:pt>
                <c:pt idx="171">
                  <c:v>12.199991483051837</c:v>
                </c:pt>
                <c:pt idx="172">
                  <c:v>11.187511396511272</c:v>
                </c:pt>
                <c:pt idx="173">
                  <c:v>14.511656847325289</c:v>
                </c:pt>
                <c:pt idx="174">
                  <c:v>20.4252935322572</c:v>
                </c:pt>
                <c:pt idx="175">
                  <c:v>12.528526897123914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51840"/>
        <c:axId val="1989771968"/>
      </c:lineChart>
      <c:catAx>
        <c:axId val="198975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1968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9771968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51840"/>
        <c:crosses val="autoZero"/>
        <c:crossBetween val="between"/>
        <c:majorUnit val="2"/>
      </c:valAx>
      <c:catAx>
        <c:axId val="198975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7280"/>
        <c:crosses val="autoZero"/>
        <c:auto val="1"/>
        <c:lblAlgn val="ctr"/>
        <c:lblOffset val="100"/>
        <c:noMultiLvlLbl val="0"/>
      </c:catAx>
      <c:valAx>
        <c:axId val="198975728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5673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554064131245337"/>
          <c:y val="0.15625"/>
          <c:w val="0.39709172259507786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Natural Gas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million cubic feet (Mcf)</a:t>
            </a:r>
          </a:p>
        </c:rich>
      </c:tx>
      <c:layout>
        <c:manualLayout>
          <c:xMode val="edge"/>
          <c:yMode val="edge"/>
          <c:x val="2.610016029875460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409758675998841"/>
          <c:w val="0.87248417453615967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Gas-M'!$E$41:$E$568</c:f>
              <c:numCache>
                <c:formatCode>General</c:formatCode>
                <c:ptCount val="528"/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0880"/>
        <c:axId val="198977142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Gas-M'!$C$41:$C$568</c:f>
              <c:numCache>
                <c:formatCode>0.00</c:formatCode>
                <c:ptCount val="528"/>
                <c:pt idx="0">
                  <c:v>3.94</c:v>
                </c:pt>
                <c:pt idx="1">
                  <c:v>3.99</c:v>
                </c:pt>
                <c:pt idx="2">
                  <c:v>4.0599999999999996</c:v>
                </c:pt>
                <c:pt idx="3">
                  <c:v>4.1100000000000003</c:v>
                </c:pt>
                <c:pt idx="4">
                  <c:v>4.29</c:v>
                </c:pt>
                <c:pt idx="5">
                  <c:v>4.3</c:v>
                </c:pt>
                <c:pt idx="6">
                  <c:v>4.32</c:v>
                </c:pt>
                <c:pt idx="7">
                  <c:v>4.3</c:v>
                </c:pt>
                <c:pt idx="8">
                  <c:v>4.47</c:v>
                </c:pt>
                <c:pt idx="9">
                  <c:v>4.5</c:v>
                </c:pt>
                <c:pt idx="10">
                  <c:v>4.53</c:v>
                </c:pt>
                <c:pt idx="11">
                  <c:v>4.55</c:v>
                </c:pt>
                <c:pt idx="12">
                  <c:v>4.6500000000000004</c:v>
                </c:pt>
                <c:pt idx="13">
                  <c:v>4.6900000000000004</c:v>
                </c:pt>
                <c:pt idx="14">
                  <c:v>4.78</c:v>
                </c:pt>
                <c:pt idx="15">
                  <c:v>4.8600000000000003</c:v>
                </c:pt>
                <c:pt idx="16">
                  <c:v>5.17</c:v>
                </c:pt>
                <c:pt idx="17">
                  <c:v>5.2</c:v>
                </c:pt>
                <c:pt idx="18">
                  <c:v>5.23</c:v>
                </c:pt>
                <c:pt idx="19">
                  <c:v>5.23</c:v>
                </c:pt>
                <c:pt idx="20">
                  <c:v>5.41</c:v>
                </c:pt>
                <c:pt idx="21">
                  <c:v>5.66</c:v>
                </c:pt>
                <c:pt idx="22">
                  <c:v>5.68</c:v>
                </c:pt>
                <c:pt idx="23">
                  <c:v>5.74</c:v>
                </c:pt>
                <c:pt idx="24">
                  <c:v>5.86</c:v>
                </c:pt>
                <c:pt idx="25">
                  <c:v>5.87</c:v>
                </c:pt>
                <c:pt idx="26">
                  <c:v>6</c:v>
                </c:pt>
                <c:pt idx="27">
                  <c:v>6.06</c:v>
                </c:pt>
                <c:pt idx="28">
                  <c:v>6.22</c:v>
                </c:pt>
                <c:pt idx="29">
                  <c:v>6.2</c:v>
                </c:pt>
                <c:pt idx="30">
                  <c:v>6.21</c:v>
                </c:pt>
                <c:pt idx="31">
                  <c:v>6.18</c:v>
                </c:pt>
                <c:pt idx="32">
                  <c:v>6.19</c:v>
                </c:pt>
                <c:pt idx="33">
                  <c:v>6.7</c:v>
                </c:pt>
                <c:pt idx="34">
                  <c:v>6.3</c:v>
                </c:pt>
                <c:pt idx="35">
                  <c:v>5.94</c:v>
                </c:pt>
                <c:pt idx="36">
                  <c:v>5.78</c:v>
                </c:pt>
                <c:pt idx="37">
                  <c:v>5.84</c:v>
                </c:pt>
                <c:pt idx="38">
                  <c:v>5.92</c:v>
                </c:pt>
                <c:pt idx="39">
                  <c:v>5.96</c:v>
                </c:pt>
                <c:pt idx="40">
                  <c:v>6.27</c:v>
                </c:pt>
                <c:pt idx="41">
                  <c:v>6.76</c:v>
                </c:pt>
                <c:pt idx="42">
                  <c:v>7.11</c:v>
                </c:pt>
                <c:pt idx="43">
                  <c:v>7.23</c:v>
                </c:pt>
                <c:pt idx="44">
                  <c:v>7.17</c:v>
                </c:pt>
                <c:pt idx="45">
                  <c:v>6.8</c:v>
                </c:pt>
                <c:pt idx="46">
                  <c:v>6.31</c:v>
                </c:pt>
                <c:pt idx="47">
                  <c:v>6.05</c:v>
                </c:pt>
                <c:pt idx="48">
                  <c:v>5.97</c:v>
                </c:pt>
                <c:pt idx="49">
                  <c:v>5.86</c:v>
                </c:pt>
                <c:pt idx="50">
                  <c:v>5.99</c:v>
                </c:pt>
                <c:pt idx="51">
                  <c:v>6.11</c:v>
                </c:pt>
                <c:pt idx="52">
                  <c:v>6.59</c:v>
                </c:pt>
                <c:pt idx="53">
                  <c:v>6.96</c:v>
                </c:pt>
                <c:pt idx="54">
                  <c:v>7.07</c:v>
                </c:pt>
                <c:pt idx="55">
                  <c:v>7.21</c:v>
                </c:pt>
                <c:pt idx="56">
                  <c:v>7.06</c:v>
                </c:pt>
                <c:pt idx="57">
                  <c:v>6.5</c:v>
                </c:pt>
                <c:pt idx="58">
                  <c:v>6.13</c:v>
                </c:pt>
                <c:pt idx="59">
                  <c:v>5.7</c:v>
                </c:pt>
                <c:pt idx="60">
                  <c:v>5.63</c:v>
                </c:pt>
                <c:pt idx="61">
                  <c:v>5.67</c:v>
                </c:pt>
                <c:pt idx="62">
                  <c:v>5.71</c:v>
                </c:pt>
                <c:pt idx="63">
                  <c:v>5.89</c:v>
                </c:pt>
                <c:pt idx="64">
                  <c:v>6.18</c:v>
                </c:pt>
                <c:pt idx="65">
                  <c:v>6.67</c:v>
                </c:pt>
                <c:pt idx="66">
                  <c:v>6.84</c:v>
                </c:pt>
                <c:pt idx="67">
                  <c:v>6.94</c:v>
                </c:pt>
                <c:pt idx="68">
                  <c:v>6.83</c:v>
                </c:pt>
                <c:pt idx="69">
                  <c:v>6.38</c:v>
                </c:pt>
                <c:pt idx="70">
                  <c:v>5.66</c:v>
                </c:pt>
                <c:pt idx="71">
                  <c:v>5.28</c:v>
                </c:pt>
                <c:pt idx="72">
                  <c:v>5.3</c:v>
                </c:pt>
                <c:pt idx="73">
                  <c:v>5.34</c:v>
                </c:pt>
                <c:pt idx="74">
                  <c:v>5.36</c:v>
                </c:pt>
                <c:pt idx="75">
                  <c:v>5.46</c:v>
                </c:pt>
                <c:pt idx="76">
                  <c:v>5.98</c:v>
                </c:pt>
                <c:pt idx="77">
                  <c:v>6.55</c:v>
                </c:pt>
                <c:pt idx="78">
                  <c:v>6.78</c:v>
                </c:pt>
                <c:pt idx="79">
                  <c:v>6.84</c:v>
                </c:pt>
                <c:pt idx="80">
                  <c:v>6.64</c:v>
                </c:pt>
                <c:pt idx="81">
                  <c:v>5.85</c:v>
                </c:pt>
                <c:pt idx="82">
                  <c:v>5.42</c:v>
                </c:pt>
                <c:pt idx="83">
                  <c:v>5.13</c:v>
                </c:pt>
                <c:pt idx="84">
                  <c:v>5.08</c:v>
                </c:pt>
                <c:pt idx="85">
                  <c:v>5.09</c:v>
                </c:pt>
                <c:pt idx="86">
                  <c:v>5.18</c:v>
                </c:pt>
                <c:pt idx="87">
                  <c:v>5.35</c:v>
                </c:pt>
                <c:pt idx="88">
                  <c:v>5.87</c:v>
                </c:pt>
                <c:pt idx="89">
                  <c:v>6.5</c:v>
                </c:pt>
                <c:pt idx="90">
                  <c:v>6.74</c:v>
                </c:pt>
                <c:pt idx="91">
                  <c:v>6.92</c:v>
                </c:pt>
                <c:pt idx="92">
                  <c:v>6.79</c:v>
                </c:pt>
                <c:pt idx="93">
                  <c:v>5.95</c:v>
                </c:pt>
                <c:pt idx="94">
                  <c:v>5.56</c:v>
                </c:pt>
                <c:pt idx="95">
                  <c:v>5.39</c:v>
                </c:pt>
                <c:pt idx="96">
                  <c:v>5.41</c:v>
                </c:pt>
                <c:pt idx="97">
                  <c:v>5.38</c:v>
                </c:pt>
                <c:pt idx="98">
                  <c:v>5.45</c:v>
                </c:pt>
                <c:pt idx="99">
                  <c:v>5.54</c:v>
                </c:pt>
                <c:pt idx="100">
                  <c:v>5.93</c:v>
                </c:pt>
                <c:pt idx="101">
                  <c:v>6.58</c:v>
                </c:pt>
                <c:pt idx="102">
                  <c:v>6.92</c:v>
                </c:pt>
                <c:pt idx="103">
                  <c:v>7.07</c:v>
                </c:pt>
                <c:pt idx="104">
                  <c:v>6.8</c:v>
                </c:pt>
                <c:pt idx="105">
                  <c:v>6.06</c:v>
                </c:pt>
                <c:pt idx="106">
                  <c:v>5.56</c:v>
                </c:pt>
                <c:pt idx="107">
                  <c:v>5.3</c:v>
                </c:pt>
                <c:pt idx="108">
                  <c:v>5.43</c:v>
                </c:pt>
                <c:pt idx="109">
                  <c:v>5.65</c:v>
                </c:pt>
                <c:pt idx="110">
                  <c:v>5.6</c:v>
                </c:pt>
                <c:pt idx="111">
                  <c:v>5.64</c:v>
                </c:pt>
                <c:pt idx="112">
                  <c:v>6</c:v>
                </c:pt>
                <c:pt idx="113">
                  <c:v>6.56</c:v>
                </c:pt>
                <c:pt idx="114">
                  <c:v>7.04</c:v>
                </c:pt>
                <c:pt idx="115">
                  <c:v>7.08</c:v>
                </c:pt>
                <c:pt idx="116">
                  <c:v>6.9</c:v>
                </c:pt>
                <c:pt idx="117">
                  <c:v>6.14</c:v>
                </c:pt>
                <c:pt idx="118">
                  <c:v>5.69</c:v>
                </c:pt>
                <c:pt idx="119">
                  <c:v>5.62</c:v>
                </c:pt>
                <c:pt idx="120">
                  <c:v>5.54</c:v>
                </c:pt>
                <c:pt idx="121">
                  <c:v>5.56</c:v>
                </c:pt>
                <c:pt idx="122">
                  <c:v>5.6</c:v>
                </c:pt>
                <c:pt idx="123">
                  <c:v>5.9</c:v>
                </c:pt>
                <c:pt idx="124">
                  <c:v>6.28</c:v>
                </c:pt>
                <c:pt idx="125">
                  <c:v>6.97</c:v>
                </c:pt>
                <c:pt idx="126">
                  <c:v>7.23</c:v>
                </c:pt>
                <c:pt idx="127">
                  <c:v>7.36</c:v>
                </c:pt>
                <c:pt idx="128">
                  <c:v>6.92</c:v>
                </c:pt>
                <c:pt idx="129">
                  <c:v>6.2</c:v>
                </c:pt>
                <c:pt idx="130">
                  <c:v>5.51</c:v>
                </c:pt>
                <c:pt idx="131">
                  <c:v>5.51</c:v>
                </c:pt>
                <c:pt idx="132">
                  <c:v>5.53</c:v>
                </c:pt>
                <c:pt idx="133">
                  <c:v>5.54</c:v>
                </c:pt>
                <c:pt idx="134">
                  <c:v>5.5</c:v>
                </c:pt>
                <c:pt idx="135">
                  <c:v>5.62</c:v>
                </c:pt>
                <c:pt idx="136">
                  <c:v>6.15</c:v>
                </c:pt>
                <c:pt idx="137">
                  <c:v>6.84</c:v>
                </c:pt>
                <c:pt idx="138">
                  <c:v>7.27</c:v>
                </c:pt>
                <c:pt idx="139">
                  <c:v>7.45</c:v>
                </c:pt>
                <c:pt idx="140">
                  <c:v>7.15</c:v>
                </c:pt>
                <c:pt idx="141">
                  <c:v>6.52</c:v>
                </c:pt>
                <c:pt idx="142">
                  <c:v>6.02</c:v>
                </c:pt>
                <c:pt idx="143">
                  <c:v>5.74</c:v>
                </c:pt>
                <c:pt idx="144">
                  <c:v>5.73</c:v>
                </c:pt>
                <c:pt idx="145">
                  <c:v>5.73</c:v>
                </c:pt>
                <c:pt idx="146">
                  <c:v>5.67</c:v>
                </c:pt>
                <c:pt idx="147">
                  <c:v>6.02</c:v>
                </c:pt>
                <c:pt idx="148">
                  <c:v>6.78</c:v>
                </c:pt>
                <c:pt idx="149">
                  <c:v>7.37</c:v>
                </c:pt>
                <c:pt idx="150">
                  <c:v>7.86</c:v>
                </c:pt>
                <c:pt idx="151">
                  <c:v>8.1300000000000008</c:v>
                </c:pt>
                <c:pt idx="152">
                  <c:v>7.75</c:v>
                </c:pt>
                <c:pt idx="153">
                  <c:v>6.79</c:v>
                </c:pt>
                <c:pt idx="154">
                  <c:v>6.17</c:v>
                </c:pt>
                <c:pt idx="155">
                  <c:v>6.07</c:v>
                </c:pt>
                <c:pt idx="156">
                  <c:v>5.93</c:v>
                </c:pt>
                <c:pt idx="157">
                  <c:v>6.04</c:v>
                </c:pt>
                <c:pt idx="158">
                  <c:v>6.3</c:v>
                </c:pt>
                <c:pt idx="159">
                  <c:v>6.6</c:v>
                </c:pt>
                <c:pt idx="160">
                  <c:v>6.84</c:v>
                </c:pt>
                <c:pt idx="161">
                  <c:v>7.66</c:v>
                </c:pt>
                <c:pt idx="162">
                  <c:v>8.1</c:v>
                </c:pt>
                <c:pt idx="163">
                  <c:v>8.2200000000000006</c:v>
                </c:pt>
                <c:pt idx="164">
                  <c:v>7.84</c:v>
                </c:pt>
                <c:pt idx="165">
                  <c:v>6.86</c:v>
                </c:pt>
                <c:pt idx="166">
                  <c:v>6.27</c:v>
                </c:pt>
                <c:pt idx="167">
                  <c:v>6.06</c:v>
                </c:pt>
                <c:pt idx="168">
                  <c:v>5.85</c:v>
                </c:pt>
                <c:pt idx="169">
                  <c:v>5.76</c:v>
                </c:pt>
                <c:pt idx="170">
                  <c:v>5.84</c:v>
                </c:pt>
                <c:pt idx="171">
                  <c:v>6.06</c:v>
                </c:pt>
                <c:pt idx="172">
                  <c:v>6.54</c:v>
                </c:pt>
                <c:pt idx="173">
                  <c:v>7.49</c:v>
                </c:pt>
                <c:pt idx="174">
                  <c:v>7.82</c:v>
                </c:pt>
                <c:pt idx="175">
                  <c:v>8.1300000000000008</c:v>
                </c:pt>
                <c:pt idx="176">
                  <c:v>7.73</c:v>
                </c:pt>
                <c:pt idx="177">
                  <c:v>6.62</c:v>
                </c:pt>
                <c:pt idx="178">
                  <c:v>5.61</c:v>
                </c:pt>
                <c:pt idx="179">
                  <c:v>5.54</c:v>
                </c:pt>
                <c:pt idx="180">
                  <c:v>5.64</c:v>
                </c:pt>
                <c:pt idx="181">
                  <c:v>5.82</c:v>
                </c:pt>
                <c:pt idx="182">
                  <c:v>5.93</c:v>
                </c:pt>
                <c:pt idx="183">
                  <c:v>6.27</c:v>
                </c:pt>
                <c:pt idx="184">
                  <c:v>6.84</c:v>
                </c:pt>
                <c:pt idx="185">
                  <c:v>7.83</c:v>
                </c:pt>
                <c:pt idx="186">
                  <c:v>8.64</c:v>
                </c:pt>
                <c:pt idx="187">
                  <c:v>8.73</c:v>
                </c:pt>
                <c:pt idx="188">
                  <c:v>7.99</c:v>
                </c:pt>
                <c:pt idx="189">
                  <c:v>7.05</c:v>
                </c:pt>
                <c:pt idx="190">
                  <c:v>6.37</c:v>
                </c:pt>
                <c:pt idx="191">
                  <c:v>6.47</c:v>
                </c:pt>
                <c:pt idx="192">
                  <c:v>6.74</c:v>
                </c:pt>
                <c:pt idx="193">
                  <c:v>6.79</c:v>
                </c:pt>
                <c:pt idx="194">
                  <c:v>6.52</c:v>
                </c:pt>
                <c:pt idx="195">
                  <c:v>6.53</c:v>
                </c:pt>
                <c:pt idx="196">
                  <c:v>6.83</c:v>
                </c:pt>
                <c:pt idx="197">
                  <c:v>8.3000000000000007</c:v>
                </c:pt>
                <c:pt idx="198">
                  <c:v>8.7799999999999994</c:v>
                </c:pt>
                <c:pt idx="199">
                  <c:v>8.99</c:v>
                </c:pt>
                <c:pt idx="200">
                  <c:v>8.84</c:v>
                </c:pt>
                <c:pt idx="201">
                  <c:v>7.69</c:v>
                </c:pt>
                <c:pt idx="202">
                  <c:v>6.86</c:v>
                </c:pt>
                <c:pt idx="203">
                  <c:v>6.54</c:v>
                </c:pt>
                <c:pt idx="204">
                  <c:v>6.41</c:v>
                </c:pt>
                <c:pt idx="205">
                  <c:v>6.41</c:v>
                </c:pt>
                <c:pt idx="206">
                  <c:v>6.29</c:v>
                </c:pt>
                <c:pt idx="207">
                  <c:v>6.81</c:v>
                </c:pt>
                <c:pt idx="208">
                  <c:v>7.7</c:v>
                </c:pt>
                <c:pt idx="209">
                  <c:v>8.51</c:v>
                </c:pt>
                <c:pt idx="210">
                  <c:v>8.5299999999999994</c:v>
                </c:pt>
                <c:pt idx="211">
                  <c:v>9.25</c:v>
                </c:pt>
                <c:pt idx="212">
                  <c:v>8.9600000000000009</c:v>
                </c:pt>
                <c:pt idx="213">
                  <c:v>7.6</c:v>
                </c:pt>
                <c:pt idx="214">
                  <c:v>6.58</c:v>
                </c:pt>
                <c:pt idx="215">
                  <c:v>6.34</c:v>
                </c:pt>
                <c:pt idx="216">
                  <c:v>6</c:v>
                </c:pt>
                <c:pt idx="217">
                  <c:v>6.29</c:v>
                </c:pt>
                <c:pt idx="218">
                  <c:v>6.06</c:v>
                </c:pt>
                <c:pt idx="219">
                  <c:v>6.44</c:v>
                </c:pt>
                <c:pt idx="220">
                  <c:v>7.3</c:v>
                </c:pt>
                <c:pt idx="221">
                  <c:v>8.1999999999999993</c:v>
                </c:pt>
                <c:pt idx="222">
                  <c:v>8.83</c:v>
                </c:pt>
                <c:pt idx="223">
                  <c:v>9.14</c:v>
                </c:pt>
                <c:pt idx="224">
                  <c:v>8.6300000000000008</c:v>
                </c:pt>
                <c:pt idx="225">
                  <c:v>7.56</c:v>
                </c:pt>
                <c:pt idx="226">
                  <c:v>7.15</c:v>
                </c:pt>
                <c:pt idx="227">
                  <c:v>6.51</c:v>
                </c:pt>
                <c:pt idx="228">
                  <c:v>6.37</c:v>
                </c:pt>
                <c:pt idx="229">
                  <c:v>6.54</c:v>
                </c:pt>
                <c:pt idx="230">
                  <c:v>6.91</c:v>
                </c:pt>
                <c:pt idx="231">
                  <c:v>7.19</c:v>
                </c:pt>
                <c:pt idx="232">
                  <c:v>8.26</c:v>
                </c:pt>
                <c:pt idx="233">
                  <c:v>9.5</c:v>
                </c:pt>
                <c:pt idx="234">
                  <c:v>10.32</c:v>
                </c:pt>
                <c:pt idx="235">
                  <c:v>10.37</c:v>
                </c:pt>
                <c:pt idx="236">
                  <c:v>10.1</c:v>
                </c:pt>
                <c:pt idx="237">
                  <c:v>9.44</c:v>
                </c:pt>
                <c:pt idx="238">
                  <c:v>8.58</c:v>
                </c:pt>
                <c:pt idx="239">
                  <c:v>8.56</c:v>
                </c:pt>
                <c:pt idx="240">
                  <c:v>10.119999999999999</c:v>
                </c:pt>
                <c:pt idx="241">
                  <c:v>10.26</c:v>
                </c:pt>
                <c:pt idx="242">
                  <c:v>9.85</c:v>
                </c:pt>
                <c:pt idx="243">
                  <c:v>10.16</c:v>
                </c:pt>
                <c:pt idx="244">
                  <c:v>11.14</c:v>
                </c:pt>
                <c:pt idx="245">
                  <c:v>11.58</c:v>
                </c:pt>
                <c:pt idx="246">
                  <c:v>11.22</c:v>
                </c:pt>
                <c:pt idx="247">
                  <c:v>10.89</c:v>
                </c:pt>
                <c:pt idx="248">
                  <c:v>10.17</c:v>
                </c:pt>
                <c:pt idx="249">
                  <c:v>8.24</c:v>
                </c:pt>
                <c:pt idx="250">
                  <c:v>7.98</c:v>
                </c:pt>
                <c:pt idx="251">
                  <c:v>7.3</c:v>
                </c:pt>
                <c:pt idx="252">
                  <c:v>7.38</c:v>
                </c:pt>
                <c:pt idx="253">
                  <c:v>7.23</c:v>
                </c:pt>
                <c:pt idx="254">
                  <c:v>7.1</c:v>
                </c:pt>
                <c:pt idx="255">
                  <c:v>7.66</c:v>
                </c:pt>
                <c:pt idx="256">
                  <c:v>8.5399999999999991</c:v>
                </c:pt>
                <c:pt idx="257">
                  <c:v>9.58</c:v>
                </c:pt>
                <c:pt idx="258">
                  <c:v>10.31</c:v>
                </c:pt>
                <c:pt idx="259">
                  <c:v>10.44</c:v>
                </c:pt>
                <c:pt idx="260">
                  <c:v>10.23</c:v>
                </c:pt>
                <c:pt idx="261">
                  <c:v>8.61</c:v>
                </c:pt>
                <c:pt idx="262">
                  <c:v>7.99</c:v>
                </c:pt>
                <c:pt idx="263">
                  <c:v>7.87</c:v>
                </c:pt>
                <c:pt idx="264">
                  <c:v>8.18</c:v>
                </c:pt>
                <c:pt idx="265">
                  <c:v>8.58</c:v>
                </c:pt>
                <c:pt idx="266">
                  <c:v>9.77</c:v>
                </c:pt>
                <c:pt idx="267">
                  <c:v>10.18</c:v>
                </c:pt>
                <c:pt idx="268">
                  <c:v>10.79</c:v>
                </c:pt>
                <c:pt idx="269">
                  <c:v>12.08</c:v>
                </c:pt>
                <c:pt idx="270">
                  <c:v>12.75</c:v>
                </c:pt>
                <c:pt idx="271">
                  <c:v>12.84</c:v>
                </c:pt>
                <c:pt idx="272">
                  <c:v>12.31</c:v>
                </c:pt>
                <c:pt idx="273">
                  <c:v>10.64</c:v>
                </c:pt>
                <c:pt idx="274">
                  <c:v>9.77</c:v>
                </c:pt>
                <c:pt idx="275">
                  <c:v>9.51</c:v>
                </c:pt>
                <c:pt idx="276">
                  <c:v>9.7100000000000009</c:v>
                </c:pt>
                <c:pt idx="277">
                  <c:v>9.85</c:v>
                </c:pt>
                <c:pt idx="278">
                  <c:v>10.029999999999999</c:v>
                </c:pt>
                <c:pt idx="279">
                  <c:v>10.54</c:v>
                </c:pt>
                <c:pt idx="280">
                  <c:v>11.63</c:v>
                </c:pt>
                <c:pt idx="281">
                  <c:v>13.08</c:v>
                </c:pt>
                <c:pt idx="282">
                  <c:v>13.54</c:v>
                </c:pt>
                <c:pt idx="283">
                  <c:v>13.74</c:v>
                </c:pt>
                <c:pt idx="284">
                  <c:v>13.31</c:v>
                </c:pt>
                <c:pt idx="285">
                  <c:v>11.69</c:v>
                </c:pt>
                <c:pt idx="286">
                  <c:v>11.44</c:v>
                </c:pt>
                <c:pt idx="287">
                  <c:v>11.09</c:v>
                </c:pt>
                <c:pt idx="288">
                  <c:v>10.9</c:v>
                </c:pt>
                <c:pt idx="289">
                  <c:v>10.87</c:v>
                </c:pt>
                <c:pt idx="290">
                  <c:v>10.84</c:v>
                </c:pt>
                <c:pt idx="291">
                  <c:v>11.88</c:v>
                </c:pt>
                <c:pt idx="292">
                  <c:v>12.74</c:v>
                </c:pt>
                <c:pt idx="293">
                  <c:v>13.79</c:v>
                </c:pt>
                <c:pt idx="294">
                  <c:v>14.86</c:v>
                </c:pt>
                <c:pt idx="295">
                  <c:v>15.51</c:v>
                </c:pt>
                <c:pt idx="296">
                  <c:v>16.559999999999999</c:v>
                </c:pt>
                <c:pt idx="297">
                  <c:v>16.440000000000001</c:v>
                </c:pt>
                <c:pt idx="298">
                  <c:v>15.64</c:v>
                </c:pt>
                <c:pt idx="299">
                  <c:v>14.6</c:v>
                </c:pt>
                <c:pt idx="300">
                  <c:v>14.92</c:v>
                </c:pt>
                <c:pt idx="301">
                  <c:v>13.98</c:v>
                </c:pt>
                <c:pt idx="302">
                  <c:v>13.17</c:v>
                </c:pt>
                <c:pt idx="303">
                  <c:v>13.27</c:v>
                </c:pt>
                <c:pt idx="304">
                  <c:v>14.41</c:v>
                </c:pt>
                <c:pt idx="305">
                  <c:v>15.07</c:v>
                </c:pt>
                <c:pt idx="306">
                  <c:v>15.72</c:v>
                </c:pt>
                <c:pt idx="307">
                  <c:v>16.18</c:v>
                </c:pt>
                <c:pt idx="308">
                  <c:v>15.71</c:v>
                </c:pt>
                <c:pt idx="309">
                  <c:v>12.51</c:v>
                </c:pt>
                <c:pt idx="310">
                  <c:v>12.45</c:v>
                </c:pt>
                <c:pt idx="311">
                  <c:v>12.53</c:v>
                </c:pt>
                <c:pt idx="312">
                  <c:v>12.17</c:v>
                </c:pt>
                <c:pt idx="313">
                  <c:v>12.13</c:v>
                </c:pt>
                <c:pt idx="314">
                  <c:v>12.81</c:v>
                </c:pt>
                <c:pt idx="315">
                  <c:v>13.31</c:v>
                </c:pt>
                <c:pt idx="316">
                  <c:v>14.69</c:v>
                </c:pt>
                <c:pt idx="317">
                  <c:v>16.28</c:v>
                </c:pt>
                <c:pt idx="318">
                  <c:v>16.71</c:v>
                </c:pt>
                <c:pt idx="319">
                  <c:v>16.71</c:v>
                </c:pt>
                <c:pt idx="320">
                  <c:v>16.03</c:v>
                </c:pt>
                <c:pt idx="321">
                  <c:v>14.57</c:v>
                </c:pt>
                <c:pt idx="322">
                  <c:v>13.04</c:v>
                </c:pt>
                <c:pt idx="323">
                  <c:v>12.34</c:v>
                </c:pt>
                <c:pt idx="324">
                  <c:v>12.24</c:v>
                </c:pt>
                <c:pt idx="325">
                  <c:v>12.58</c:v>
                </c:pt>
                <c:pt idx="326">
                  <c:v>13.13</c:v>
                </c:pt>
                <c:pt idx="327">
                  <c:v>14.49</c:v>
                </c:pt>
                <c:pt idx="328">
                  <c:v>16.329999999999998</c:v>
                </c:pt>
                <c:pt idx="329">
                  <c:v>18.91</c:v>
                </c:pt>
                <c:pt idx="330">
                  <c:v>20.77</c:v>
                </c:pt>
                <c:pt idx="331">
                  <c:v>20.170000000000002</c:v>
                </c:pt>
                <c:pt idx="332">
                  <c:v>18.41</c:v>
                </c:pt>
                <c:pt idx="333">
                  <c:v>15.45</c:v>
                </c:pt>
                <c:pt idx="334">
                  <c:v>13.8</c:v>
                </c:pt>
                <c:pt idx="335">
                  <c:v>12.84</c:v>
                </c:pt>
                <c:pt idx="336">
                  <c:v>12.49</c:v>
                </c:pt>
                <c:pt idx="337">
                  <c:v>12.26</c:v>
                </c:pt>
                <c:pt idx="338">
                  <c:v>11.98</c:v>
                </c:pt>
                <c:pt idx="339">
                  <c:v>11.68</c:v>
                </c:pt>
                <c:pt idx="340">
                  <c:v>12.86</c:v>
                </c:pt>
                <c:pt idx="341">
                  <c:v>14.26</c:v>
                </c:pt>
                <c:pt idx="342">
                  <c:v>15.27</c:v>
                </c:pt>
                <c:pt idx="343">
                  <c:v>15.61</c:v>
                </c:pt>
                <c:pt idx="344">
                  <c:v>14.8</c:v>
                </c:pt>
                <c:pt idx="345">
                  <c:v>11.78</c:v>
                </c:pt>
                <c:pt idx="346">
                  <c:v>11.48</c:v>
                </c:pt>
                <c:pt idx="347">
                  <c:v>10.42</c:v>
                </c:pt>
                <c:pt idx="348">
                  <c:v>10.56</c:v>
                </c:pt>
                <c:pt idx="349">
                  <c:v>10.69</c:v>
                </c:pt>
                <c:pt idx="350">
                  <c:v>10.99</c:v>
                </c:pt>
                <c:pt idx="351">
                  <c:v>11.97</c:v>
                </c:pt>
                <c:pt idx="352">
                  <c:v>13.12</c:v>
                </c:pt>
                <c:pt idx="353">
                  <c:v>14.86</c:v>
                </c:pt>
                <c:pt idx="354">
                  <c:v>16.21</c:v>
                </c:pt>
                <c:pt idx="355">
                  <c:v>16.649999999999999</c:v>
                </c:pt>
                <c:pt idx="356">
                  <c:v>15.63</c:v>
                </c:pt>
                <c:pt idx="357">
                  <c:v>13.37</c:v>
                </c:pt>
                <c:pt idx="358">
                  <c:v>10.89</c:v>
                </c:pt>
                <c:pt idx="359">
                  <c:v>9.98</c:v>
                </c:pt>
                <c:pt idx="360">
                  <c:v>9.9</c:v>
                </c:pt>
                <c:pt idx="361">
                  <c:v>10.14</c:v>
                </c:pt>
                <c:pt idx="362">
                  <c:v>10.43</c:v>
                </c:pt>
                <c:pt idx="363">
                  <c:v>11.27</c:v>
                </c:pt>
                <c:pt idx="364">
                  <c:v>12.5</c:v>
                </c:pt>
                <c:pt idx="365">
                  <c:v>14.7</c:v>
                </c:pt>
                <c:pt idx="366">
                  <c:v>16.14</c:v>
                </c:pt>
                <c:pt idx="367">
                  <c:v>16.670000000000002</c:v>
                </c:pt>
                <c:pt idx="368">
                  <c:v>15.63</c:v>
                </c:pt>
                <c:pt idx="369">
                  <c:v>12.85</c:v>
                </c:pt>
                <c:pt idx="370">
                  <c:v>10.78</c:v>
                </c:pt>
                <c:pt idx="371">
                  <c:v>9.83</c:v>
                </c:pt>
                <c:pt idx="372">
                  <c:v>9.6199999999999992</c:v>
                </c:pt>
                <c:pt idx="373">
                  <c:v>9.4700000000000006</c:v>
                </c:pt>
                <c:pt idx="374">
                  <c:v>10.41</c:v>
                </c:pt>
                <c:pt idx="375">
                  <c:v>10.94</c:v>
                </c:pt>
                <c:pt idx="376">
                  <c:v>12.61</c:v>
                </c:pt>
                <c:pt idx="377">
                  <c:v>14.18</c:v>
                </c:pt>
                <c:pt idx="378">
                  <c:v>15.13</c:v>
                </c:pt>
                <c:pt idx="379">
                  <c:v>15.82</c:v>
                </c:pt>
                <c:pt idx="380">
                  <c:v>14.72</c:v>
                </c:pt>
                <c:pt idx="381">
                  <c:v>11.68</c:v>
                </c:pt>
                <c:pt idx="382">
                  <c:v>9.99</c:v>
                </c:pt>
                <c:pt idx="383">
                  <c:v>9.8000000000000007</c:v>
                </c:pt>
                <c:pt idx="384">
                  <c:v>9.15</c:v>
                </c:pt>
                <c:pt idx="385">
                  <c:v>9.23</c:v>
                </c:pt>
                <c:pt idx="386">
                  <c:v>9.35</c:v>
                </c:pt>
                <c:pt idx="387">
                  <c:v>10.43</c:v>
                </c:pt>
                <c:pt idx="388">
                  <c:v>12.61</c:v>
                </c:pt>
                <c:pt idx="389">
                  <c:v>15.02</c:v>
                </c:pt>
                <c:pt idx="390">
                  <c:v>16.3</c:v>
                </c:pt>
                <c:pt idx="391">
                  <c:v>16.43</c:v>
                </c:pt>
                <c:pt idx="392">
                  <c:v>15.69</c:v>
                </c:pt>
                <c:pt idx="393">
                  <c:v>12.38</c:v>
                </c:pt>
                <c:pt idx="394">
                  <c:v>10.039999999999999</c:v>
                </c:pt>
                <c:pt idx="395">
                  <c:v>9.14</c:v>
                </c:pt>
                <c:pt idx="396">
                  <c:v>9.26</c:v>
                </c:pt>
                <c:pt idx="397">
                  <c:v>9.77</c:v>
                </c:pt>
                <c:pt idx="398">
                  <c:v>10.7</c:v>
                </c:pt>
                <c:pt idx="399">
                  <c:v>11.76</c:v>
                </c:pt>
                <c:pt idx="400">
                  <c:v>13.6</c:v>
                </c:pt>
                <c:pt idx="401">
                  <c:v>16.13</c:v>
                </c:pt>
                <c:pt idx="402">
                  <c:v>17.23</c:v>
                </c:pt>
                <c:pt idx="403">
                  <c:v>17.41</c:v>
                </c:pt>
                <c:pt idx="404">
                  <c:v>16.27</c:v>
                </c:pt>
                <c:pt idx="405">
                  <c:v>13.11</c:v>
                </c:pt>
                <c:pt idx="406">
                  <c:v>10.19</c:v>
                </c:pt>
                <c:pt idx="407">
                  <c:v>10.01</c:v>
                </c:pt>
                <c:pt idx="408">
                  <c:v>9.5</c:v>
                </c:pt>
                <c:pt idx="409">
                  <c:v>9.08</c:v>
                </c:pt>
                <c:pt idx="410">
                  <c:v>9.2799999999999994</c:v>
                </c:pt>
                <c:pt idx="411">
                  <c:v>10.43</c:v>
                </c:pt>
                <c:pt idx="412">
                  <c:v>12.73</c:v>
                </c:pt>
                <c:pt idx="413">
                  <c:v>15.07</c:v>
                </c:pt>
                <c:pt idx="414">
                  <c:v>16.28</c:v>
                </c:pt>
                <c:pt idx="415">
                  <c:v>16.88</c:v>
                </c:pt>
                <c:pt idx="416">
                  <c:v>16.399999999999999</c:v>
                </c:pt>
                <c:pt idx="417">
                  <c:v>12.6</c:v>
                </c:pt>
                <c:pt idx="418">
                  <c:v>10.02</c:v>
                </c:pt>
                <c:pt idx="419">
                  <c:v>9.27</c:v>
                </c:pt>
                <c:pt idx="420">
                  <c:v>8.2799999999999994</c:v>
                </c:pt>
                <c:pt idx="421">
                  <c:v>8.36</c:v>
                </c:pt>
                <c:pt idx="422">
                  <c:v>9.19</c:v>
                </c:pt>
                <c:pt idx="423">
                  <c:v>9.65</c:v>
                </c:pt>
                <c:pt idx="424">
                  <c:v>11.62</c:v>
                </c:pt>
                <c:pt idx="425">
                  <c:v>14.43</c:v>
                </c:pt>
                <c:pt idx="426">
                  <c:v>16.559999999999999</c:v>
                </c:pt>
                <c:pt idx="427">
                  <c:v>17.600000000000001</c:v>
                </c:pt>
                <c:pt idx="428">
                  <c:v>16.78</c:v>
                </c:pt>
                <c:pt idx="429">
                  <c:v>13.74</c:v>
                </c:pt>
                <c:pt idx="430">
                  <c:v>10.77</c:v>
                </c:pt>
                <c:pt idx="431">
                  <c:v>9.06</c:v>
                </c:pt>
                <c:pt idx="432">
                  <c:v>9.32</c:v>
                </c:pt>
                <c:pt idx="433">
                  <c:v>10.01</c:v>
                </c:pt>
                <c:pt idx="434">
                  <c:v>9.86</c:v>
                </c:pt>
                <c:pt idx="435">
                  <c:v>11.34</c:v>
                </c:pt>
                <c:pt idx="436">
                  <c:v>13.25</c:v>
                </c:pt>
                <c:pt idx="437">
                  <c:v>16.059999999999999</c:v>
                </c:pt>
                <c:pt idx="438">
                  <c:v>17.86</c:v>
                </c:pt>
                <c:pt idx="439">
                  <c:v>18.22</c:v>
                </c:pt>
                <c:pt idx="440">
                  <c:v>16.920000000000002</c:v>
                </c:pt>
                <c:pt idx="441">
                  <c:v>13.39</c:v>
                </c:pt>
                <c:pt idx="442">
                  <c:v>10.14</c:v>
                </c:pt>
                <c:pt idx="443">
                  <c:v>9.2899999999999991</c:v>
                </c:pt>
                <c:pt idx="444">
                  <c:v>8.9</c:v>
                </c:pt>
                <c:pt idx="445">
                  <c:v>9.6300000000000008</c:v>
                </c:pt>
                <c:pt idx="446">
                  <c:v>9.76</c:v>
                </c:pt>
                <c:pt idx="447">
                  <c:v>10.050000000000001</c:v>
                </c:pt>
                <c:pt idx="448">
                  <c:v>13.52</c:v>
                </c:pt>
                <c:pt idx="449">
                  <c:v>16.47</c:v>
                </c:pt>
                <c:pt idx="450">
                  <c:v>17.850000000000001</c:v>
                </c:pt>
                <c:pt idx="451">
                  <c:v>18.559999999999999</c:v>
                </c:pt>
                <c:pt idx="452">
                  <c:v>17.23</c:v>
                </c:pt>
                <c:pt idx="453">
                  <c:v>12.22</c:v>
                </c:pt>
                <c:pt idx="454">
                  <c:v>9.42</c:v>
                </c:pt>
                <c:pt idx="455">
                  <c:v>9.6199999999999992</c:v>
                </c:pt>
                <c:pt idx="456">
                  <c:v>9.36</c:v>
                </c:pt>
                <c:pt idx="457">
                  <c:v>9.4</c:v>
                </c:pt>
                <c:pt idx="458">
                  <c:v>9.42</c:v>
                </c:pt>
                <c:pt idx="459">
                  <c:v>10.85</c:v>
                </c:pt>
                <c:pt idx="460">
                  <c:v>12.76</c:v>
                </c:pt>
                <c:pt idx="461">
                  <c:v>15.6</c:v>
                </c:pt>
                <c:pt idx="462">
                  <c:v>17.739999999999998</c:v>
                </c:pt>
                <c:pt idx="463">
                  <c:v>18.37</c:v>
                </c:pt>
                <c:pt idx="464">
                  <c:v>17.61</c:v>
                </c:pt>
                <c:pt idx="465">
                  <c:v>12.5</c:v>
                </c:pt>
                <c:pt idx="466">
                  <c:v>9.33</c:v>
                </c:pt>
                <c:pt idx="467">
                  <c:v>9.3000000000000007</c:v>
                </c:pt>
                <c:pt idx="468">
                  <c:v>9.43</c:v>
                </c:pt>
                <c:pt idx="469">
                  <c:v>9.19</c:v>
                </c:pt>
                <c:pt idx="470">
                  <c:v>9.8000000000000007</c:v>
                </c:pt>
                <c:pt idx="471">
                  <c:v>10.42</c:v>
                </c:pt>
                <c:pt idx="472">
                  <c:v>11.79</c:v>
                </c:pt>
                <c:pt idx="473">
                  <c:v>15.33</c:v>
                </c:pt>
                <c:pt idx="474">
                  <c:v>17.489999999999998</c:v>
                </c:pt>
                <c:pt idx="475">
                  <c:v>18.27</c:v>
                </c:pt>
                <c:pt idx="476">
                  <c:v>16.850000000000001</c:v>
                </c:pt>
                <c:pt idx="477">
                  <c:v>12.26</c:v>
                </c:pt>
                <c:pt idx="478">
                  <c:v>10.99</c:v>
                </c:pt>
                <c:pt idx="479">
                  <c:v>9.75</c:v>
                </c:pt>
                <c:pt idx="480">
                  <c:v>9.6300000000000008</c:v>
                </c:pt>
                <c:pt idx="481">
                  <c:v>9.2899999999999991</c:v>
                </c:pt>
                <c:pt idx="482">
                  <c:v>10.48</c:v>
                </c:pt>
                <c:pt idx="483">
                  <c:v>12.21</c:v>
                </c:pt>
                <c:pt idx="484">
                  <c:v>14.08</c:v>
                </c:pt>
                <c:pt idx="485">
                  <c:v>17.64</c:v>
                </c:pt>
                <c:pt idx="486">
                  <c:v>19.829999999999998</c:v>
                </c:pt>
                <c:pt idx="487">
                  <c:v>20.88</c:v>
                </c:pt>
                <c:pt idx="488">
                  <c:v>20.149999999999999</c:v>
                </c:pt>
                <c:pt idx="489">
                  <c:v>17.41</c:v>
                </c:pt>
                <c:pt idx="490">
                  <c:v>13.12</c:v>
                </c:pt>
                <c:pt idx="491">
                  <c:v>13.08</c:v>
                </c:pt>
                <c:pt idx="492">
                  <c:v>12.02</c:v>
                </c:pt>
                <c:pt idx="493">
                  <c:v>12.18</c:v>
                </c:pt>
                <c:pt idx="494">
                  <c:v>12.98</c:v>
                </c:pt>
                <c:pt idx="495">
                  <c:v>14.01</c:v>
                </c:pt>
                <c:pt idx="496">
                  <c:v>17.760000000000002</c:v>
                </c:pt>
                <c:pt idx="497">
                  <c:v>22.69</c:v>
                </c:pt>
                <c:pt idx="498">
                  <c:v>24.73</c:v>
                </c:pt>
                <c:pt idx="499">
                  <c:v>25.52</c:v>
                </c:pt>
                <c:pt idx="500">
                  <c:v>24.63</c:v>
                </c:pt>
                <c:pt idx="501">
                  <c:v>18.72</c:v>
                </c:pt>
                <c:pt idx="502">
                  <c:v>15.63</c:v>
                </c:pt>
                <c:pt idx="503">
                  <c:v>14.75</c:v>
                </c:pt>
                <c:pt idx="504">
                  <c:v>13.348039999999999</c:v>
                </c:pt>
                <c:pt idx="505">
                  <c:v>12.28219</c:v>
                </c:pt>
                <c:pt idx="506">
                  <c:v>12.401249999999999</c:v>
                </c:pt>
                <c:pt idx="507">
                  <c:v>13.026759999999999</c:v>
                </c:pt>
                <c:pt idx="508">
                  <c:v>15.04463</c:v>
                </c:pt>
                <c:pt idx="509">
                  <c:v>18.330950000000001</c:v>
                </c:pt>
                <c:pt idx="510">
                  <c:v>20.255980000000001</c:v>
                </c:pt>
                <c:pt idx="511">
                  <c:v>20.83784</c:v>
                </c:pt>
                <c:pt idx="512">
                  <c:v>19.560580000000002</c:v>
                </c:pt>
                <c:pt idx="513">
                  <c:v>14.86674</c:v>
                </c:pt>
                <c:pt idx="514">
                  <c:v>12.300369999999999</c:v>
                </c:pt>
                <c:pt idx="515">
                  <c:v>11.54776</c:v>
                </c:pt>
                <c:pt idx="516">
                  <c:v>11.22953</c:v>
                </c:pt>
                <c:pt idx="517">
                  <c:v>11.050520000000001</c:v>
                </c:pt>
                <c:pt idx="518">
                  <c:v>11.916079999999999</c:v>
                </c:pt>
                <c:pt idx="519">
                  <c:v>12.871449999999999</c:v>
                </c:pt>
                <c:pt idx="520">
                  <c:v>15.171849999999999</c:v>
                </c:pt>
                <c:pt idx="521">
                  <c:v>18.712060000000001</c:v>
                </c:pt>
                <c:pt idx="522">
                  <c:v>20.85952</c:v>
                </c:pt>
                <c:pt idx="523">
                  <c:v>21.581309999999998</c:v>
                </c:pt>
                <c:pt idx="524">
                  <c:v>20.33736</c:v>
                </c:pt>
                <c:pt idx="525">
                  <c:v>15.500249999999999</c:v>
                </c:pt>
                <c:pt idx="526">
                  <c:v>12.86027</c:v>
                </c:pt>
                <c:pt idx="527">
                  <c:v>12.038600000000001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'Natural Gas-M'!$A$573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'Natural Gas-M'!$A$41:$A$568</c:f>
              <c:numCache>
                <c:formatCode>mmmm\ yyyy</c:formatCode>
                <c:ptCount val="528"/>
                <c:pt idx="0">
                  <c:v>29587</c:v>
                </c:pt>
                <c:pt idx="1">
                  <c:v>29618</c:v>
                </c:pt>
                <c:pt idx="2">
                  <c:v>29646</c:v>
                </c:pt>
                <c:pt idx="3">
                  <c:v>29677</c:v>
                </c:pt>
                <c:pt idx="4">
                  <c:v>29707</c:v>
                </c:pt>
                <c:pt idx="5">
                  <c:v>29738</c:v>
                </c:pt>
                <c:pt idx="6">
                  <c:v>29768</c:v>
                </c:pt>
                <c:pt idx="7">
                  <c:v>29799</c:v>
                </c:pt>
                <c:pt idx="8">
                  <c:v>29830</c:v>
                </c:pt>
                <c:pt idx="9">
                  <c:v>29860</c:v>
                </c:pt>
                <c:pt idx="10">
                  <c:v>29891</c:v>
                </c:pt>
                <c:pt idx="11">
                  <c:v>29921</c:v>
                </c:pt>
                <c:pt idx="12">
                  <c:v>29952</c:v>
                </c:pt>
                <c:pt idx="13">
                  <c:v>29983</c:v>
                </c:pt>
                <c:pt idx="14">
                  <c:v>30011</c:v>
                </c:pt>
                <c:pt idx="15">
                  <c:v>30042</c:v>
                </c:pt>
                <c:pt idx="16">
                  <c:v>30072</c:v>
                </c:pt>
                <c:pt idx="17">
                  <c:v>30103</c:v>
                </c:pt>
                <c:pt idx="18">
                  <c:v>30133</c:v>
                </c:pt>
                <c:pt idx="19">
                  <c:v>30164</c:v>
                </c:pt>
                <c:pt idx="20">
                  <c:v>30195</c:v>
                </c:pt>
                <c:pt idx="21">
                  <c:v>30225</c:v>
                </c:pt>
                <c:pt idx="22">
                  <c:v>30256</c:v>
                </c:pt>
                <c:pt idx="23">
                  <c:v>30286</c:v>
                </c:pt>
                <c:pt idx="24">
                  <c:v>30317</c:v>
                </c:pt>
                <c:pt idx="25">
                  <c:v>30348</c:v>
                </c:pt>
                <c:pt idx="26">
                  <c:v>30376</c:v>
                </c:pt>
                <c:pt idx="27">
                  <c:v>30407</c:v>
                </c:pt>
                <c:pt idx="28">
                  <c:v>30437</c:v>
                </c:pt>
                <c:pt idx="29">
                  <c:v>30468</c:v>
                </c:pt>
                <c:pt idx="30">
                  <c:v>30498</c:v>
                </c:pt>
                <c:pt idx="31">
                  <c:v>30529</c:v>
                </c:pt>
                <c:pt idx="32">
                  <c:v>30560</c:v>
                </c:pt>
                <c:pt idx="33">
                  <c:v>30590</c:v>
                </c:pt>
                <c:pt idx="34">
                  <c:v>30621</c:v>
                </c:pt>
                <c:pt idx="35">
                  <c:v>30651</c:v>
                </c:pt>
                <c:pt idx="36">
                  <c:v>30682</c:v>
                </c:pt>
                <c:pt idx="37">
                  <c:v>30713</c:v>
                </c:pt>
                <c:pt idx="38">
                  <c:v>30742</c:v>
                </c:pt>
                <c:pt idx="39">
                  <c:v>30773</c:v>
                </c:pt>
                <c:pt idx="40">
                  <c:v>30803</c:v>
                </c:pt>
                <c:pt idx="41">
                  <c:v>30834</c:v>
                </c:pt>
                <c:pt idx="42">
                  <c:v>30864</c:v>
                </c:pt>
                <c:pt idx="43">
                  <c:v>30895</c:v>
                </c:pt>
                <c:pt idx="44">
                  <c:v>30926</c:v>
                </c:pt>
                <c:pt idx="45">
                  <c:v>30956</c:v>
                </c:pt>
                <c:pt idx="46">
                  <c:v>30987</c:v>
                </c:pt>
                <c:pt idx="47">
                  <c:v>31017</c:v>
                </c:pt>
                <c:pt idx="48">
                  <c:v>31048</c:v>
                </c:pt>
                <c:pt idx="49">
                  <c:v>31079</c:v>
                </c:pt>
                <c:pt idx="50">
                  <c:v>31107</c:v>
                </c:pt>
                <c:pt idx="51">
                  <c:v>31138</c:v>
                </c:pt>
                <c:pt idx="52">
                  <c:v>31168</c:v>
                </c:pt>
                <c:pt idx="53">
                  <c:v>31199</c:v>
                </c:pt>
                <c:pt idx="54">
                  <c:v>31229</c:v>
                </c:pt>
                <c:pt idx="55">
                  <c:v>31260</c:v>
                </c:pt>
                <c:pt idx="56">
                  <c:v>31291</c:v>
                </c:pt>
                <c:pt idx="57">
                  <c:v>31321</c:v>
                </c:pt>
                <c:pt idx="58">
                  <c:v>31352</c:v>
                </c:pt>
                <c:pt idx="59">
                  <c:v>31382</c:v>
                </c:pt>
                <c:pt idx="60">
                  <c:v>31413</c:v>
                </c:pt>
                <c:pt idx="61">
                  <c:v>31444</c:v>
                </c:pt>
                <c:pt idx="62">
                  <c:v>31472</c:v>
                </c:pt>
                <c:pt idx="63">
                  <c:v>31503</c:v>
                </c:pt>
                <c:pt idx="64">
                  <c:v>31533</c:v>
                </c:pt>
                <c:pt idx="65">
                  <c:v>31564</c:v>
                </c:pt>
                <c:pt idx="66">
                  <c:v>31594</c:v>
                </c:pt>
                <c:pt idx="67">
                  <c:v>31625</c:v>
                </c:pt>
                <c:pt idx="68">
                  <c:v>31656</c:v>
                </c:pt>
                <c:pt idx="69">
                  <c:v>31686</c:v>
                </c:pt>
                <c:pt idx="70">
                  <c:v>31717</c:v>
                </c:pt>
                <c:pt idx="71">
                  <c:v>31747</c:v>
                </c:pt>
                <c:pt idx="72">
                  <c:v>31778</c:v>
                </c:pt>
                <c:pt idx="73">
                  <c:v>31809</c:v>
                </c:pt>
                <c:pt idx="74">
                  <c:v>31837</c:v>
                </c:pt>
                <c:pt idx="75">
                  <c:v>31868</c:v>
                </c:pt>
                <c:pt idx="76">
                  <c:v>31898</c:v>
                </c:pt>
                <c:pt idx="77">
                  <c:v>31929</c:v>
                </c:pt>
                <c:pt idx="78">
                  <c:v>31959</c:v>
                </c:pt>
                <c:pt idx="79">
                  <c:v>31990</c:v>
                </c:pt>
                <c:pt idx="80">
                  <c:v>32021</c:v>
                </c:pt>
                <c:pt idx="81">
                  <c:v>32051</c:v>
                </c:pt>
                <c:pt idx="82">
                  <c:v>32082</c:v>
                </c:pt>
                <c:pt idx="83">
                  <c:v>32112</c:v>
                </c:pt>
                <c:pt idx="84">
                  <c:v>32143</c:v>
                </c:pt>
                <c:pt idx="85">
                  <c:v>32174</c:v>
                </c:pt>
                <c:pt idx="86">
                  <c:v>32203</c:v>
                </c:pt>
                <c:pt idx="87">
                  <c:v>32234</c:v>
                </c:pt>
                <c:pt idx="88">
                  <c:v>32264</c:v>
                </c:pt>
                <c:pt idx="89">
                  <c:v>32295</c:v>
                </c:pt>
                <c:pt idx="90">
                  <c:v>32325</c:v>
                </c:pt>
                <c:pt idx="91">
                  <c:v>32356</c:v>
                </c:pt>
                <c:pt idx="92">
                  <c:v>32387</c:v>
                </c:pt>
                <c:pt idx="93">
                  <c:v>32417</c:v>
                </c:pt>
                <c:pt idx="94">
                  <c:v>32448</c:v>
                </c:pt>
                <c:pt idx="95">
                  <c:v>32478</c:v>
                </c:pt>
                <c:pt idx="96">
                  <c:v>32509</c:v>
                </c:pt>
                <c:pt idx="97">
                  <c:v>32540</c:v>
                </c:pt>
                <c:pt idx="98">
                  <c:v>32568</c:v>
                </c:pt>
                <c:pt idx="99">
                  <c:v>32599</c:v>
                </c:pt>
                <c:pt idx="100">
                  <c:v>32629</c:v>
                </c:pt>
                <c:pt idx="101">
                  <c:v>32660</c:v>
                </c:pt>
                <c:pt idx="102">
                  <c:v>32690</c:v>
                </c:pt>
                <c:pt idx="103">
                  <c:v>32721</c:v>
                </c:pt>
                <c:pt idx="104">
                  <c:v>32752</c:v>
                </c:pt>
                <c:pt idx="105">
                  <c:v>32782</c:v>
                </c:pt>
                <c:pt idx="106">
                  <c:v>32813</c:v>
                </c:pt>
                <c:pt idx="107">
                  <c:v>32843</c:v>
                </c:pt>
                <c:pt idx="108">
                  <c:v>32874</c:v>
                </c:pt>
                <c:pt idx="109">
                  <c:v>32905</c:v>
                </c:pt>
                <c:pt idx="110">
                  <c:v>32933</c:v>
                </c:pt>
                <c:pt idx="111">
                  <c:v>32964</c:v>
                </c:pt>
                <c:pt idx="112">
                  <c:v>32994</c:v>
                </c:pt>
                <c:pt idx="113">
                  <c:v>33025</c:v>
                </c:pt>
                <c:pt idx="114">
                  <c:v>33055</c:v>
                </c:pt>
                <c:pt idx="115">
                  <c:v>33086</c:v>
                </c:pt>
                <c:pt idx="116">
                  <c:v>33117</c:v>
                </c:pt>
                <c:pt idx="117">
                  <c:v>33147</c:v>
                </c:pt>
                <c:pt idx="118">
                  <c:v>33178</c:v>
                </c:pt>
                <c:pt idx="119">
                  <c:v>33208</c:v>
                </c:pt>
                <c:pt idx="120">
                  <c:v>33239</c:v>
                </c:pt>
                <c:pt idx="121">
                  <c:v>33270</c:v>
                </c:pt>
                <c:pt idx="122">
                  <c:v>33298</c:v>
                </c:pt>
                <c:pt idx="123">
                  <c:v>33329</c:v>
                </c:pt>
                <c:pt idx="124">
                  <c:v>33359</c:v>
                </c:pt>
                <c:pt idx="125">
                  <c:v>33390</c:v>
                </c:pt>
                <c:pt idx="126">
                  <c:v>33420</c:v>
                </c:pt>
                <c:pt idx="127">
                  <c:v>33451</c:v>
                </c:pt>
                <c:pt idx="128">
                  <c:v>33482</c:v>
                </c:pt>
                <c:pt idx="129">
                  <c:v>33512</c:v>
                </c:pt>
                <c:pt idx="130">
                  <c:v>33543</c:v>
                </c:pt>
                <c:pt idx="131">
                  <c:v>33573</c:v>
                </c:pt>
                <c:pt idx="132">
                  <c:v>33604</c:v>
                </c:pt>
                <c:pt idx="133">
                  <c:v>33635</c:v>
                </c:pt>
                <c:pt idx="134">
                  <c:v>33664</c:v>
                </c:pt>
                <c:pt idx="135">
                  <c:v>33695</c:v>
                </c:pt>
                <c:pt idx="136">
                  <c:v>33725</c:v>
                </c:pt>
                <c:pt idx="137">
                  <c:v>33756</c:v>
                </c:pt>
                <c:pt idx="138">
                  <c:v>33786</c:v>
                </c:pt>
                <c:pt idx="139">
                  <c:v>33817</c:v>
                </c:pt>
                <c:pt idx="140">
                  <c:v>33848</c:v>
                </c:pt>
                <c:pt idx="141">
                  <c:v>33878</c:v>
                </c:pt>
                <c:pt idx="142">
                  <c:v>33909</c:v>
                </c:pt>
                <c:pt idx="143">
                  <c:v>33939</c:v>
                </c:pt>
                <c:pt idx="144">
                  <c:v>33970</c:v>
                </c:pt>
                <c:pt idx="145">
                  <c:v>34001</c:v>
                </c:pt>
                <c:pt idx="146">
                  <c:v>34029</c:v>
                </c:pt>
                <c:pt idx="147">
                  <c:v>34060</c:v>
                </c:pt>
                <c:pt idx="148">
                  <c:v>34090</c:v>
                </c:pt>
                <c:pt idx="149">
                  <c:v>34121</c:v>
                </c:pt>
                <c:pt idx="150">
                  <c:v>34151</c:v>
                </c:pt>
                <c:pt idx="151">
                  <c:v>34182</c:v>
                </c:pt>
                <c:pt idx="152">
                  <c:v>34213</c:v>
                </c:pt>
                <c:pt idx="153">
                  <c:v>34243</c:v>
                </c:pt>
                <c:pt idx="154">
                  <c:v>34274</c:v>
                </c:pt>
                <c:pt idx="155">
                  <c:v>34304</c:v>
                </c:pt>
                <c:pt idx="156">
                  <c:v>34335</c:v>
                </c:pt>
                <c:pt idx="157">
                  <c:v>34366</c:v>
                </c:pt>
                <c:pt idx="158">
                  <c:v>34394</c:v>
                </c:pt>
                <c:pt idx="159">
                  <c:v>34425</c:v>
                </c:pt>
                <c:pt idx="160">
                  <c:v>34455</c:v>
                </c:pt>
                <c:pt idx="161">
                  <c:v>34486</c:v>
                </c:pt>
                <c:pt idx="162">
                  <c:v>34516</c:v>
                </c:pt>
                <c:pt idx="163">
                  <c:v>34547</c:v>
                </c:pt>
                <c:pt idx="164">
                  <c:v>34578</c:v>
                </c:pt>
                <c:pt idx="165">
                  <c:v>34608</c:v>
                </c:pt>
                <c:pt idx="166">
                  <c:v>34639</c:v>
                </c:pt>
                <c:pt idx="167">
                  <c:v>34669</c:v>
                </c:pt>
                <c:pt idx="168">
                  <c:v>34700</c:v>
                </c:pt>
                <c:pt idx="169">
                  <c:v>34731</c:v>
                </c:pt>
                <c:pt idx="170">
                  <c:v>34759</c:v>
                </c:pt>
                <c:pt idx="171">
                  <c:v>34790</c:v>
                </c:pt>
                <c:pt idx="172">
                  <c:v>34820</c:v>
                </c:pt>
                <c:pt idx="173">
                  <c:v>34851</c:v>
                </c:pt>
                <c:pt idx="174">
                  <c:v>34881</c:v>
                </c:pt>
                <c:pt idx="175">
                  <c:v>34912</c:v>
                </c:pt>
                <c:pt idx="176">
                  <c:v>34943</c:v>
                </c:pt>
                <c:pt idx="177">
                  <c:v>34973</c:v>
                </c:pt>
                <c:pt idx="178">
                  <c:v>35004</c:v>
                </c:pt>
                <c:pt idx="179">
                  <c:v>35034</c:v>
                </c:pt>
                <c:pt idx="180">
                  <c:v>35065</c:v>
                </c:pt>
                <c:pt idx="181">
                  <c:v>35096</c:v>
                </c:pt>
                <c:pt idx="182">
                  <c:v>35125</c:v>
                </c:pt>
                <c:pt idx="183">
                  <c:v>35156</c:v>
                </c:pt>
                <c:pt idx="184">
                  <c:v>35186</c:v>
                </c:pt>
                <c:pt idx="185">
                  <c:v>35217</c:v>
                </c:pt>
                <c:pt idx="186">
                  <c:v>35247</c:v>
                </c:pt>
                <c:pt idx="187">
                  <c:v>35278</c:v>
                </c:pt>
                <c:pt idx="188">
                  <c:v>35309</c:v>
                </c:pt>
                <c:pt idx="189">
                  <c:v>35339</c:v>
                </c:pt>
                <c:pt idx="190">
                  <c:v>35370</c:v>
                </c:pt>
                <c:pt idx="191">
                  <c:v>35400</c:v>
                </c:pt>
                <c:pt idx="192">
                  <c:v>35431</c:v>
                </c:pt>
                <c:pt idx="193">
                  <c:v>35462</c:v>
                </c:pt>
                <c:pt idx="194">
                  <c:v>35490</c:v>
                </c:pt>
                <c:pt idx="195">
                  <c:v>35521</c:v>
                </c:pt>
                <c:pt idx="196">
                  <c:v>35551</c:v>
                </c:pt>
                <c:pt idx="197">
                  <c:v>35582</c:v>
                </c:pt>
                <c:pt idx="198">
                  <c:v>35612</c:v>
                </c:pt>
                <c:pt idx="199">
                  <c:v>35643</c:v>
                </c:pt>
                <c:pt idx="200">
                  <c:v>35674</c:v>
                </c:pt>
                <c:pt idx="201">
                  <c:v>35704</c:v>
                </c:pt>
                <c:pt idx="202">
                  <c:v>35735</c:v>
                </c:pt>
                <c:pt idx="203">
                  <c:v>35765</c:v>
                </c:pt>
                <c:pt idx="204">
                  <c:v>35796</c:v>
                </c:pt>
                <c:pt idx="205">
                  <c:v>35827</c:v>
                </c:pt>
                <c:pt idx="206">
                  <c:v>35855</c:v>
                </c:pt>
                <c:pt idx="207">
                  <c:v>35886</c:v>
                </c:pt>
                <c:pt idx="208">
                  <c:v>35916</c:v>
                </c:pt>
                <c:pt idx="209">
                  <c:v>35947</c:v>
                </c:pt>
                <c:pt idx="210">
                  <c:v>35977</c:v>
                </c:pt>
                <c:pt idx="211">
                  <c:v>36008</c:v>
                </c:pt>
                <c:pt idx="212">
                  <c:v>36039</c:v>
                </c:pt>
                <c:pt idx="213">
                  <c:v>36069</c:v>
                </c:pt>
                <c:pt idx="214">
                  <c:v>36100</c:v>
                </c:pt>
                <c:pt idx="215">
                  <c:v>36130</c:v>
                </c:pt>
                <c:pt idx="216">
                  <c:v>36161</c:v>
                </c:pt>
                <c:pt idx="217">
                  <c:v>36192</c:v>
                </c:pt>
                <c:pt idx="218">
                  <c:v>36220</c:v>
                </c:pt>
                <c:pt idx="219">
                  <c:v>36251</c:v>
                </c:pt>
                <c:pt idx="220">
                  <c:v>36281</c:v>
                </c:pt>
                <c:pt idx="221">
                  <c:v>36312</c:v>
                </c:pt>
                <c:pt idx="222">
                  <c:v>36342</c:v>
                </c:pt>
                <c:pt idx="223">
                  <c:v>36373</c:v>
                </c:pt>
                <c:pt idx="224">
                  <c:v>36404</c:v>
                </c:pt>
                <c:pt idx="225">
                  <c:v>36434</c:v>
                </c:pt>
                <c:pt idx="226">
                  <c:v>36465</c:v>
                </c:pt>
                <c:pt idx="227">
                  <c:v>36495</c:v>
                </c:pt>
                <c:pt idx="228">
                  <c:v>36526</c:v>
                </c:pt>
                <c:pt idx="229">
                  <c:v>36557</c:v>
                </c:pt>
                <c:pt idx="230">
                  <c:v>36586</c:v>
                </c:pt>
                <c:pt idx="231">
                  <c:v>36617</c:v>
                </c:pt>
                <c:pt idx="232">
                  <c:v>36647</c:v>
                </c:pt>
                <c:pt idx="233">
                  <c:v>36678</c:v>
                </c:pt>
                <c:pt idx="234">
                  <c:v>36708</c:v>
                </c:pt>
                <c:pt idx="235">
                  <c:v>36739</c:v>
                </c:pt>
                <c:pt idx="236">
                  <c:v>36770</c:v>
                </c:pt>
                <c:pt idx="237">
                  <c:v>36800</c:v>
                </c:pt>
                <c:pt idx="238">
                  <c:v>36831</c:v>
                </c:pt>
                <c:pt idx="239">
                  <c:v>36861</c:v>
                </c:pt>
                <c:pt idx="240">
                  <c:v>36892</c:v>
                </c:pt>
                <c:pt idx="241">
                  <c:v>36923</c:v>
                </c:pt>
                <c:pt idx="242">
                  <c:v>36951</c:v>
                </c:pt>
                <c:pt idx="243">
                  <c:v>36982</c:v>
                </c:pt>
                <c:pt idx="244">
                  <c:v>37012</c:v>
                </c:pt>
                <c:pt idx="245">
                  <c:v>37043</c:v>
                </c:pt>
                <c:pt idx="246">
                  <c:v>37073</c:v>
                </c:pt>
                <c:pt idx="247">
                  <c:v>37104</c:v>
                </c:pt>
                <c:pt idx="248">
                  <c:v>37135</c:v>
                </c:pt>
                <c:pt idx="249">
                  <c:v>37165</c:v>
                </c:pt>
                <c:pt idx="250">
                  <c:v>37196</c:v>
                </c:pt>
                <c:pt idx="251">
                  <c:v>37226</c:v>
                </c:pt>
                <c:pt idx="252">
                  <c:v>37257</c:v>
                </c:pt>
                <c:pt idx="253">
                  <c:v>37288</c:v>
                </c:pt>
                <c:pt idx="254">
                  <c:v>37316</c:v>
                </c:pt>
                <c:pt idx="255">
                  <c:v>37347</c:v>
                </c:pt>
                <c:pt idx="256">
                  <c:v>37377</c:v>
                </c:pt>
                <c:pt idx="257">
                  <c:v>37408</c:v>
                </c:pt>
                <c:pt idx="258">
                  <c:v>37438</c:v>
                </c:pt>
                <c:pt idx="259">
                  <c:v>37469</c:v>
                </c:pt>
                <c:pt idx="260">
                  <c:v>37500</c:v>
                </c:pt>
                <c:pt idx="261">
                  <c:v>37530</c:v>
                </c:pt>
                <c:pt idx="262">
                  <c:v>37561</c:v>
                </c:pt>
                <c:pt idx="263">
                  <c:v>37591</c:v>
                </c:pt>
                <c:pt idx="264">
                  <c:v>37622</c:v>
                </c:pt>
                <c:pt idx="265">
                  <c:v>37653</c:v>
                </c:pt>
                <c:pt idx="266">
                  <c:v>37681</c:v>
                </c:pt>
                <c:pt idx="267">
                  <c:v>37712</c:v>
                </c:pt>
                <c:pt idx="268">
                  <c:v>37742</c:v>
                </c:pt>
                <c:pt idx="269">
                  <c:v>37773</c:v>
                </c:pt>
                <c:pt idx="270">
                  <c:v>37803</c:v>
                </c:pt>
                <c:pt idx="271">
                  <c:v>37834</c:v>
                </c:pt>
                <c:pt idx="272">
                  <c:v>37865</c:v>
                </c:pt>
                <c:pt idx="273">
                  <c:v>37895</c:v>
                </c:pt>
                <c:pt idx="274">
                  <c:v>37926</c:v>
                </c:pt>
                <c:pt idx="275">
                  <c:v>37956</c:v>
                </c:pt>
                <c:pt idx="276">
                  <c:v>37987</c:v>
                </c:pt>
                <c:pt idx="277">
                  <c:v>38018</c:v>
                </c:pt>
                <c:pt idx="278">
                  <c:v>38047</c:v>
                </c:pt>
                <c:pt idx="279">
                  <c:v>38078</c:v>
                </c:pt>
                <c:pt idx="280">
                  <c:v>38108</c:v>
                </c:pt>
                <c:pt idx="281">
                  <c:v>38139</c:v>
                </c:pt>
                <c:pt idx="282">
                  <c:v>38169</c:v>
                </c:pt>
                <c:pt idx="283">
                  <c:v>38200</c:v>
                </c:pt>
                <c:pt idx="284">
                  <c:v>38231</c:v>
                </c:pt>
                <c:pt idx="285">
                  <c:v>38261</c:v>
                </c:pt>
                <c:pt idx="286">
                  <c:v>38292</c:v>
                </c:pt>
                <c:pt idx="287">
                  <c:v>38322</c:v>
                </c:pt>
                <c:pt idx="288">
                  <c:v>38353</c:v>
                </c:pt>
                <c:pt idx="289">
                  <c:v>38384</c:v>
                </c:pt>
                <c:pt idx="290">
                  <c:v>38412</c:v>
                </c:pt>
                <c:pt idx="291">
                  <c:v>38443</c:v>
                </c:pt>
                <c:pt idx="292">
                  <c:v>38473</c:v>
                </c:pt>
                <c:pt idx="293">
                  <c:v>38504</c:v>
                </c:pt>
                <c:pt idx="294">
                  <c:v>38534</c:v>
                </c:pt>
                <c:pt idx="295">
                  <c:v>38565</c:v>
                </c:pt>
                <c:pt idx="296">
                  <c:v>38596</c:v>
                </c:pt>
                <c:pt idx="297">
                  <c:v>38626</c:v>
                </c:pt>
                <c:pt idx="298">
                  <c:v>38657</c:v>
                </c:pt>
                <c:pt idx="299">
                  <c:v>38687</c:v>
                </c:pt>
                <c:pt idx="300">
                  <c:v>38718</c:v>
                </c:pt>
                <c:pt idx="301">
                  <c:v>38749</c:v>
                </c:pt>
                <c:pt idx="302">
                  <c:v>38777</c:v>
                </c:pt>
                <c:pt idx="303">
                  <c:v>38808</c:v>
                </c:pt>
                <c:pt idx="304">
                  <c:v>38838</c:v>
                </c:pt>
                <c:pt idx="305">
                  <c:v>38869</c:v>
                </c:pt>
                <c:pt idx="306">
                  <c:v>38899</c:v>
                </c:pt>
                <c:pt idx="307">
                  <c:v>38930</c:v>
                </c:pt>
                <c:pt idx="308">
                  <c:v>38961</c:v>
                </c:pt>
                <c:pt idx="309">
                  <c:v>38991</c:v>
                </c:pt>
                <c:pt idx="310">
                  <c:v>39022</c:v>
                </c:pt>
                <c:pt idx="311">
                  <c:v>39052</c:v>
                </c:pt>
                <c:pt idx="312">
                  <c:v>39083</c:v>
                </c:pt>
                <c:pt idx="313">
                  <c:v>39114</c:v>
                </c:pt>
                <c:pt idx="314">
                  <c:v>39142</c:v>
                </c:pt>
                <c:pt idx="315">
                  <c:v>39173</c:v>
                </c:pt>
                <c:pt idx="316">
                  <c:v>39203</c:v>
                </c:pt>
                <c:pt idx="317">
                  <c:v>39234</c:v>
                </c:pt>
                <c:pt idx="318">
                  <c:v>39264</c:v>
                </c:pt>
                <c:pt idx="319">
                  <c:v>39295</c:v>
                </c:pt>
                <c:pt idx="320">
                  <c:v>39326</c:v>
                </c:pt>
                <c:pt idx="321">
                  <c:v>39356</c:v>
                </c:pt>
                <c:pt idx="322">
                  <c:v>39387</c:v>
                </c:pt>
                <c:pt idx="323">
                  <c:v>39417</c:v>
                </c:pt>
                <c:pt idx="324">
                  <c:v>39448</c:v>
                </c:pt>
                <c:pt idx="325">
                  <c:v>39479</c:v>
                </c:pt>
                <c:pt idx="326">
                  <c:v>39508</c:v>
                </c:pt>
                <c:pt idx="327">
                  <c:v>39539</c:v>
                </c:pt>
                <c:pt idx="328">
                  <c:v>39569</c:v>
                </c:pt>
                <c:pt idx="329">
                  <c:v>39600</c:v>
                </c:pt>
                <c:pt idx="330">
                  <c:v>39630</c:v>
                </c:pt>
                <c:pt idx="331">
                  <c:v>39661</c:v>
                </c:pt>
                <c:pt idx="332">
                  <c:v>39692</c:v>
                </c:pt>
                <c:pt idx="333">
                  <c:v>39722</c:v>
                </c:pt>
                <c:pt idx="334">
                  <c:v>39753</c:v>
                </c:pt>
                <c:pt idx="335">
                  <c:v>39783</c:v>
                </c:pt>
                <c:pt idx="336">
                  <c:v>39814</c:v>
                </c:pt>
                <c:pt idx="337">
                  <c:v>39845</c:v>
                </c:pt>
                <c:pt idx="338">
                  <c:v>39873</c:v>
                </c:pt>
                <c:pt idx="339">
                  <c:v>39904</c:v>
                </c:pt>
                <c:pt idx="340">
                  <c:v>39934</c:v>
                </c:pt>
                <c:pt idx="341">
                  <c:v>39965</c:v>
                </c:pt>
                <c:pt idx="342">
                  <c:v>39995</c:v>
                </c:pt>
                <c:pt idx="343">
                  <c:v>40026</c:v>
                </c:pt>
                <c:pt idx="344">
                  <c:v>40057</c:v>
                </c:pt>
                <c:pt idx="345">
                  <c:v>40087</c:v>
                </c:pt>
                <c:pt idx="346">
                  <c:v>40118</c:v>
                </c:pt>
                <c:pt idx="347">
                  <c:v>40148</c:v>
                </c:pt>
                <c:pt idx="348">
                  <c:v>40179</c:v>
                </c:pt>
                <c:pt idx="349">
                  <c:v>40210</c:v>
                </c:pt>
                <c:pt idx="350">
                  <c:v>40238</c:v>
                </c:pt>
                <c:pt idx="351">
                  <c:v>40269</c:v>
                </c:pt>
                <c:pt idx="352">
                  <c:v>40299</c:v>
                </c:pt>
                <c:pt idx="353">
                  <c:v>40330</c:v>
                </c:pt>
                <c:pt idx="354">
                  <c:v>40360</c:v>
                </c:pt>
                <c:pt idx="355">
                  <c:v>40391</c:v>
                </c:pt>
                <c:pt idx="356">
                  <c:v>40422</c:v>
                </c:pt>
                <c:pt idx="357">
                  <c:v>40452</c:v>
                </c:pt>
                <c:pt idx="358">
                  <c:v>40483</c:v>
                </c:pt>
                <c:pt idx="359">
                  <c:v>40513</c:v>
                </c:pt>
                <c:pt idx="360">
                  <c:v>40544</c:v>
                </c:pt>
                <c:pt idx="361">
                  <c:v>40575</c:v>
                </c:pt>
                <c:pt idx="362">
                  <c:v>40603</c:v>
                </c:pt>
                <c:pt idx="363">
                  <c:v>40634</c:v>
                </c:pt>
                <c:pt idx="364">
                  <c:v>40664</c:v>
                </c:pt>
                <c:pt idx="365">
                  <c:v>40695</c:v>
                </c:pt>
                <c:pt idx="366">
                  <c:v>40725</c:v>
                </c:pt>
                <c:pt idx="367">
                  <c:v>40756</c:v>
                </c:pt>
                <c:pt idx="368">
                  <c:v>40787</c:v>
                </c:pt>
                <c:pt idx="369">
                  <c:v>40817</c:v>
                </c:pt>
                <c:pt idx="370">
                  <c:v>40848</c:v>
                </c:pt>
                <c:pt idx="371">
                  <c:v>40878</c:v>
                </c:pt>
                <c:pt idx="372">
                  <c:v>40909</c:v>
                </c:pt>
                <c:pt idx="373">
                  <c:v>40940</c:v>
                </c:pt>
                <c:pt idx="374">
                  <c:v>40969</c:v>
                </c:pt>
                <c:pt idx="375">
                  <c:v>41000</c:v>
                </c:pt>
                <c:pt idx="376">
                  <c:v>41030</c:v>
                </c:pt>
                <c:pt idx="377">
                  <c:v>41061</c:v>
                </c:pt>
                <c:pt idx="378">
                  <c:v>41091</c:v>
                </c:pt>
                <c:pt idx="379">
                  <c:v>41122</c:v>
                </c:pt>
                <c:pt idx="380">
                  <c:v>41153</c:v>
                </c:pt>
                <c:pt idx="381">
                  <c:v>41183</c:v>
                </c:pt>
                <c:pt idx="382">
                  <c:v>41214</c:v>
                </c:pt>
                <c:pt idx="383">
                  <c:v>41244</c:v>
                </c:pt>
                <c:pt idx="384">
                  <c:v>41275</c:v>
                </c:pt>
                <c:pt idx="385">
                  <c:v>41306</c:v>
                </c:pt>
                <c:pt idx="386">
                  <c:v>41334</c:v>
                </c:pt>
                <c:pt idx="387">
                  <c:v>41365</c:v>
                </c:pt>
                <c:pt idx="388">
                  <c:v>41395</c:v>
                </c:pt>
                <c:pt idx="389">
                  <c:v>41426</c:v>
                </c:pt>
                <c:pt idx="390">
                  <c:v>41456</c:v>
                </c:pt>
                <c:pt idx="391">
                  <c:v>41487</c:v>
                </c:pt>
                <c:pt idx="392">
                  <c:v>41518</c:v>
                </c:pt>
                <c:pt idx="393">
                  <c:v>41548</c:v>
                </c:pt>
                <c:pt idx="394">
                  <c:v>41579</c:v>
                </c:pt>
                <c:pt idx="395">
                  <c:v>41609</c:v>
                </c:pt>
                <c:pt idx="396">
                  <c:v>41640</c:v>
                </c:pt>
                <c:pt idx="397">
                  <c:v>41671</c:v>
                </c:pt>
                <c:pt idx="398">
                  <c:v>41699</c:v>
                </c:pt>
                <c:pt idx="399">
                  <c:v>41730</c:v>
                </c:pt>
                <c:pt idx="400">
                  <c:v>41760</c:v>
                </c:pt>
                <c:pt idx="401">
                  <c:v>41791</c:v>
                </c:pt>
                <c:pt idx="402">
                  <c:v>41821</c:v>
                </c:pt>
                <c:pt idx="403">
                  <c:v>41852</c:v>
                </c:pt>
                <c:pt idx="404">
                  <c:v>41883</c:v>
                </c:pt>
                <c:pt idx="405">
                  <c:v>41913</c:v>
                </c:pt>
                <c:pt idx="406">
                  <c:v>41944</c:v>
                </c:pt>
                <c:pt idx="407">
                  <c:v>41974</c:v>
                </c:pt>
                <c:pt idx="408">
                  <c:v>42005</c:v>
                </c:pt>
                <c:pt idx="409">
                  <c:v>42036</c:v>
                </c:pt>
                <c:pt idx="410">
                  <c:v>42064</c:v>
                </c:pt>
                <c:pt idx="411">
                  <c:v>42095</c:v>
                </c:pt>
                <c:pt idx="412">
                  <c:v>42125</c:v>
                </c:pt>
                <c:pt idx="413">
                  <c:v>42156</c:v>
                </c:pt>
                <c:pt idx="414">
                  <c:v>42186</c:v>
                </c:pt>
                <c:pt idx="415">
                  <c:v>42217</c:v>
                </c:pt>
                <c:pt idx="416">
                  <c:v>42248</c:v>
                </c:pt>
                <c:pt idx="417">
                  <c:v>42278</c:v>
                </c:pt>
                <c:pt idx="418">
                  <c:v>42309</c:v>
                </c:pt>
                <c:pt idx="419">
                  <c:v>42339</c:v>
                </c:pt>
                <c:pt idx="420">
                  <c:v>42370</c:v>
                </c:pt>
                <c:pt idx="421">
                  <c:v>42401</c:v>
                </c:pt>
                <c:pt idx="422">
                  <c:v>42430</c:v>
                </c:pt>
                <c:pt idx="423">
                  <c:v>42461</c:v>
                </c:pt>
                <c:pt idx="424">
                  <c:v>42491</c:v>
                </c:pt>
                <c:pt idx="425">
                  <c:v>42522</c:v>
                </c:pt>
                <c:pt idx="426">
                  <c:v>42552</c:v>
                </c:pt>
                <c:pt idx="427">
                  <c:v>42583</c:v>
                </c:pt>
                <c:pt idx="428">
                  <c:v>42614</c:v>
                </c:pt>
                <c:pt idx="429">
                  <c:v>42644</c:v>
                </c:pt>
                <c:pt idx="430">
                  <c:v>42675</c:v>
                </c:pt>
                <c:pt idx="431">
                  <c:v>42705</c:v>
                </c:pt>
                <c:pt idx="432">
                  <c:v>42736</c:v>
                </c:pt>
                <c:pt idx="433">
                  <c:v>42767</c:v>
                </c:pt>
                <c:pt idx="434">
                  <c:v>42795</c:v>
                </c:pt>
                <c:pt idx="435">
                  <c:v>42826</c:v>
                </c:pt>
                <c:pt idx="436">
                  <c:v>42856</c:v>
                </c:pt>
                <c:pt idx="437">
                  <c:v>42887</c:v>
                </c:pt>
                <c:pt idx="438">
                  <c:v>42917</c:v>
                </c:pt>
                <c:pt idx="439">
                  <c:v>42948</c:v>
                </c:pt>
                <c:pt idx="440">
                  <c:v>42979</c:v>
                </c:pt>
                <c:pt idx="441">
                  <c:v>43009</c:v>
                </c:pt>
                <c:pt idx="442">
                  <c:v>43040</c:v>
                </c:pt>
                <c:pt idx="443">
                  <c:v>43070</c:v>
                </c:pt>
                <c:pt idx="444">
                  <c:v>43101</c:v>
                </c:pt>
                <c:pt idx="445">
                  <c:v>43132</c:v>
                </c:pt>
                <c:pt idx="446">
                  <c:v>43160</c:v>
                </c:pt>
                <c:pt idx="447">
                  <c:v>43191</c:v>
                </c:pt>
                <c:pt idx="448">
                  <c:v>43221</c:v>
                </c:pt>
                <c:pt idx="449">
                  <c:v>43252</c:v>
                </c:pt>
                <c:pt idx="450">
                  <c:v>43282</c:v>
                </c:pt>
                <c:pt idx="451">
                  <c:v>43313</c:v>
                </c:pt>
                <c:pt idx="452">
                  <c:v>43344</c:v>
                </c:pt>
                <c:pt idx="453">
                  <c:v>43374</c:v>
                </c:pt>
                <c:pt idx="454">
                  <c:v>43405</c:v>
                </c:pt>
                <c:pt idx="455">
                  <c:v>43435</c:v>
                </c:pt>
                <c:pt idx="456">
                  <c:v>43466</c:v>
                </c:pt>
                <c:pt idx="457">
                  <c:v>43497</c:v>
                </c:pt>
                <c:pt idx="458">
                  <c:v>43525</c:v>
                </c:pt>
                <c:pt idx="459">
                  <c:v>43556</c:v>
                </c:pt>
                <c:pt idx="460">
                  <c:v>43586</c:v>
                </c:pt>
                <c:pt idx="461">
                  <c:v>43617</c:v>
                </c:pt>
                <c:pt idx="462">
                  <c:v>43647</c:v>
                </c:pt>
                <c:pt idx="463">
                  <c:v>43678</c:v>
                </c:pt>
                <c:pt idx="464">
                  <c:v>43709</c:v>
                </c:pt>
                <c:pt idx="465">
                  <c:v>43739</c:v>
                </c:pt>
                <c:pt idx="466">
                  <c:v>43770</c:v>
                </c:pt>
                <c:pt idx="467">
                  <c:v>43800</c:v>
                </c:pt>
                <c:pt idx="468">
                  <c:v>43831</c:v>
                </c:pt>
                <c:pt idx="469">
                  <c:v>43862</c:v>
                </c:pt>
                <c:pt idx="470">
                  <c:v>43891</c:v>
                </c:pt>
                <c:pt idx="471">
                  <c:v>43922</c:v>
                </c:pt>
                <c:pt idx="472">
                  <c:v>43952</c:v>
                </c:pt>
                <c:pt idx="473">
                  <c:v>43983</c:v>
                </c:pt>
                <c:pt idx="474">
                  <c:v>44013</c:v>
                </c:pt>
                <c:pt idx="475">
                  <c:v>44044</c:v>
                </c:pt>
                <c:pt idx="476">
                  <c:v>44075</c:v>
                </c:pt>
                <c:pt idx="477">
                  <c:v>44105</c:v>
                </c:pt>
                <c:pt idx="478">
                  <c:v>44136</c:v>
                </c:pt>
                <c:pt idx="479">
                  <c:v>44166</c:v>
                </c:pt>
                <c:pt idx="480">
                  <c:v>44197</c:v>
                </c:pt>
                <c:pt idx="481">
                  <c:v>44228</c:v>
                </c:pt>
                <c:pt idx="482">
                  <c:v>44256</c:v>
                </c:pt>
                <c:pt idx="483">
                  <c:v>44287</c:v>
                </c:pt>
                <c:pt idx="484">
                  <c:v>44317</c:v>
                </c:pt>
                <c:pt idx="485">
                  <c:v>44348</c:v>
                </c:pt>
                <c:pt idx="486">
                  <c:v>44378</c:v>
                </c:pt>
                <c:pt idx="487">
                  <c:v>44409</c:v>
                </c:pt>
                <c:pt idx="488">
                  <c:v>44440</c:v>
                </c:pt>
                <c:pt idx="489">
                  <c:v>44470</c:v>
                </c:pt>
                <c:pt idx="490">
                  <c:v>44501</c:v>
                </c:pt>
                <c:pt idx="491">
                  <c:v>44531</c:v>
                </c:pt>
                <c:pt idx="492">
                  <c:v>44562</c:v>
                </c:pt>
                <c:pt idx="493">
                  <c:v>44593</c:v>
                </c:pt>
                <c:pt idx="494">
                  <c:v>44621</c:v>
                </c:pt>
                <c:pt idx="495">
                  <c:v>44652</c:v>
                </c:pt>
                <c:pt idx="496">
                  <c:v>44682</c:v>
                </c:pt>
                <c:pt idx="497">
                  <c:v>44713</c:v>
                </c:pt>
                <c:pt idx="498">
                  <c:v>44743</c:v>
                </c:pt>
                <c:pt idx="499">
                  <c:v>44774</c:v>
                </c:pt>
                <c:pt idx="500">
                  <c:v>44805</c:v>
                </c:pt>
                <c:pt idx="501">
                  <c:v>44835</c:v>
                </c:pt>
                <c:pt idx="502">
                  <c:v>44866</c:v>
                </c:pt>
                <c:pt idx="503">
                  <c:v>44896</c:v>
                </c:pt>
                <c:pt idx="504">
                  <c:v>44927</c:v>
                </c:pt>
                <c:pt idx="505">
                  <c:v>44958</c:v>
                </c:pt>
                <c:pt idx="506">
                  <c:v>44986</c:v>
                </c:pt>
                <c:pt idx="507">
                  <c:v>45017</c:v>
                </c:pt>
                <c:pt idx="508">
                  <c:v>45047</c:v>
                </c:pt>
                <c:pt idx="509">
                  <c:v>45078</c:v>
                </c:pt>
                <c:pt idx="510">
                  <c:v>45108</c:v>
                </c:pt>
                <c:pt idx="511">
                  <c:v>45139</c:v>
                </c:pt>
                <c:pt idx="512">
                  <c:v>45170</c:v>
                </c:pt>
                <c:pt idx="513">
                  <c:v>45200</c:v>
                </c:pt>
                <c:pt idx="514">
                  <c:v>45231</c:v>
                </c:pt>
                <c:pt idx="515">
                  <c:v>45261</c:v>
                </c:pt>
                <c:pt idx="516">
                  <c:v>45292</c:v>
                </c:pt>
                <c:pt idx="517">
                  <c:v>45323</c:v>
                </c:pt>
                <c:pt idx="518">
                  <c:v>45352</c:v>
                </c:pt>
                <c:pt idx="519">
                  <c:v>45383</c:v>
                </c:pt>
                <c:pt idx="520">
                  <c:v>45413</c:v>
                </c:pt>
                <c:pt idx="521">
                  <c:v>45444</c:v>
                </c:pt>
                <c:pt idx="522">
                  <c:v>45474</c:v>
                </c:pt>
                <c:pt idx="523">
                  <c:v>45505</c:v>
                </c:pt>
                <c:pt idx="524">
                  <c:v>45536</c:v>
                </c:pt>
                <c:pt idx="525">
                  <c:v>45566</c:v>
                </c:pt>
                <c:pt idx="526">
                  <c:v>45597</c:v>
                </c:pt>
                <c:pt idx="527">
                  <c:v>45627</c:v>
                </c:pt>
              </c:numCache>
            </c:numRef>
          </c:cat>
          <c:val>
            <c:numRef>
              <c:f>'Natural Gas-M'!$D$41:$D$568</c:f>
              <c:numCache>
                <c:formatCode>0.00</c:formatCode>
                <c:ptCount val="528"/>
                <c:pt idx="0">
                  <c:v>13.656247844036697</c:v>
                </c:pt>
                <c:pt idx="1">
                  <c:v>13.703827295454547</c:v>
                </c:pt>
                <c:pt idx="2">
                  <c:v>13.849814762979682</c:v>
                </c:pt>
                <c:pt idx="3">
                  <c:v>13.941701212121213</c:v>
                </c:pt>
                <c:pt idx="4">
                  <c:v>14.454946956521738</c:v>
                </c:pt>
                <c:pt idx="5">
                  <c:v>14.360565082872927</c:v>
                </c:pt>
                <c:pt idx="6">
                  <c:v>14.269682360655738</c:v>
                </c:pt>
                <c:pt idx="7">
                  <c:v>14.095782429501083</c:v>
                </c:pt>
                <c:pt idx="8">
                  <c:v>14.511406079484424</c:v>
                </c:pt>
                <c:pt idx="9">
                  <c:v>14.561874732334045</c:v>
                </c:pt>
                <c:pt idx="10">
                  <c:v>14.596442366737742</c:v>
                </c:pt>
                <c:pt idx="11">
                  <c:v>14.61414548352816</c:v>
                </c:pt>
                <c:pt idx="12">
                  <c:v>14.887871504237291</c:v>
                </c:pt>
                <c:pt idx="13">
                  <c:v>14.968370242872231</c:v>
                </c:pt>
                <c:pt idx="14">
                  <c:v>15.255609757127772</c:v>
                </c:pt>
                <c:pt idx="15">
                  <c:v>15.461951873684212</c:v>
                </c:pt>
                <c:pt idx="16">
                  <c:v>16.293845318039626</c:v>
                </c:pt>
                <c:pt idx="17">
                  <c:v>16.202545979381444</c:v>
                </c:pt>
                <c:pt idx="18">
                  <c:v>16.212452861538463</c:v>
                </c:pt>
                <c:pt idx="19">
                  <c:v>16.17926462640737</c:v>
                </c:pt>
                <c:pt idx="20">
                  <c:v>16.73610356192426</c:v>
                </c:pt>
                <c:pt idx="21">
                  <c:v>17.438096513761469</c:v>
                </c:pt>
                <c:pt idx="22">
                  <c:v>17.517572081632654</c:v>
                </c:pt>
                <c:pt idx="23">
                  <c:v>17.75697494370522</c:v>
                </c:pt>
                <c:pt idx="24">
                  <c:v>18.091166782431053</c:v>
                </c:pt>
                <c:pt idx="25">
                  <c:v>18.103547204081632</c:v>
                </c:pt>
                <c:pt idx="26">
                  <c:v>18.485614678899083</c:v>
                </c:pt>
                <c:pt idx="27">
                  <c:v>18.538190161943319</c:v>
                </c:pt>
                <c:pt idx="28">
                  <c:v>18.950922943548388</c:v>
                </c:pt>
                <c:pt idx="29">
                  <c:v>18.851979476861167</c:v>
                </c:pt>
                <c:pt idx="30">
                  <c:v>18.806704989979959</c:v>
                </c:pt>
                <c:pt idx="31">
                  <c:v>18.659759880119879</c:v>
                </c:pt>
                <c:pt idx="32">
                  <c:v>18.63410719123506</c:v>
                </c:pt>
                <c:pt idx="33">
                  <c:v>20.089351785714285</c:v>
                </c:pt>
                <c:pt idx="34">
                  <c:v>18.833934124629081</c:v>
                </c:pt>
                <c:pt idx="35">
                  <c:v>17.705171715976331</c:v>
                </c:pt>
                <c:pt idx="36">
                  <c:v>17.11014734573947</c:v>
                </c:pt>
                <c:pt idx="37">
                  <c:v>17.203512982456139</c:v>
                </c:pt>
                <c:pt idx="38">
                  <c:v>17.388334460641399</c:v>
                </c:pt>
                <c:pt idx="39">
                  <c:v>17.438036863504358</c:v>
                </c:pt>
                <c:pt idx="40">
                  <c:v>18.309599478260868</c:v>
                </c:pt>
                <c:pt idx="41">
                  <c:v>19.702420906460947</c:v>
                </c:pt>
                <c:pt idx="42">
                  <c:v>20.642891239193087</c:v>
                </c:pt>
                <c:pt idx="43">
                  <c:v>20.930974655172413</c:v>
                </c:pt>
                <c:pt idx="44">
                  <c:v>20.697797191977077</c:v>
                </c:pt>
                <c:pt idx="45">
                  <c:v>19.555001332064702</c:v>
                </c:pt>
                <c:pt idx="46">
                  <c:v>18.111425811965809</c:v>
                </c:pt>
                <c:pt idx="47">
                  <c:v>17.332234976303319</c:v>
                </c:pt>
                <c:pt idx="48">
                  <c:v>17.070686906338693</c:v>
                </c:pt>
                <c:pt idx="49">
                  <c:v>16.661573170272813</c:v>
                </c:pt>
                <c:pt idx="50">
                  <c:v>16.951464438202244</c:v>
                </c:pt>
                <c:pt idx="51">
                  <c:v>17.258739981308409</c:v>
                </c:pt>
                <c:pt idx="52">
                  <c:v>18.579853376865671</c:v>
                </c:pt>
                <c:pt idx="53">
                  <c:v>19.568269841860463</c:v>
                </c:pt>
                <c:pt idx="54">
                  <c:v>19.840625682451254</c:v>
                </c:pt>
                <c:pt idx="55">
                  <c:v>20.196005171455052</c:v>
                </c:pt>
                <c:pt idx="56">
                  <c:v>19.739250582793709</c:v>
                </c:pt>
                <c:pt idx="57">
                  <c:v>18.106531797235021</c:v>
                </c:pt>
                <c:pt idx="58">
                  <c:v>16.997522697247707</c:v>
                </c:pt>
                <c:pt idx="59">
                  <c:v>15.733030684931508</c:v>
                </c:pt>
                <c:pt idx="60">
                  <c:v>15.483258180163785</c:v>
                </c:pt>
                <c:pt idx="61">
                  <c:v>15.621692488605285</c:v>
                </c:pt>
                <c:pt idx="62">
                  <c:v>15.818416663611366</c:v>
                </c:pt>
                <c:pt idx="63">
                  <c:v>16.37711519779209</c:v>
                </c:pt>
                <c:pt idx="64">
                  <c:v>17.136164807339448</c:v>
                </c:pt>
                <c:pt idx="65">
                  <c:v>18.427234606946982</c:v>
                </c:pt>
                <c:pt idx="66">
                  <c:v>18.879636821917806</c:v>
                </c:pt>
                <c:pt idx="67">
                  <c:v>19.13817711678832</c:v>
                </c:pt>
                <c:pt idx="68">
                  <c:v>18.766343945454544</c:v>
                </c:pt>
                <c:pt idx="69">
                  <c:v>17.498093684210524</c:v>
                </c:pt>
                <c:pt idx="70">
                  <c:v>15.49526510869565</c:v>
                </c:pt>
                <c:pt idx="71">
                  <c:v>14.402763032490974</c:v>
                </c:pt>
                <c:pt idx="72">
                  <c:v>14.379451885098741</c:v>
                </c:pt>
                <c:pt idx="73">
                  <c:v>14.436140715563504</c:v>
                </c:pt>
                <c:pt idx="74">
                  <c:v>14.438550160427805</c:v>
                </c:pt>
                <c:pt idx="75">
                  <c:v>14.642673540372671</c:v>
                </c:pt>
                <c:pt idx="76">
                  <c:v>15.994637203539824</c:v>
                </c:pt>
                <c:pt idx="77">
                  <c:v>17.442032511013217</c:v>
                </c:pt>
                <c:pt idx="78">
                  <c:v>18.006905483304045</c:v>
                </c:pt>
                <c:pt idx="79">
                  <c:v>18.08679118110236</c:v>
                </c:pt>
                <c:pt idx="80">
                  <c:v>17.496706817785526</c:v>
                </c:pt>
                <c:pt idx="81">
                  <c:v>15.374807217391304</c:v>
                </c:pt>
                <c:pt idx="82">
                  <c:v>14.195318162911612</c:v>
                </c:pt>
                <c:pt idx="83">
                  <c:v>13.412544757785467</c:v>
                </c:pt>
                <c:pt idx="84">
                  <c:v>13.236018827586207</c:v>
                </c:pt>
                <c:pt idx="85">
                  <c:v>13.23924769363167</c:v>
                </c:pt>
                <c:pt idx="86">
                  <c:v>13.438645184549355</c:v>
                </c:pt>
                <c:pt idx="87">
                  <c:v>13.796782679180888</c:v>
                </c:pt>
                <c:pt idx="88">
                  <c:v>15.099128731914892</c:v>
                </c:pt>
                <c:pt idx="89">
                  <c:v>16.648802542372881</c:v>
                </c:pt>
                <c:pt idx="90">
                  <c:v>17.190685670886076</c:v>
                </c:pt>
                <c:pt idx="91">
                  <c:v>17.575625344537816</c:v>
                </c:pt>
                <c:pt idx="92">
                  <c:v>17.173290728033471</c:v>
                </c:pt>
                <c:pt idx="93">
                  <c:v>14.998555546288573</c:v>
                </c:pt>
                <c:pt idx="94">
                  <c:v>13.968855261845386</c:v>
                </c:pt>
                <c:pt idx="95">
                  <c:v>13.496872593206295</c:v>
                </c:pt>
                <c:pt idx="96">
                  <c:v>13.491066980198021</c:v>
                </c:pt>
                <c:pt idx="97">
                  <c:v>13.372122730263158</c:v>
                </c:pt>
                <c:pt idx="98">
                  <c:v>13.479598281505728</c:v>
                </c:pt>
                <c:pt idx="99">
                  <c:v>13.602018619008934</c:v>
                </c:pt>
                <c:pt idx="100">
                  <c:v>14.488941099434113</c:v>
                </c:pt>
                <c:pt idx="101">
                  <c:v>16.025285124899273</c:v>
                </c:pt>
                <c:pt idx="102">
                  <c:v>16.799192096385539</c:v>
                </c:pt>
                <c:pt idx="103">
                  <c:v>17.163336433734937</c:v>
                </c:pt>
                <c:pt idx="104">
                  <c:v>16.468194230769232</c:v>
                </c:pt>
                <c:pt idx="105">
                  <c:v>14.605846794258371</c:v>
                </c:pt>
                <c:pt idx="106">
                  <c:v>13.347524130262114</c:v>
                </c:pt>
                <c:pt idx="107">
                  <c:v>12.683063657957245</c:v>
                </c:pt>
                <c:pt idx="108">
                  <c:v>12.871859717647057</c:v>
                </c:pt>
                <c:pt idx="109">
                  <c:v>13.341053671875001</c:v>
                </c:pt>
                <c:pt idx="110">
                  <c:v>13.161297667185069</c:v>
                </c:pt>
                <c:pt idx="111">
                  <c:v>13.224456726144297</c:v>
                </c:pt>
                <c:pt idx="112">
                  <c:v>14.046776142525177</c:v>
                </c:pt>
                <c:pt idx="113">
                  <c:v>15.263226235565821</c:v>
                </c:pt>
                <c:pt idx="114">
                  <c:v>16.304737103448275</c:v>
                </c:pt>
                <c:pt idx="115">
                  <c:v>16.260317507598781</c:v>
                </c:pt>
                <c:pt idx="116">
                  <c:v>15.739280150943397</c:v>
                </c:pt>
                <c:pt idx="117">
                  <c:v>13.911187196401798</c:v>
                </c:pt>
                <c:pt idx="118">
                  <c:v>12.862711009723263</c:v>
                </c:pt>
                <c:pt idx="119">
                  <c:v>12.657136184798807</c:v>
                </c:pt>
                <c:pt idx="120">
                  <c:v>12.430649532293986</c:v>
                </c:pt>
                <c:pt idx="121">
                  <c:v>12.466270682492581</c:v>
                </c:pt>
                <c:pt idx="122">
                  <c:v>12.555956083086052</c:v>
                </c:pt>
                <c:pt idx="123">
                  <c:v>13.199221465581051</c:v>
                </c:pt>
                <c:pt idx="124">
                  <c:v>13.99753646017699</c:v>
                </c:pt>
                <c:pt idx="125">
                  <c:v>15.48978975</c:v>
                </c:pt>
                <c:pt idx="126">
                  <c:v>16.044007004405287</c:v>
                </c:pt>
                <c:pt idx="127">
                  <c:v>16.284662723279649</c:v>
                </c:pt>
                <c:pt idx="128">
                  <c:v>15.266419094890509</c:v>
                </c:pt>
                <c:pt idx="129">
                  <c:v>13.658066763848394</c:v>
                </c:pt>
                <c:pt idx="130">
                  <c:v>12.085205355587808</c:v>
                </c:pt>
                <c:pt idx="131">
                  <c:v>12.050226468885674</c:v>
                </c:pt>
                <c:pt idx="132">
                  <c:v>12.085221214750542</c:v>
                </c:pt>
                <c:pt idx="133">
                  <c:v>12.080869350649351</c:v>
                </c:pt>
                <c:pt idx="134">
                  <c:v>11.950531272465852</c:v>
                </c:pt>
                <c:pt idx="135">
                  <c:v>12.184990502152081</c:v>
                </c:pt>
                <c:pt idx="136">
                  <c:v>13.305474373657839</c:v>
                </c:pt>
                <c:pt idx="137">
                  <c:v>14.756033062098499</c:v>
                </c:pt>
                <c:pt idx="138">
                  <c:v>15.639027373665478</c:v>
                </c:pt>
                <c:pt idx="139">
                  <c:v>15.99209169034091</c:v>
                </c:pt>
                <c:pt idx="140">
                  <c:v>15.315482423812899</c:v>
                </c:pt>
                <c:pt idx="141">
                  <c:v>13.906870119971769</c:v>
                </c:pt>
                <c:pt idx="142">
                  <c:v>12.804247684729063</c:v>
                </c:pt>
                <c:pt idx="143">
                  <c:v>12.191542178496135</c:v>
                </c:pt>
                <c:pt idx="144">
                  <c:v>12.127689453781514</c:v>
                </c:pt>
                <c:pt idx="145">
                  <c:v>12.102264528301887</c:v>
                </c:pt>
                <c:pt idx="146">
                  <c:v>11.958825303558966</c:v>
                </c:pt>
                <c:pt idx="147">
                  <c:v>12.652876189151598</c:v>
                </c:pt>
                <c:pt idx="148">
                  <c:v>14.210720138696256</c:v>
                </c:pt>
                <c:pt idx="149">
                  <c:v>15.436641205821205</c:v>
                </c:pt>
                <c:pt idx="150">
                  <c:v>16.440171820069203</c:v>
                </c:pt>
                <c:pt idx="151">
                  <c:v>16.969679378453041</c:v>
                </c:pt>
                <c:pt idx="152">
                  <c:v>16.154196206896554</c:v>
                </c:pt>
                <c:pt idx="153">
                  <c:v>14.094836826923077</c:v>
                </c:pt>
                <c:pt idx="154">
                  <c:v>12.772736753424658</c:v>
                </c:pt>
                <c:pt idx="155">
                  <c:v>12.539956158578264</c:v>
                </c:pt>
                <c:pt idx="156">
                  <c:v>12.250731469583046</c:v>
                </c:pt>
                <c:pt idx="157">
                  <c:v>12.443956319018405</c:v>
                </c:pt>
                <c:pt idx="158">
                  <c:v>12.944328619986402</c:v>
                </c:pt>
                <c:pt idx="159">
                  <c:v>13.551512771739128</c:v>
                </c:pt>
                <c:pt idx="160">
                  <c:v>14.015730386440676</c:v>
                </c:pt>
                <c:pt idx="161">
                  <c:v>15.653528519269777</c:v>
                </c:pt>
                <c:pt idx="162">
                  <c:v>16.496916307277626</c:v>
                </c:pt>
                <c:pt idx="163">
                  <c:v>16.673900375838926</c:v>
                </c:pt>
                <c:pt idx="164">
                  <c:v>15.871132163429337</c:v>
                </c:pt>
                <c:pt idx="165">
                  <c:v>13.877945301204818</c:v>
                </c:pt>
                <c:pt idx="166">
                  <c:v>12.650490961281708</c:v>
                </c:pt>
                <c:pt idx="167">
                  <c:v>12.202353017988008</c:v>
                </c:pt>
                <c:pt idx="168">
                  <c:v>11.748191561461793</c:v>
                </c:pt>
                <c:pt idx="169">
                  <c:v>11.536787594433399</c:v>
                </c:pt>
                <c:pt idx="170">
                  <c:v>11.673812380952381</c:v>
                </c:pt>
                <c:pt idx="171">
                  <c:v>12.065699525691699</c:v>
                </c:pt>
                <c:pt idx="172">
                  <c:v>12.995715266272189</c:v>
                </c:pt>
                <c:pt idx="173">
                  <c:v>14.854173897637795</c:v>
                </c:pt>
                <c:pt idx="174">
                  <c:v>15.488304298820445</c:v>
                </c:pt>
                <c:pt idx="175">
                  <c:v>16.070697017658603</c:v>
                </c:pt>
                <c:pt idx="176">
                  <c:v>15.260049993468321</c:v>
                </c:pt>
                <c:pt idx="177">
                  <c:v>13.034706684039088</c:v>
                </c:pt>
                <c:pt idx="178">
                  <c:v>11.031654378659727</c:v>
                </c:pt>
                <c:pt idx="179">
                  <c:v>10.879847251461989</c:v>
                </c:pt>
                <c:pt idx="180">
                  <c:v>11.018955862960567</c:v>
                </c:pt>
                <c:pt idx="181">
                  <c:v>11.348617006451613</c:v>
                </c:pt>
                <c:pt idx="182">
                  <c:v>11.525929350482315</c:v>
                </c:pt>
                <c:pt idx="183">
                  <c:v>12.139933030108903</c:v>
                </c:pt>
                <c:pt idx="184">
                  <c:v>13.218160051150893</c:v>
                </c:pt>
                <c:pt idx="185">
                  <c:v>15.10234610082961</c:v>
                </c:pt>
                <c:pt idx="186">
                  <c:v>16.632814471337579</c:v>
                </c:pt>
                <c:pt idx="187">
                  <c:v>16.784691183206107</c:v>
                </c:pt>
                <c:pt idx="188">
                  <c:v>15.313227660114142</c:v>
                </c:pt>
                <c:pt idx="189">
                  <c:v>13.46896706700379</c:v>
                </c:pt>
                <c:pt idx="190">
                  <c:v>12.131490396975426</c:v>
                </c:pt>
                <c:pt idx="191">
                  <c:v>12.290958554368322</c:v>
                </c:pt>
                <c:pt idx="192">
                  <c:v>12.779775734002508</c:v>
                </c:pt>
                <c:pt idx="193">
                  <c:v>12.850396005009394</c:v>
                </c:pt>
                <c:pt idx="194">
                  <c:v>12.331686458072587</c:v>
                </c:pt>
                <c:pt idx="195">
                  <c:v>12.342876135084428</c:v>
                </c:pt>
                <c:pt idx="196">
                  <c:v>12.909930168855535</c:v>
                </c:pt>
                <c:pt idx="197">
                  <c:v>15.65911573033708</c:v>
                </c:pt>
                <c:pt idx="198">
                  <c:v>16.544048902743139</c:v>
                </c:pt>
                <c:pt idx="199">
                  <c:v>16.897610708955224</c:v>
                </c:pt>
                <c:pt idx="200">
                  <c:v>16.574440645161289</c:v>
                </c:pt>
                <c:pt idx="201">
                  <c:v>14.39148026006192</c:v>
                </c:pt>
                <c:pt idx="202">
                  <c:v>12.822294545454545</c:v>
                </c:pt>
                <c:pt idx="203">
                  <c:v>12.216614907292952</c:v>
                </c:pt>
                <c:pt idx="204">
                  <c:v>11.958994555555554</c:v>
                </c:pt>
                <c:pt idx="205">
                  <c:v>11.958994555555554</c:v>
                </c:pt>
                <c:pt idx="206">
                  <c:v>11.735113222222221</c:v>
                </c:pt>
                <c:pt idx="207">
                  <c:v>12.689599494451292</c:v>
                </c:pt>
                <c:pt idx="208">
                  <c:v>14.312708856088561</c:v>
                </c:pt>
                <c:pt idx="209">
                  <c:v>15.798898636363637</c:v>
                </c:pt>
                <c:pt idx="210">
                  <c:v>15.797215036764705</c:v>
                </c:pt>
                <c:pt idx="211">
                  <c:v>17.109658200734394</c:v>
                </c:pt>
                <c:pt idx="212">
                  <c:v>16.563110752293579</c:v>
                </c:pt>
                <c:pt idx="213">
                  <c:v>14.014780231848686</c:v>
                </c:pt>
                <c:pt idx="214">
                  <c:v>12.11906084095064</c:v>
                </c:pt>
                <c:pt idx="215">
                  <c:v>11.655719781021899</c:v>
                </c:pt>
                <c:pt idx="216">
                  <c:v>11.010557377049182</c:v>
                </c:pt>
                <c:pt idx="217">
                  <c:v>11.542734316939891</c:v>
                </c:pt>
                <c:pt idx="218">
                  <c:v>11.113914975728155</c:v>
                </c:pt>
                <c:pt idx="219">
                  <c:v>11.732515443037974</c:v>
                </c:pt>
                <c:pt idx="220">
                  <c:v>13.291268313253013</c:v>
                </c:pt>
                <c:pt idx="221">
                  <c:v>14.9299178313253</c:v>
                </c:pt>
                <c:pt idx="222">
                  <c:v>16.009462711457708</c:v>
                </c:pt>
                <c:pt idx="223">
                  <c:v>16.531847827648114</c:v>
                </c:pt>
                <c:pt idx="224">
                  <c:v>15.54427576877235</c:v>
                </c:pt>
                <c:pt idx="225">
                  <c:v>13.592700107079118</c:v>
                </c:pt>
                <c:pt idx="226">
                  <c:v>12.832628087885986</c:v>
                </c:pt>
                <c:pt idx="227">
                  <c:v>11.656286125592416</c:v>
                </c:pt>
                <c:pt idx="228">
                  <c:v>11.371928682811577</c:v>
                </c:pt>
                <c:pt idx="229">
                  <c:v>11.627342894117646</c:v>
                </c:pt>
                <c:pt idx="230">
                  <c:v>12.213315894736843</c:v>
                </c:pt>
                <c:pt idx="231">
                  <c:v>12.715647524868343</c:v>
                </c:pt>
                <c:pt idx="232">
                  <c:v>14.582364182242989</c:v>
                </c:pt>
                <c:pt idx="233">
                  <c:v>16.674088850174215</c:v>
                </c:pt>
                <c:pt idx="234">
                  <c:v>18.060884400694846</c:v>
                </c:pt>
                <c:pt idx="235">
                  <c:v>18.148388685581931</c:v>
                </c:pt>
                <c:pt idx="236">
                  <c:v>17.584227995391704</c:v>
                </c:pt>
                <c:pt idx="237">
                  <c:v>16.406806854514084</c:v>
                </c:pt>
                <c:pt idx="238">
                  <c:v>14.886437910447761</c:v>
                </c:pt>
                <c:pt idx="239">
                  <c:v>14.817712989690722</c:v>
                </c:pt>
                <c:pt idx="240">
                  <c:v>17.418375717539863</c:v>
                </c:pt>
                <c:pt idx="241">
                  <c:v>17.619206522727271</c:v>
                </c:pt>
                <c:pt idx="242">
                  <c:v>16.905519761499146</c:v>
                </c:pt>
                <c:pt idx="243">
                  <c:v>17.407915918367348</c:v>
                </c:pt>
                <c:pt idx="244">
                  <c:v>18.990137461928935</c:v>
                </c:pt>
                <c:pt idx="245">
                  <c:v>19.695761868317391</c:v>
                </c:pt>
                <c:pt idx="246">
                  <c:v>19.115730304396845</c:v>
                </c:pt>
                <c:pt idx="247">
                  <c:v>18.553502942502821</c:v>
                </c:pt>
                <c:pt idx="248">
                  <c:v>17.258724121280181</c:v>
                </c:pt>
                <c:pt idx="249">
                  <c:v>14.022837567567567</c:v>
                </c:pt>
                <c:pt idx="250">
                  <c:v>13.588020304225354</c:v>
                </c:pt>
                <c:pt idx="251">
                  <c:v>12.437150732807215</c:v>
                </c:pt>
                <c:pt idx="252">
                  <c:v>12.552221294316263</c:v>
                </c:pt>
                <c:pt idx="253">
                  <c:v>12.276369404494382</c:v>
                </c:pt>
                <c:pt idx="254">
                  <c:v>12.02186319327731</c:v>
                </c:pt>
                <c:pt idx="255">
                  <c:v>12.912196698271055</c:v>
                </c:pt>
                <c:pt idx="256">
                  <c:v>14.379542573816154</c:v>
                </c:pt>
                <c:pt idx="257">
                  <c:v>16.121699799554566</c:v>
                </c:pt>
                <c:pt idx="258">
                  <c:v>17.3116241</c:v>
                </c:pt>
                <c:pt idx="259">
                  <c:v>17.481349096952908</c:v>
                </c:pt>
                <c:pt idx="260">
                  <c:v>17.101289568584072</c:v>
                </c:pt>
                <c:pt idx="261">
                  <c:v>14.361394470198674</c:v>
                </c:pt>
                <c:pt idx="262">
                  <c:v>13.305212132231405</c:v>
                </c:pt>
                <c:pt idx="263">
                  <c:v>13.083758118811881</c:v>
                </c:pt>
                <c:pt idx="264">
                  <c:v>13.539548543263964</c:v>
                </c:pt>
                <c:pt idx="265">
                  <c:v>14.124278235294117</c:v>
                </c:pt>
                <c:pt idx="266">
                  <c:v>16.057002969004891</c:v>
                </c:pt>
                <c:pt idx="267">
                  <c:v>16.7947661790393</c:v>
                </c:pt>
                <c:pt idx="268">
                  <c:v>17.830330464734828</c:v>
                </c:pt>
                <c:pt idx="269">
                  <c:v>19.94023366466412</c:v>
                </c:pt>
                <c:pt idx="270">
                  <c:v>20.977449373979312</c:v>
                </c:pt>
                <c:pt idx="271">
                  <c:v>21.033924292682926</c:v>
                </c:pt>
                <c:pt idx="272">
                  <c:v>20.100334619124798</c:v>
                </c:pt>
                <c:pt idx="273">
                  <c:v>17.392274050838292</c:v>
                </c:pt>
                <c:pt idx="274">
                  <c:v>15.961528897297294</c:v>
                </c:pt>
                <c:pt idx="275">
                  <c:v>15.494881390835578</c:v>
                </c:pt>
                <c:pt idx="276">
                  <c:v>15.752809758454108</c:v>
                </c:pt>
                <c:pt idx="277">
                  <c:v>15.945699143010176</c:v>
                </c:pt>
                <c:pt idx="278">
                  <c:v>16.202379444147514</c:v>
                </c:pt>
                <c:pt idx="279">
                  <c:v>16.998972742796155</c:v>
                </c:pt>
                <c:pt idx="280">
                  <c:v>18.677199117959617</c:v>
                </c:pt>
                <c:pt idx="281">
                  <c:v>20.927986151402855</c:v>
                </c:pt>
                <c:pt idx="282">
                  <c:v>21.641072934955048</c:v>
                </c:pt>
                <c:pt idx="283">
                  <c:v>21.949127124735732</c:v>
                </c:pt>
                <c:pt idx="284">
                  <c:v>21.195003888303479</c:v>
                </c:pt>
                <c:pt idx="285">
                  <c:v>18.517731981132076</c:v>
                </c:pt>
                <c:pt idx="286">
                  <c:v>18.036636995305162</c:v>
                </c:pt>
                <c:pt idx="287">
                  <c:v>17.484816807511738</c:v>
                </c:pt>
                <c:pt idx="288">
                  <c:v>17.194226617954069</c:v>
                </c:pt>
                <c:pt idx="289">
                  <c:v>17.075606164241165</c:v>
                </c:pt>
                <c:pt idx="290">
                  <c:v>16.966750036250644</c:v>
                </c:pt>
                <c:pt idx="291">
                  <c:v>18.536958306659784</c:v>
                </c:pt>
                <c:pt idx="292">
                  <c:v>19.889127334710743</c:v>
                </c:pt>
                <c:pt idx="293">
                  <c:v>21.517226855962825</c:v>
                </c:pt>
                <c:pt idx="294">
                  <c:v>23.044040164186761</c:v>
                </c:pt>
                <c:pt idx="295">
                  <c:v>23.904840887302395</c:v>
                </c:pt>
                <c:pt idx="296">
                  <c:v>25.176514527162976</c:v>
                </c:pt>
                <c:pt idx="297">
                  <c:v>24.956415429432447</c:v>
                </c:pt>
                <c:pt idx="298">
                  <c:v>23.861839838465421</c:v>
                </c:pt>
                <c:pt idx="299">
                  <c:v>22.275119030792528</c:v>
                </c:pt>
                <c:pt idx="300">
                  <c:v>22.626281063723027</c:v>
                </c:pt>
                <c:pt idx="301">
                  <c:v>21.190132417251757</c:v>
                </c:pt>
                <c:pt idx="302">
                  <c:v>19.932389414121179</c:v>
                </c:pt>
                <c:pt idx="303">
                  <c:v>19.98366789237668</c:v>
                </c:pt>
                <c:pt idx="304">
                  <c:v>21.635745245901639</c:v>
                </c:pt>
                <c:pt idx="305">
                  <c:v>22.570633230921707</c:v>
                </c:pt>
                <c:pt idx="306">
                  <c:v>23.416508900936424</c:v>
                </c:pt>
                <c:pt idx="307">
                  <c:v>23.995289322865556</c:v>
                </c:pt>
                <c:pt idx="308">
                  <c:v>23.413152159763314</c:v>
                </c:pt>
                <c:pt idx="309">
                  <c:v>18.727191173848436</c:v>
                </c:pt>
                <c:pt idx="310">
                  <c:v>18.62814608910891</c:v>
                </c:pt>
                <c:pt idx="311">
                  <c:v>18.646305731166912</c:v>
                </c:pt>
                <c:pt idx="312">
                  <c:v>18.080577112324701</c:v>
                </c:pt>
                <c:pt idx="313">
                  <c:v>17.95152808163505</c:v>
                </c:pt>
                <c:pt idx="314">
                  <c:v>18.8598059214372</c:v>
                </c:pt>
                <c:pt idx="315">
                  <c:v>19.537317089517444</c:v>
                </c:pt>
                <c:pt idx="316">
                  <c:v>21.474221479528911</c:v>
                </c:pt>
                <c:pt idx="317">
                  <c:v>23.743516720229305</c:v>
                </c:pt>
                <c:pt idx="318">
                  <c:v>24.327331772662248</c:v>
                </c:pt>
                <c:pt idx="319">
                  <c:v>24.319834436862863</c:v>
                </c:pt>
                <c:pt idx="320">
                  <c:v>23.23171272662757</c:v>
                </c:pt>
                <c:pt idx="321">
                  <c:v>21.050881428366559</c:v>
                </c:pt>
                <c:pt idx="322">
                  <c:v>18.693412789208569</c:v>
                </c:pt>
                <c:pt idx="323">
                  <c:v>17.638814500224644</c:v>
                </c:pt>
                <c:pt idx="324">
                  <c:v>17.435760988622548</c:v>
                </c:pt>
                <c:pt idx="325">
                  <c:v>17.876864519223084</c:v>
                </c:pt>
                <c:pt idx="326">
                  <c:v>18.591922032532516</c:v>
                </c:pt>
                <c:pt idx="327">
                  <c:v>20.470289620551362</c:v>
                </c:pt>
                <c:pt idx="328">
                  <c:v>22.93397984275677</c:v>
                </c:pt>
                <c:pt idx="329">
                  <c:v>26.281963451253777</c:v>
                </c:pt>
                <c:pt idx="330">
                  <c:v>28.662383780180441</c:v>
                </c:pt>
                <c:pt idx="331">
                  <c:v>27.875882600941974</c:v>
                </c:pt>
                <c:pt idx="332">
                  <c:v>25.421742430680247</c:v>
                </c:pt>
                <c:pt idx="333">
                  <c:v>21.519412474941817</c:v>
                </c:pt>
                <c:pt idx="334">
                  <c:v>19.567677865195424</c:v>
                </c:pt>
                <c:pt idx="335">
                  <c:v>18.357595776686626</c:v>
                </c:pt>
                <c:pt idx="336">
                  <c:v>17.812115630883344</c:v>
                </c:pt>
                <c:pt idx="337">
                  <c:v>17.420652772619356</c:v>
                </c:pt>
                <c:pt idx="338">
                  <c:v>17.039614127391232</c:v>
                </c:pt>
                <c:pt idx="339">
                  <c:v>16.596198863235688</c:v>
                </c:pt>
                <c:pt idx="340">
                  <c:v>18.246020730253214</c:v>
                </c:pt>
                <c:pt idx="341">
                  <c:v>20.065829638251316</c:v>
                </c:pt>
                <c:pt idx="342">
                  <c:v>21.493446280375917</c:v>
                </c:pt>
                <c:pt idx="343">
                  <c:v>21.898690050825035</c:v>
                </c:pt>
                <c:pt idx="344">
                  <c:v>20.722358554810736</c:v>
                </c:pt>
                <c:pt idx="345">
                  <c:v>16.444511978716818</c:v>
                </c:pt>
                <c:pt idx="346">
                  <c:v>15.972236868998406</c:v>
                </c:pt>
                <c:pt idx="347">
                  <c:v>14.48991113748982</c:v>
                </c:pt>
                <c:pt idx="348">
                  <c:v>14.675073052306336</c:v>
                </c:pt>
                <c:pt idx="349">
                  <c:v>14.869884904800694</c:v>
                </c:pt>
                <c:pt idx="350">
                  <c:v>15.28212355937116</c:v>
                </c:pt>
                <c:pt idx="351">
                  <c:v>16.641032580047195</c:v>
                </c:pt>
                <c:pt idx="352">
                  <c:v>18.249280574347647</c:v>
                </c:pt>
                <c:pt idx="353">
                  <c:v>20.678195700716852</c:v>
                </c:pt>
                <c:pt idx="354">
                  <c:v>22.514680995381539</c:v>
                </c:pt>
                <c:pt idx="355">
                  <c:v>23.092067702812461</c:v>
                </c:pt>
                <c:pt idx="356">
                  <c:v>21.642460538311763</c:v>
                </c:pt>
                <c:pt idx="357">
                  <c:v>18.448860346519961</c:v>
                </c:pt>
                <c:pt idx="358">
                  <c:v>14.988803779771393</c:v>
                </c:pt>
                <c:pt idx="359">
                  <c:v>13.681343680830219</c:v>
                </c:pt>
                <c:pt idx="360">
                  <c:v>13.527802357281397</c:v>
                </c:pt>
                <c:pt idx="361">
                  <c:v>13.811352837790336</c:v>
                </c:pt>
                <c:pt idx="362">
                  <c:v>14.133233117832196</c:v>
                </c:pt>
                <c:pt idx="363">
                  <c:v>15.200129169585841</c:v>
                </c:pt>
                <c:pt idx="364">
                  <c:v>16.805590153287721</c:v>
                </c:pt>
                <c:pt idx="365">
                  <c:v>19.763374020266358</c:v>
                </c:pt>
                <c:pt idx="366">
                  <c:v>21.642673404467711</c:v>
                </c:pt>
                <c:pt idx="367">
                  <c:v>22.283077255800375</c:v>
                </c:pt>
                <c:pt idx="368">
                  <c:v>20.847619668398085</c:v>
                </c:pt>
                <c:pt idx="369">
                  <c:v>17.128032767364939</c:v>
                </c:pt>
                <c:pt idx="370">
                  <c:v>14.342384057683926</c:v>
                </c:pt>
                <c:pt idx="371">
                  <c:v>13.075336713272865</c:v>
                </c:pt>
                <c:pt idx="372">
                  <c:v>12.76124189569965</c:v>
                </c:pt>
                <c:pt idx="373">
                  <c:v>12.53546814465092</c:v>
                </c:pt>
                <c:pt idx="374">
                  <c:v>13.750961806238445</c:v>
                </c:pt>
                <c:pt idx="375">
                  <c:v>14.427098447992252</c:v>
                </c:pt>
                <c:pt idx="376">
                  <c:v>16.663870781284842</c:v>
                </c:pt>
                <c:pt idx="377">
                  <c:v>18.754093066811365</c:v>
                </c:pt>
                <c:pt idx="378">
                  <c:v>20.004760374469576</c:v>
                </c:pt>
                <c:pt idx="379">
                  <c:v>20.796256213084668</c:v>
                </c:pt>
                <c:pt idx="380">
                  <c:v>19.25835922342705</c:v>
                </c:pt>
                <c:pt idx="381">
                  <c:v>15.239990260665348</c:v>
                </c:pt>
                <c:pt idx="382">
                  <c:v>13.056815821906257</c:v>
                </c:pt>
                <c:pt idx="383">
                  <c:v>12.810039053546175</c:v>
                </c:pt>
                <c:pt idx="384">
                  <c:v>11.936749424850763</c:v>
                </c:pt>
                <c:pt idx="385">
                  <c:v>11.97608518183028</c:v>
                </c:pt>
                <c:pt idx="386">
                  <c:v>12.165997063913691</c:v>
                </c:pt>
                <c:pt idx="387">
                  <c:v>13.599663127650489</c:v>
                </c:pt>
                <c:pt idx="388">
                  <c:v>16.435355435481018</c:v>
                </c:pt>
                <c:pt idx="389">
                  <c:v>19.529961048850264</c:v>
                </c:pt>
                <c:pt idx="390">
                  <c:v>21.152892829540573</c:v>
                </c:pt>
                <c:pt idx="391">
                  <c:v>21.270817258926733</c:v>
                </c:pt>
                <c:pt idx="392">
                  <c:v>20.305135058061861</c:v>
                </c:pt>
                <c:pt idx="393">
                  <c:v>16.012944481296191</c:v>
                </c:pt>
                <c:pt idx="394">
                  <c:v>12.962356223835965</c:v>
                </c:pt>
                <c:pt idx="395">
                  <c:v>11.769272074267528</c:v>
                </c:pt>
                <c:pt idx="396">
                  <c:v>11.894956597871545</c:v>
                </c:pt>
                <c:pt idx="397">
                  <c:v>12.536278729935001</c:v>
                </c:pt>
                <c:pt idx="398">
                  <c:v>13.701619553612284</c:v>
                </c:pt>
                <c:pt idx="399">
                  <c:v>15.030955765684997</c:v>
                </c:pt>
                <c:pt idx="400">
                  <c:v>17.349721338184519</c:v>
                </c:pt>
                <c:pt idx="401">
                  <c:v>20.550130353958796</c:v>
                </c:pt>
                <c:pt idx="402">
                  <c:v>21.926886769572796</c:v>
                </c:pt>
                <c:pt idx="403">
                  <c:v>22.159500202139306</c:v>
                </c:pt>
                <c:pt idx="404">
                  <c:v>20.70702234742733</c:v>
                </c:pt>
                <c:pt idx="405">
                  <c:v>16.688555692204016</c:v>
                </c:pt>
                <c:pt idx="406">
                  <c:v>12.995968326842009</c:v>
                </c:pt>
                <c:pt idx="407">
                  <c:v>12.805903856898565</c:v>
                </c:pt>
                <c:pt idx="408">
                  <c:v>12.231372924893609</c:v>
                </c:pt>
                <c:pt idx="409">
                  <c:v>11.661060856115782</c:v>
                </c:pt>
                <c:pt idx="410">
                  <c:v>11.885892395836864</c:v>
                </c:pt>
                <c:pt idx="411">
                  <c:v>13.344909085521246</c:v>
                </c:pt>
                <c:pt idx="412">
                  <c:v>16.234162109020634</c:v>
                </c:pt>
                <c:pt idx="413">
                  <c:v>19.165241444602934</c:v>
                </c:pt>
                <c:pt idx="414">
                  <c:v>20.671265214213097</c:v>
                </c:pt>
                <c:pt idx="415">
                  <c:v>21.433195498103203</c:v>
                </c:pt>
                <c:pt idx="416">
                  <c:v>20.870629310562613</c:v>
                </c:pt>
                <c:pt idx="417">
                  <c:v>16.018901372548193</c:v>
                </c:pt>
                <c:pt idx="418">
                  <c:v>12.723640731544384</c:v>
                </c:pt>
                <c:pt idx="419">
                  <c:v>11.78394667754594</c:v>
                </c:pt>
                <c:pt idx="420">
                  <c:v>10.530294481005839</c:v>
                </c:pt>
                <c:pt idx="421">
                  <c:v>10.646192436040042</c:v>
                </c:pt>
                <c:pt idx="422">
                  <c:v>11.666598462701613</c:v>
                </c:pt>
                <c:pt idx="423">
                  <c:v>12.203814646515363</c:v>
                </c:pt>
                <c:pt idx="424">
                  <c:v>14.660504497885679</c:v>
                </c:pt>
                <c:pt idx="425">
                  <c:v>18.155374253815221</c:v>
                </c:pt>
                <c:pt idx="426">
                  <c:v>20.845773603608482</c:v>
                </c:pt>
                <c:pt idx="427">
                  <c:v>22.114034712839594</c:v>
                </c:pt>
                <c:pt idx="428">
                  <c:v>21.028559408896406</c:v>
                </c:pt>
                <c:pt idx="429">
                  <c:v>17.178612035194693</c:v>
                </c:pt>
                <c:pt idx="430">
                  <c:v>13.449475039871748</c:v>
                </c:pt>
                <c:pt idx="431">
                  <c:v>11.28555244253762</c:v>
                </c:pt>
                <c:pt idx="432">
                  <c:v>11.562671625249367</c:v>
                </c:pt>
                <c:pt idx="433">
                  <c:v>12.398959033794251</c:v>
                </c:pt>
                <c:pt idx="434">
                  <c:v>12.218869122398438</c:v>
                </c:pt>
                <c:pt idx="435">
                  <c:v>14.035616631107359</c:v>
                </c:pt>
                <c:pt idx="436">
                  <c:v>16.412343035360074</c:v>
                </c:pt>
                <c:pt idx="437">
                  <c:v>19.880044019773674</c:v>
                </c:pt>
                <c:pt idx="438">
                  <c:v>22.100952035472869</c:v>
                </c:pt>
                <c:pt idx="439">
                  <c:v>22.459995823527727</c:v>
                </c:pt>
                <c:pt idx="440">
                  <c:v>20.751506141578915</c:v>
                </c:pt>
                <c:pt idx="441">
                  <c:v>16.409425291737286</c:v>
                </c:pt>
                <c:pt idx="442">
                  <c:v>12.393489154170913</c:v>
                </c:pt>
                <c:pt idx="443">
                  <c:v>11.33071464256169</c:v>
                </c:pt>
                <c:pt idx="444">
                  <c:v>10.809069473075116</c:v>
                </c:pt>
                <c:pt idx="445">
                  <c:v>11.664252547800057</c:v>
                </c:pt>
                <c:pt idx="446">
                  <c:v>11.819440284962155</c:v>
                </c:pt>
                <c:pt idx="447">
                  <c:v>12.139017731899434</c:v>
                </c:pt>
                <c:pt idx="448">
                  <c:v>16.293510542601041</c:v>
                </c:pt>
                <c:pt idx="449">
                  <c:v>19.830806977985642</c:v>
                </c:pt>
                <c:pt idx="450">
                  <c:v>21.475636031431371</c:v>
                </c:pt>
                <c:pt idx="451">
                  <c:v>22.290009608087001</c:v>
                </c:pt>
                <c:pt idx="452">
                  <c:v>20.650132658159585</c:v>
                </c:pt>
                <c:pt idx="453">
                  <c:v>14.611469450730302</c:v>
                </c:pt>
                <c:pt idx="454">
                  <c:v>11.271443169671489</c:v>
                </c:pt>
                <c:pt idx="455">
                  <c:v>11.502873697911513</c:v>
                </c:pt>
                <c:pt idx="456">
                  <c:v>11.194155256056156</c:v>
                </c:pt>
                <c:pt idx="457">
                  <c:v>11.215189047931093</c:v>
                </c:pt>
                <c:pt idx="458">
                  <c:v>11.200143649538555</c:v>
                </c:pt>
                <c:pt idx="459">
                  <c:v>12.849374948571967</c:v>
                </c:pt>
                <c:pt idx="460">
                  <c:v>15.10666241529241</c:v>
                </c:pt>
                <c:pt idx="461">
                  <c:v>18.478442382984724</c:v>
                </c:pt>
                <c:pt idx="462">
                  <c:v>20.970076664645948</c:v>
                </c:pt>
                <c:pt idx="463">
                  <c:v>21.683069628484059</c:v>
                </c:pt>
                <c:pt idx="464">
                  <c:v>20.749374794843106</c:v>
                </c:pt>
                <c:pt idx="465">
                  <c:v>14.686435835238141</c:v>
                </c:pt>
                <c:pt idx="466">
                  <c:v>10.938186654150648</c:v>
                </c:pt>
                <c:pt idx="467">
                  <c:v>10.868740294490674</c:v>
                </c:pt>
                <c:pt idx="468">
                  <c:v>11.002757575172657</c:v>
                </c:pt>
                <c:pt idx="469">
                  <c:v>10.714002661544157</c:v>
                </c:pt>
                <c:pt idx="470">
                  <c:v>11.47491143791356</c:v>
                </c:pt>
                <c:pt idx="471">
                  <c:v>12.297684878871655</c:v>
                </c:pt>
                <c:pt idx="472">
                  <c:v>13.926740514640361</c:v>
                </c:pt>
                <c:pt idx="473">
                  <c:v>18.029527421727252</c:v>
                </c:pt>
                <c:pt idx="474">
                  <c:v>20.466993325021875</c:v>
                </c:pt>
                <c:pt idx="475">
                  <c:v>21.286380091823396</c:v>
                </c:pt>
                <c:pt idx="476">
                  <c:v>19.585279449599852</c:v>
                </c:pt>
                <c:pt idx="477">
                  <c:v>14.236109310527649</c:v>
                </c:pt>
                <c:pt idx="478">
                  <c:v>12.735620548055502</c:v>
                </c:pt>
                <c:pt idx="479">
                  <c:v>11.245971148892322</c:v>
                </c:pt>
                <c:pt idx="480">
                  <c:v>11.081550633923474</c:v>
                </c:pt>
                <c:pt idx="481">
                  <c:v>10.65023912334337</c:v>
                </c:pt>
                <c:pt idx="482">
                  <c:v>11.95660895233925</c:v>
                </c:pt>
                <c:pt idx="483">
                  <c:v>13.838631859601756</c:v>
                </c:pt>
                <c:pt idx="484">
                  <c:v>15.852603835436813</c:v>
                </c:pt>
                <c:pt idx="485">
                  <c:v>19.705535842459501</c:v>
                </c:pt>
                <c:pt idx="486">
                  <c:v>22.053749701947275</c:v>
                </c:pt>
                <c:pt idx="487">
                  <c:v>23.127375761351558</c:v>
                </c:pt>
                <c:pt idx="488">
                  <c:v>22.224487899046814</c:v>
                </c:pt>
                <c:pt idx="489">
                  <c:v>19.029208952633066</c:v>
                </c:pt>
                <c:pt idx="490">
                  <c:v>14.227591218143523</c:v>
                </c:pt>
                <c:pt idx="491">
                  <c:v>14.074330901750523</c:v>
                </c:pt>
                <c:pt idx="492">
                  <c:v>12.855397209473495</c:v>
                </c:pt>
                <c:pt idx="493">
                  <c:v>12.934474417624116</c:v>
                </c:pt>
                <c:pt idx="494">
                  <c:v>13.646799006511939</c:v>
                </c:pt>
                <c:pt idx="495">
                  <c:v>14.671580771349671</c:v>
                </c:pt>
                <c:pt idx="496">
                  <c:v>18.42900300753945</c:v>
                </c:pt>
                <c:pt idx="497">
                  <c:v>23.268305223799572</c:v>
                </c:pt>
                <c:pt idx="498">
                  <c:v>25.368906736630599</c:v>
                </c:pt>
                <c:pt idx="499">
                  <c:v>26.117972694026818</c:v>
                </c:pt>
                <c:pt idx="500">
                  <c:v>25.103498271728167</c:v>
                </c:pt>
                <c:pt idx="501">
                  <c:v>18.987167413343535</c:v>
                </c:pt>
                <c:pt idx="502">
                  <c:v>15.820628651230082</c:v>
                </c:pt>
                <c:pt idx="503">
                  <c:v>14.910321582661627</c:v>
                </c:pt>
                <c:pt idx="504">
                  <c:v>13.423712766497191</c:v>
                </c:pt>
                <c:pt idx="505">
                  <c:v>12.300800712328227</c:v>
                </c:pt>
                <c:pt idx="506">
                  <c:v>12.401250000000001</c:v>
                </c:pt>
                <c:pt idx="507">
                  <c:v>13.043850286300396</c:v>
                </c:pt>
                <c:pt idx="508">
                  <c:v>15.050491050717573</c:v>
                </c:pt>
                <c:pt idx="509">
                  <c:v>18.314025996408162</c:v>
                </c:pt>
                <c:pt idx="510">
                  <c:v>20.194182713238053</c:v>
                </c:pt>
                <c:pt idx="511">
                  <c:v>20.737521214164282</c:v>
                </c:pt>
                <c:pt idx="512">
                  <c:v>19.430664986146745</c:v>
                </c:pt>
                <c:pt idx="513">
                  <c:v>14.734604287034406</c:v>
                </c:pt>
                <c:pt idx="514">
                  <c:v>12.170315372547709</c:v>
                </c:pt>
                <c:pt idx="515">
                  <c:v>11.408531583537711</c:v>
                </c:pt>
                <c:pt idx="516">
                  <c:v>11.082303640084243</c:v>
                </c:pt>
                <c:pt idx="517">
                  <c:v>10.891745603137432</c:v>
                </c:pt>
                <c:pt idx="518">
                  <c:v>11.730202889511125</c:v>
                </c:pt>
                <c:pt idx="519">
                  <c:v>12.656464992645759</c:v>
                </c:pt>
                <c:pt idx="520">
                  <c:v>14.899426543640297</c:v>
                </c:pt>
                <c:pt idx="521">
                  <c:v>18.351704754343803</c:v>
                </c:pt>
                <c:pt idx="522">
                  <c:v>20.429058949146864</c:v>
                </c:pt>
                <c:pt idx="523">
                  <c:v>21.106230941199424</c:v>
                </c:pt>
                <c:pt idx="524">
                  <c:v>19.861123791719848</c:v>
                </c:pt>
                <c:pt idx="525">
                  <c:v>15.111819385436204</c:v>
                </c:pt>
                <c:pt idx="526">
                  <c:v>12.521327257113883</c:v>
                </c:pt>
                <c:pt idx="527">
                  <c:v>11.707302186570018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66528"/>
        <c:axId val="1989768704"/>
      </c:lineChart>
      <c:dateAx>
        <c:axId val="1989766528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8704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989768704"/>
        <c:scaling>
          <c:orientation val="minMax"/>
          <c:max val="3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6528"/>
        <c:crosses val="autoZero"/>
        <c:crossBetween val="between"/>
        <c:majorUnit val="2"/>
      </c:valAx>
      <c:dateAx>
        <c:axId val="1989770880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9771424"/>
        <c:crosses val="autoZero"/>
        <c:auto val="1"/>
        <c:lblOffset val="100"/>
        <c:baseTimeUnit val="months"/>
      </c:dateAx>
      <c:valAx>
        <c:axId val="19897714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088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422371257706291"/>
          <c:y val="0.15451396873477424"/>
          <c:w val="0.3970917225950783"/>
          <c:h val="4.340277777777771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4608853423523664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178277194517352"/>
          <c:w val="0.8814327301724231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'Electricity-A'!$E$41:$E$105</c:f>
              <c:numCache>
                <c:formatCode>General</c:formatCode>
                <c:ptCount val="65"/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596256"/>
        <c:axId val="198160224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'Electricity-A'!$C$41:$C$105</c:f>
              <c:numCache>
                <c:formatCode>0.00</c:formatCode>
                <c:ptCount val="65"/>
                <c:pt idx="0">
                  <c:v>2.6</c:v>
                </c:pt>
                <c:pt idx="1">
                  <c:v>2.6</c:v>
                </c:pt>
                <c:pt idx="2">
                  <c:v>2.6</c:v>
                </c:pt>
                <c:pt idx="3">
                  <c:v>2.5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2.2999999999999998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3.1</c:v>
                </c:pt>
                <c:pt idx="15">
                  <c:v>3.5</c:v>
                </c:pt>
                <c:pt idx="16">
                  <c:v>3.7</c:v>
                </c:pt>
                <c:pt idx="17">
                  <c:v>4.0869737195000004</c:v>
                </c:pt>
                <c:pt idx="18">
                  <c:v>4.3026260775000003</c:v>
                </c:pt>
                <c:pt idx="19">
                  <c:v>4.6354266650999998</c:v>
                </c:pt>
                <c:pt idx="20">
                  <c:v>5.3572139178000002</c:v>
                </c:pt>
                <c:pt idx="21">
                  <c:v>6.2015212975000003</c:v>
                </c:pt>
                <c:pt idx="22">
                  <c:v>6.8406523882999997</c:v>
                </c:pt>
                <c:pt idx="23">
                  <c:v>7.1883668853999998</c:v>
                </c:pt>
                <c:pt idx="24">
                  <c:v>7.5589810956000001</c:v>
                </c:pt>
                <c:pt idx="25">
                  <c:v>7.7918994672000004</c:v>
                </c:pt>
                <c:pt idx="26">
                  <c:v>7.4058137809</c:v>
                </c:pt>
                <c:pt idx="27">
                  <c:v>7.4107566952999999</c:v>
                </c:pt>
                <c:pt idx="28">
                  <c:v>7.4911297113000002</c:v>
                </c:pt>
                <c:pt idx="29">
                  <c:v>7.6431419713000004</c:v>
                </c:pt>
                <c:pt idx="30">
                  <c:v>7.8491344834000003</c:v>
                </c:pt>
                <c:pt idx="31">
                  <c:v>8.0534852996000001</c:v>
                </c:pt>
                <c:pt idx="32">
                  <c:v>8.2336742423999993</c:v>
                </c:pt>
                <c:pt idx="33">
                  <c:v>8.3360960115000005</c:v>
                </c:pt>
                <c:pt idx="34">
                  <c:v>8.4048741943999996</c:v>
                </c:pt>
                <c:pt idx="35">
                  <c:v>8.4030444212000006</c:v>
                </c:pt>
                <c:pt idx="36">
                  <c:v>8.3597411438000009</c:v>
                </c:pt>
                <c:pt idx="37">
                  <c:v>8.4310266171000006</c:v>
                </c:pt>
                <c:pt idx="38">
                  <c:v>8.2605004342000008</c:v>
                </c:pt>
                <c:pt idx="39">
                  <c:v>8.1643699903000009</c:v>
                </c:pt>
                <c:pt idx="40">
                  <c:v>8.2355809661000006</c:v>
                </c:pt>
                <c:pt idx="41">
                  <c:v>8.5844156740000006</c:v>
                </c:pt>
                <c:pt idx="42">
                  <c:v>8.4456714849000001</c:v>
                </c:pt>
                <c:pt idx="43">
                  <c:v>8.7199791537000007</c:v>
                </c:pt>
                <c:pt idx="44">
                  <c:v>8.9459578119999996</c:v>
                </c:pt>
                <c:pt idx="45">
                  <c:v>9.4275651531999998</c:v>
                </c:pt>
                <c:pt idx="46">
                  <c:v>10.402749838</c:v>
                </c:pt>
                <c:pt idx="47">
                  <c:v>10.651059168</c:v>
                </c:pt>
                <c:pt idx="48">
                  <c:v>11.26296361</c:v>
                </c:pt>
                <c:pt idx="49">
                  <c:v>11.507838975</c:v>
                </c:pt>
                <c:pt idx="50">
                  <c:v>11.536084188</c:v>
                </c:pt>
                <c:pt idx="51">
                  <c:v>11.716863537</c:v>
                </c:pt>
                <c:pt idx="52">
                  <c:v>11.878472863000001</c:v>
                </c:pt>
                <c:pt idx="53">
                  <c:v>12.126361611</c:v>
                </c:pt>
                <c:pt idx="54">
                  <c:v>12.517944941</c:v>
                </c:pt>
                <c:pt idx="55">
                  <c:v>12.651297210999999</c:v>
                </c:pt>
                <c:pt idx="56">
                  <c:v>12.548915124000001</c:v>
                </c:pt>
                <c:pt idx="57">
                  <c:v>12.887100192</c:v>
                </c:pt>
                <c:pt idx="58">
                  <c:v>12.86927803</c:v>
                </c:pt>
                <c:pt idx="59">
                  <c:v>13.014351142000001</c:v>
                </c:pt>
                <c:pt idx="60">
                  <c:v>13.155760722</c:v>
                </c:pt>
                <c:pt idx="61">
                  <c:v>13.657926442000001</c:v>
                </c:pt>
                <c:pt idx="62">
                  <c:v>15.123437191000001</c:v>
                </c:pt>
                <c:pt idx="63">
                  <c:v>15.628684706</c:v>
                </c:pt>
                <c:pt idx="64">
                  <c:v>15.656805650000001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'Electricity-A'!$A$109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'Electricity-A'!$A$41:$A$105</c:f>
              <c:numCache>
                <c:formatCode>General</c:formatCode>
                <c:ptCount val="65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  <c:pt idx="62">
                  <c:v>2022</c:v>
                </c:pt>
                <c:pt idx="63">
                  <c:v>2023</c:v>
                </c:pt>
                <c:pt idx="64">
                  <c:v>2024</c:v>
                </c:pt>
              </c:numCache>
            </c:numRef>
          </c:cat>
          <c:val>
            <c:numRef>
              <c:f>'Electricity-A'!$D$41:$D$105</c:f>
              <c:numCache>
                <c:formatCode>0.00</c:formatCode>
                <c:ptCount val="65"/>
                <c:pt idx="0">
                  <c:v>26.548090540540542</c:v>
                </c:pt>
                <c:pt idx="1">
                  <c:v>26.281721739130436</c:v>
                </c:pt>
                <c:pt idx="2">
                  <c:v>26.020645033112583</c:v>
                </c:pt>
                <c:pt idx="3">
                  <c:v>24.692794117647058</c:v>
                </c:pt>
                <c:pt idx="4">
                  <c:v>24.374177419354837</c:v>
                </c:pt>
                <c:pt idx="5">
                  <c:v>23.027794285714286</c:v>
                </c:pt>
                <c:pt idx="6">
                  <c:v>21.455294444444441</c:v>
                </c:pt>
                <c:pt idx="7">
                  <c:v>20.812920359281431</c:v>
                </c:pt>
                <c:pt idx="8">
                  <c:v>19.975618965517238</c:v>
                </c:pt>
                <c:pt idx="9">
                  <c:v>18.117917166212536</c:v>
                </c:pt>
                <c:pt idx="10">
                  <c:v>17.137308247422681</c:v>
                </c:pt>
                <c:pt idx="11">
                  <c:v>17.164235555555553</c:v>
                </c:pt>
                <c:pt idx="12">
                  <c:v>17.353481339712918</c:v>
                </c:pt>
                <c:pt idx="13">
                  <c:v>17.018006756756755</c:v>
                </c:pt>
                <c:pt idx="14">
                  <c:v>19.004936713995942</c:v>
                </c:pt>
                <c:pt idx="15">
                  <c:v>19.653307942405945</c:v>
                </c:pt>
                <c:pt idx="16">
                  <c:v>19.64204789238666</c:v>
                </c:pt>
                <c:pt idx="17">
                  <c:v>20.377994823978174</c:v>
                </c:pt>
                <c:pt idx="18">
                  <c:v>19.932428332585111</c:v>
                </c:pt>
                <c:pt idx="19">
                  <c:v>19.30209545140195</c:v>
                </c:pt>
                <c:pt idx="20">
                  <c:v>19.654014927124901</c:v>
                </c:pt>
                <c:pt idx="21">
                  <c:v>20.612315505780916</c:v>
                </c:pt>
                <c:pt idx="22">
                  <c:v>21.417652724963258</c:v>
                </c:pt>
                <c:pt idx="23">
                  <c:v>21.817009905712382</c:v>
                </c:pt>
                <c:pt idx="24">
                  <c:v>21.98163824192941</c:v>
                </c:pt>
                <c:pt idx="25">
                  <c:v>21.886822830730804</c:v>
                </c:pt>
                <c:pt idx="26">
                  <c:v>20.405667485300683</c:v>
                </c:pt>
                <c:pt idx="27">
                  <c:v>19.713882541033474</c:v>
                </c:pt>
                <c:pt idx="28">
                  <c:v>19.142824313822615</c:v>
                </c:pt>
                <c:pt idx="29">
                  <c:v>18.638297860944181</c:v>
                </c:pt>
                <c:pt idx="30">
                  <c:v>18.156674557023599</c:v>
                </c:pt>
                <c:pt idx="31">
                  <c:v>17.875768319665543</c:v>
                </c:pt>
                <c:pt idx="32">
                  <c:v>17.736252703074761</c:v>
                </c:pt>
                <c:pt idx="33">
                  <c:v>17.439003227524193</c:v>
                </c:pt>
                <c:pt idx="34">
                  <c:v>17.138050231341655</c:v>
                </c:pt>
                <c:pt idx="35">
                  <c:v>16.666747010675881</c:v>
                </c:pt>
                <c:pt idx="36">
                  <c:v>16.107824415284977</c:v>
                </c:pt>
                <c:pt idx="37">
                  <c:v>15.874111811537022</c:v>
                </c:pt>
                <c:pt idx="38">
                  <c:v>15.316100398856348</c:v>
                </c:pt>
                <c:pt idx="39">
                  <c:v>14.812991814168988</c:v>
                </c:pt>
                <c:pt idx="40">
                  <c:v>14.455521525604331</c:v>
                </c:pt>
                <c:pt idx="41">
                  <c:v>14.655036439883878</c:v>
                </c:pt>
                <c:pt idx="42">
                  <c:v>14.191723834773388</c:v>
                </c:pt>
                <c:pt idx="43">
                  <c:v>14.323504105535093</c:v>
                </c:pt>
                <c:pt idx="44">
                  <c:v>14.312891613860483</c:v>
                </c:pt>
                <c:pt idx="45">
                  <c:v>14.592277601612306</c:v>
                </c:pt>
                <c:pt idx="46">
                  <c:v>15.599082303084217</c:v>
                </c:pt>
                <c:pt idx="47">
                  <c:v>15.525751432631255</c:v>
                </c:pt>
                <c:pt idx="48">
                  <c:v>15.814395622356713</c:v>
                </c:pt>
                <c:pt idx="49">
                  <c:v>16.210157078590935</c:v>
                </c:pt>
                <c:pt idx="50">
                  <c:v>15.988284419179177</c:v>
                </c:pt>
                <c:pt idx="51">
                  <c:v>15.744510308195128</c:v>
                </c:pt>
                <c:pt idx="52">
                  <c:v>15.637477717925</c:v>
                </c:pt>
                <c:pt idx="53">
                  <c:v>15.733168383737478</c:v>
                </c:pt>
                <c:pt idx="54">
                  <c:v>15.983022518128768</c:v>
                </c:pt>
                <c:pt idx="55">
                  <c:v>16.133743901862317</c:v>
                </c:pt>
                <c:pt idx="56">
                  <c:v>15.802899992501803</c:v>
                </c:pt>
                <c:pt idx="57">
                  <c:v>15.890089321641316</c:v>
                </c:pt>
                <c:pt idx="58">
                  <c:v>15.490305707225996</c:v>
                </c:pt>
                <c:pt idx="59">
                  <c:v>15.385993518146037</c:v>
                </c:pt>
                <c:pt idx="60">
                  <c:v>15.360963990550554</c:v>
                </c:pt>
                <c:pt idx="61">
                  <c:v>15.233964552327674</c:v>
                </c:pt>
                <c:pt idx="62">
                  <c:v>15.621016299441761</c:v>
                </c:pt>
                <c:pt idx="63">
                  <c:v>15.57868253061144</c:v>
                </c:pt>
                <c:pt idx="64">
                  <c:v>15.34072984620753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96800"/>
        <c:axId val="1981600608"/>
      </c:lineChart>
      <c:catAx>
        <c:axId val="19815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60060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981600608"/>
        <c:scaling>
          <c:orientation val="minMax"/>
          <c:max val="28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96800"/>
        <c:crosses val="autoZero"/>
        <c:crossBetween val="between"/>
        <c:majorUnit val="2"/>
      </c:valAx>
      <c:catAx>
        <c:axId val="198159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1602240"/>
        <c:crosses val="autoZero"/>
        <c:auto val="1"/>
        <c:lblAlgn val="ctr"/>
        <c:lblOffset val="100"/>
        <c:noMultiLvlLbl val="0"/>
      </c:catAx>
      <c:valAx>
        <c:axId val="198160224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15962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6386584228"/>
          <c:y val="0.15740777194517391"/>
          <c:w val="0.39709219233502091"/>
          <c:h val="4.340277777777769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013446305788958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062722908280922E-2"/>
          <c:y val="0.14872721638961792"/>
          <c:w val="0.87919559126336455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'Electricity-Q'!$E$41:$E$236</c:f>
              <c:numCache>
                <c:formatCode>General</c:formatCode>
                <c:ptCount val="196"/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599520"/>
        <c:axId val="198160332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'Electricity-Q'!$C$41:$C$236</c:f>
              <c:numCache>
                <c:formatCode>0.00</c:formatCode>
                <c:ptCount val="196"/>
                <c:pt idx="2">
                  <c:v>3.7977784568000001</c:v>
                </c:pt>
                <c:pt idx="3">
                  <c:v>3.7535677990999998</c:v>
                </c:pt>
                <c:pt idx="4">
                  <c:v>3.7490918598</c:v>
                </c:pt>
                <c:pt idx="5">
                  <c:v>4.1669669743000002</c:v>
                </c:pt>
                <c:pt idx="6">
                  <c:v>4.3007234702000003</c:v>
                </c:pt>
                <c:pt idx="7">
                  <c:v>4.1588418227000004</c:v>
                </c:pt>
                <c:pt idx="8">
                  <c:v>3.9621146957</c:v>
                </c:pt>
                <c:pt idx="9">
                  <c:v>4.4333577052999997</c:v>
                </c:pt>
                <c:pt idx="10">
                  <c:v>4.5</c:v>
                </c:pt>
                <c:pt idx="11">
                  <c:v>4.3594506584000001</c:v>
                </c:pt>
                <c:pt idx="12">
                  <c:v>4.1601882340999996</c:v>
                </c:pt>
                <c:pt idx="13">
                  <c:v>4.6992804320000001</c:v>
                </c:pt>
                <c:pt idx="14">
                  <c:v>4.9326037450999998</c:v>
                </c:pt>
                <c:pt idx="15">
                  <c:v>4.8260045026</c:v>
                </c:pt>
                <c:pt idx="16">
                  <c:v>4.7633967681999998</c:v>
                </c:pt>
                <c:pt idx="17">
                  <c:v>5.3661269745000002</c:v>
                </c:pt>
                <c:pt idx="18">
                  <c:v>5.7</c:v>
                </c:pt>
                <c:pt idx="19">
                  <c:v>5.5959105535999996</c:v>
                </c:pt>
                <c:pt idx="20">
                  <c:v>5.5499196018000001</c:v>
                </c:pt>
                <c:pt idx="21">
                  <c:v>6.2740001669999996</c:v>
                </c:pt>
                <c:pt idx="22">
                  <c:v>6.6</c:v>
                </c:pt>
                <c:pt idx="23">
                  <c:v>6.4260456452000003</c:v>
                </c:pt>
                <c:pt idx="24">
                  <c:v>6.3846853220000002</c:v>
                </c:pt>
                <c:pt idx="25">
                  <c:v>6.8989433961</c:v>
                </c:pt>
                <c:pt idx="26">
                  <c:v>7.2</c:v>
                </c:pt>
                <c:pt idx="27">
                  <c:v>6.9202003061999999</c:v>
                </c:pt>
                <c:pt idx="28">
                  <c:v>6.7607597208000003</c:v>
                </c:pt>
                <c:pt idx="29">
                  <c:v>7.1621616457000004</c:v>
                </c:pt>
                <c:pt idx="30">
                  <c:v>7.5330407388999996</c:v>
                </c:pt>
                <c:pt idx="31">
                  <c:v>7.2496983293000001</c:v>
                </c:pt>
                <c:pt idx="32">
                  <c:v>6.9818796494999997</c:v>
                </c:pt>
                <c:pt idx="33">
                  <c:v>7.6063266158999996</c:v>
                </c:pt>
                <c:pt idx="34">
                  <c:v>8.0664389412999995</c:v>
                </c:pt>
                <c:pt idx="35">
                  <c:v>7.6128815022999996</c:v>
                </c:pt>
                <c:pt idx="36">
                  <c:v>7.3227841654999999</c:v>
                </c:pt>
                <c:pt idx="37">
                  <c:v>7.9724091100000001</c:v>
                </c:pt>
                <c:pt idx="38">
                  <c:v>8.1999999999999993</c:v>
                </c:pt>
                <c:pt idx="39">
                  <c:v>7.7072311701</c:v>
                </c:pt>
                <c:pt idx="40">
                  <c:v>7.0807328375000003</c:v>
                </c:pt>
                <c:pt idx="41">
                  <c:v>7.5478145855000003</c:v>
                </c:pt>
                <c:pt idx="42">
                  <c:v>7.7205103584000003</c:v>
                </c:pt>
                <c:pt idx="43">
                  <c:v>7.2730718008000004</c:v>
                </c:pt>
                <c:pt idx="44">
                  <c:v>7.0000484268000003</c:v>
                </c:pt>
                <c:pt idx="45">
                  <c:v>7.5240128660999996</c:v>
                </c:pt>
                <c:pt idx="46">
                  <c:v>7.7437216824000004</c:v>
                </c:pt>
                <c:pt idx="47">
                  <c:v>7.3522270584999996</c:v>
                </c:pt>
                <c:pt idx="48">
                  <c:v>7.0084344581</c:v>
                </c:pt>
                <c:pt idx="49">
                  <c:v>7.5836878090999997</c:v>
                </c:pt>
                <c:pt idx="50">
                  <c:v>7.8929442890999999</c:v>
                </c:pt>
                <c:pt idx="51">
                  <c:v>7.4669564559000001</c:v>
                </c:pt>
                <c:pt idx="52">
                  <c:v>7.1957296127000001</c:v>
                </c:pt>
                <c:pt idx="53">
                  <c:v>7.7633612200000002</c:v>
                </c:pt>
                <c:pt idx="54">
                  <c:v>8.0782939954999993</c:v>
                </c:pt>
                <c:pt idx="55">
                  <c:v>7.5264779527999996</c:v>
                </c:pt>
                <c:pt idx="56">
                  <c:v>7.3944606582999999</c:v>
                </c:pt>
                <c:pt idx="57">
                  <c:v>7.9407775490999999</c:v>
                </c:pt>
                <c:pt idx="58">
                  <c:v>8.2135091565000007</c:v>
                </c:pt>
                <c:pt idx="59">
                  <c:v>7.8246775116</c:v>
                </c:pt>
                <c:pt idx="60">
                  <c:v>7.5916327450000001</c:v>
                </c:pt>
                <c:pt idx="61">
                  <c:v>8.1725457730999995</c:v>
                </c:pt>
                <c:pt idx="62">
                  <c:v>8.4071427882999998</c:v>
                </c:pt>
                <c:pt idx="63">
                  <c:v>8.0200019684000008</c:v>
                </c:pt>
                <c:pt idx="64">
                  <c:v>7.8289976919999997</c:v>
                </c:pt>
                <c:pt idx="65">
                  <c:v>8.3691390183000003</c:v>
                </c:pt>
                <c:pt idx="66">
                  <c:v>8.5958334714000006</c:v>
                </c:pt>
                <c:pt idx="67">
                  <c:v>8.1437587060999999</c:v>
                </c:pt>
                <c:pt idx="68">
                  <c:v>7.7883793207999998</c:v>
                </c:pt>
                <c:pt idx="69">
                  <c:v>8.4929914209999993</c:v>
                </c:pt>
                <c:pt idx="70">
                  <c:v>8.7582581781000002</c:v>
                </c:pt>
                <c:pt idx="71">
                  <c:v>8.2766866792999991</c:v>
                </c:pt>
                <c:pt idx="72">
                  <c:v>7.8922027625000002</c:v>
                </c:pt>
                <c:pt idx="73">
                  <c:v>8.5690085628000006</c:v>
                </c:pt>
                <c:pt idx="74">
                  <c:v>8.8458935237999992</c:v>
                </c:pt>
                <c:pt idx="75">
                  <c:v>8.3082963999999997</c:v>
                </c:pt>
                <c:pt idx="76">
                  <c:v>7.9905149726999998</c:v>
                </c:pt>
                <c:pt idx="77">
                  <c:v>8.5648742421000001</c:v>
                </c:pt>
                <c:pt idx="78">
                  <c:v>8.7236149121000004</c:v>
                </c:pt>
                <c:pt idx="79">
                  <c:v>8.2885001362999997</c:v>
                </c:pt>
                <c:pt idx="80">
                  <c:v>7.8711903355999997</c:v>
                </c:pt>
                <c:pt idx="81">
                  <c:v>8.4884371672000007</c:v>
                </c:pt>
                <c:pt idx="82">
                  <c:v>8.7933682555000008</c:v>
                </c:pt>
                <c:pt idx="83">
                  <c:v>8.2794676628000001</c:v>
                </c:pt>
                <c:pt idx="84">
                  <c:v>8.0141763659999992</c:v>
                </c:pt>
                <c:pt idx="85">
                  <c:v>8.6592093187000003</c:v>
                </c:pt>
                <c:pt idx="86">
                  <c:v>8.7636777110999997</c:v>
                </c:pt>
                <c:pt idx="87">
                  <c:v>8.2790031678999991</c:v>
                </c:pt>
                <c:pt idx="88">
                  <c:v>7.9452269265000002</c:v>
                </c:pt>
                <c:pt idx="89">
                  <c:v>8.4286270176000002</c:v>
                </c:pt>
                <c:pt idx="90">
                  <c:v>8.5306321472000004</c:v>
                </c:pt>
                <c:pt idx="91">
                  <c:v>8.0677405037999996</c:v>
                </c:pt>
                <c:pt idx="92">
                  <c:v>7.7821880712000002</c:v>
                </c:pt>
                <c:pt idx="93">
                  <c:v>8.2757325347999995</c:v>
                </c:pt>
                <c:pt idx="94">
                  <c:v>8.4267651482999995</c:v>
                </c:pt>
                <c:pt idx="95">
                  <c:v>8.1245819311999998</c:v>
                </c:pt>
                <c:pt idx="96">
                  <c:v>7.8012237110999996</c:v>
                </c:pt>
                <c:pt idx="97">
                  <c:v>8.3718373567000004</c:v>
                </c:pt>
                <c:pt idx="98">
                  <c:v>8.5861811625000009</c:v>
                </c:pt>
                <c:pt idx="99">
                  <c:v>8.1225208449000004</c:v>
                </c:pt>
                <c:pt idx="100">
                  <c:v>7.9980754336000004</c:v>
                </c:pt>
                <c:pt idx="101">
                  <c:v>8.8047963569000007</c:v>
                </c:pt>
                <c:pt idx="102">
                  <c:v>8.9899849646999996</c:v>
                </c:pt>
                <c:pt idx="103">
                  <c:v>8.5275672529000008</c:v>
                </c:pt>
                <c:pt idx="104">
                  <c:v>8.1384028044000001</c:v>
                </c:pt>
                <c:pt idx="105">
                  <c:v>8.5920723855999999</c:v>
                </c:pt>
                <c:pt idx="106">
                  <c:v>8.7156004458999998</c:v>
                </c:pt>
                <c:pt idx="107">
                  <c:v>8.2758046221000008</c:v>
                </c:pt>
                <c:pt idx="108">
                  <c:v>8.1107179371000004</c:v>
                </c:pt>
                <c:pt idx="109">
                  <c:v>9.0345739173999995</c:v>
                </c:pt>
                <c:pt idx="110">
                  <c:v>9.1264319012000001</c:v>
                </c:pt>
                <c:pt idx="111">
                  <c:v>8.5962666273000004</c:v>
                </c:pt>
                <c:pt idx="112">
                  <c:v>8.3809663273999995</c:v>
                </c:pt>
                <c:pt idx="113">
                  <c:v>9.1142612425999996</c:v>
                </c:pt>
                <c:pt idx="114">
                  <c:v>9.4172434741999993</c:v>
                </c:pt>
                <c:pt idx="115">
                  <c:v>8.8425488477999998</c:v>
                </c:pt>
                <c:pt idx="116">
                  <c:v>8.6876779268999993</c:v>
                </c:pt>
                <c:pt idx="117">
                  <c:v>9.5368046886000002</c:v>
                </c:pt>
                <c:pt idx="118">
                  <c:v>9.8546843897999992</c:v>
                </c:pt>
                <c:pt idx="119">
                  <c:v>9.5495254811999999</c:v>
                </c:pt>
                <c:pt idx="120">
                  <c:v>9.7310128047000006</c:v>
                </c:pt>
                <c:pt idx="121">
                  <c:v>10.618594565</c:v>
                </c:pt>
                <c:pt idx="122">
                  <c:v>10.947126833</c:v>
                </c:pt>
                <c:pt idx="123">
                  <c:v>10.178165648</c:v>
                </c:pt>
                <c:pt idx="124">
                  <c:v>10.064389269999999</c:v>
                </c:pt>
                <c:pt idx="125">
                  <c:v>10.851996341</c:v>
                </c:pt>
                <c:pt idx="126">
                  <c:v>11.035970036</c:v>
                </c:pt>
                <c:pt idx="127">
                  <c:v>10.602258825</c:v>
                </c:pt>
                <c:pt idx="128">
                  <c:v>10.239117158999999</c:v>
                </c:pt>
                <c:pt idx="129">
                  <c:v>11.405203301</c:v>
                </c:pt>
                <c:pt idx="130">
                  <c:v>12.032899714999999</c:v>
                </c:pt>
                <c:pt idx="131">
                  <c:v>11.317101335</c:v>
                </c:pt>
                <c:pt idx="132">
                  <c:v>11.133636056</c:v>
                </c:pt>
                <c:pt idx="133">
                  <c:v>11.706000602</c:v>
                </c:pt>
                <c:pt idx="134">
                  <c:v>11.914233920999999</c:v>
                </c:pt>
                <c:pt idx="135">
                  <c:v>11.240324438</c:v>
                </c:pt>
                <c:pt idx="136">
                  <c:v>10.799962191000001</c:v>
                </c:pt>
                <c:pt idx="137">
                  <c:v>11.853266382999999</c:v>
                </c:pt>
                <c:pt idx="138">
                  <c:v>12.010569471</c:v>
                </c:pt>
                <c:pt idx="139">
                  <c:v>11.464927788000001</c:v>
                </c:pt>
                <c:pt idx="140">
                  <c:v>11.115938405</c:v>
                </c:pt>
                <c:pt idx="141">
                  <c:v>11.869115541999999</c:v>
                </c:pt>
                <c:pt idx="142">
                  <c:v>12.112768675</c:v>
                </c:pt>
                <c:pt idx="143">
                  <c:v>11.727939413</c:v>
                </c:pt>
                <c:pt idx="144">
                  <c:v>11.528878217999999</c:v>
                </c:pt>
                <c:pt idx="145">
                  <c:v>11.980528808000001</c:v>
                </c:pt>
                <c:pt idx="146">
                  <c:v>12.144296119</c:v>
                </c:pt>
                <c:pt idx="147">
                  <c:v>11.789683656999999</c:v>
                </c:pt>
                <c:pt idx="148">
                  <c:v>11.560964507</c:v>
                </c:pt>
                <c:pt idx="149">
                  <c:v>12.308048699</c:v>
                </c:pt>
                <c:pt idx="150">
                  <c:v>12.566778453</c:v>
                </c:pt>
                <c:pt idx="151">
                  <c:v>12.028491226</c:v>
                </c:pt>
                <c:pt idx="152">
                  <c:v>11.921819649</c:v>
                </c:pt>
                <c:pt idx="153">
                  <c:v>12.741168462999999</c:v>
                </c:pt>
                <c:pt idx="154">
                  <c:v>13.029798445999999</c:v>
                </c:pt>
                <c:pt idx="155">
                  <c:v>12.399315966</c:v>
                </c:pt>
                <c:pt idx="156">
                  <c:v>12.233267270000001</c:v>
                </c:pt>
                <c:pt idx="157">
                  <c:v>12.834584191999999</c:v>
                </c:pt>
                <c:pt idx="158">
                  <c:v>12.956712849000001</c:v>
                </c:pt>
                <c:pt idx="159">
                  <c:v>12.569867081</c:v>
                </c:pt>
                <c:pt idx="160">
                  <c:v>12.204666216</c:v>
                </c:pt>
                <c:pt idx="161">
                  <c:v>12.662321872</c:v>
                </c:pt>
                <c:pt idx="162">
                  <c:v>12.806909387999999</c:v>
                </c:pt>
                <c:pt idx="163">
                  <c:v>12.45729835</c:v>
                </c:pt>
                <c:pt idx="164">
                  <c:v>12.5960657</c:v>
                </c:pt>
                <c:pt idx="165">
                  <c:v>13.019211928000001</c:v>
                </c:pt>
                <c:pt idx="166">
                  <c:v>13.162048628000001</c:v>
                </c:pt>
                <c:pt idx="167">
                  <c:v>12.710450348</c:v>
                </c:pt>
                <c:pt idx="168">
                  <c:v>12.563488187999999</c:v>
                </c:pt>
                <c:pt idx="169">
                  <c:v>13.014898228</c:v>
                </c:pt>
                <c:pt idx="170">
                  <c:v>13.140288197</c:v>
                </c:pt>
                <c:pt idx="171">
                  <c:v>12.710647879</c:v>
                </c:pt>
                <c:pt idx="172">
                  <c:v>12.665337807</c:v>
                </c:pt>
                <c:pt idx="173">
                  <c:v>13.296417484999999</c:v>
                </c:pt>
                <c:pt idx="174">
                  <c:v>13.243570574</c:v>
                </c:pt>
                <c:pt idx="175">
                  <c:v>12.830509546</c:v>
                </c:pt>
                <c:pt idx="176">
                  <c:v>12.865389217000001</c:v>
                </c:pt>
                <c:pt idx="177">
                  <c:v>13.187978426000001</c:v>
                </c:pt>
                <c:pt idx="178">
                  <c:v>13.306365773</c:v>
                </c:pt>
                <c:pt idx="179">
                  <c:v>13.214927033</c:v>
                </c:pt>
                <c:pt idx="180">
                  <c:v>12.938496609</c:v>
                </c:pt>
                <c:pt idx="181">
                  <c:v>13.810580108</c:v>
                </c:pt>
                <c:pt idx="182">
                  <c:v>13.953694305000001</c:v>
                </c:pt>
                <c:pt idx="183">
                  <c:v>13.93895395</c:v>
                </c:pt>
                <c:pt idx="184">
                  <c:v>13.98150779</c:v>
                </c:pt>
                <c:pt idx="185">
                  <c:v>15.066856499</c:v>
                </c:pt>
                <c:pt idx="186">
                  <c:v>15.849981228000001</c:v>
                </c:pt>
                <c:pt idx="187">
                  <c:v>15.481382980999999</c:v>
                </c:pt>
                <c:pt idx="188">
                  <c:v>15.328137445999999</c:v>
                </c:pt>
                <c:pt idx="189">
                  <c:v>15.804796647</c:v>
                </c:pt>
                <c:pt idx="190">
                  <c:v>15.983287186</c:v>
                </c:pt>
                <c:pt idx="191">
                  <c:v>15.308634043</c:v>
                </c:pt>
                <c:pt idx="192">
                  <c:v>15.0831556</c:v>
                </c:pt>
                <c:pt idx="193">
                  <c:v>15.898346666</c:v>
                </c:pt>
                <c:pt idx="194">
                  <c:v>16.119404228000001</c:v>
                </c:pt>
                <c:pt idx="195">
                  <c:v>15.465343062000001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'Electricity-Q'!$A$241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'Electricity-Q'!$A$41:$A$236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'Electricity-Q'!$D$41:$D$236</c:f>
              <c:numCache>
                <c:formatCode>0.00</c:formatCode>
                <c:ptCount val="196"/>
                <c:pt idx="2">
                  <c:v>20.032108223866331</c:v>
                </c:pt>
                <c:pt idx="3">
                  <c:v>19.51509600159855</c:v>
                </c:pt>
                <c:pt idx="4">
                  <c:v>19.140621180533447</c:v>
                </c:pt>
                <c:pt idx="5">
                  <c:v>20.909074680564586</c:v>
                </c:pt>
                <c:pt idx="6">
                  <c:v>21.285750024259695</c:v>
                </c:pt>
                <c:pt idx="7">
                  <c:v>20.284575374680827</c:v>
                </c:pt>
                <c:pt idx="8">
                  <c:v>18.99802358347586</c:v>
                </c:pt>
                <c:pt idx="9">
                  <c:v>20.784960902348537</c:v>
                </c:pt>
                <c:pt idx="10">
                  <c:v>20.617672056490058</c:v>
                </c:pt>
                <c:pt idx="11">
                  <c:v>19.519992520069394</c:v>
                </c:pt>
                <c:pt idx="12">
                  <c:v>18.170151153710073</c:v>
                </c:pt>
                <c:pt idx="13">
                  <c:v>19.892291007165177</c:v>
                </c:pt>
                <c:pt idx="14">
                  <c:v>20.22834693891825</c:v>
                </c:pt>
                <c:pt idx="15">
                  <c:v>19.183831245129127</c:v>
                </c:pt>
                <c:pt idx="16">
                  <c:v>18.216213663612226</c:v>
                </c:pt>
                <c:pt idx="17">
                  <c:v>19.851372626040209</c:v>
                </c:pt>
                <c:pt idx="18">
                  <c:v>20.698039968044448</c:v>
                </c:pt>
                <c:pt idx="19">
                  <c:v>19.765955043218128</c:v>
                </c:pt>
                <c:pt idx="20">
                  <c:v>19.0758899598613</c:v>
                </c:pt>
                <c:pt idx="21">
                  <c:v>21.124239387304179</c:v>
                </c:pt>
                <c:pt idx="22">
                  <c:v>21.619754479690677</c:v>
                </c:pt>
                <c:pt idx="23">
                  <c:v>20.713189661456255</c:v>
                </c:pt>
                <c:pt idx="24">
                  <c:v>20.398583665795094</c:v>
                </c:pt>
                <c:pt idx="25">
                  <c:v>21.727703427315131</c:v>
                </c:pt>
                <c:pt idx="26">
                  <c:v>22.288766404992451</c:v>
                </c:pt>
                <c:pt idx="27">
                  <c:v>21.356977091691071</c:v>
                </c:pt>
                <c:pt idx="28">
                  <c:v>20.850721080231104</c:v>
                </c:pt>
                <c:pt idx="29">
                  <c:v>21.836149664135686</c:v>
                </c:pt>
                <c:pt idx="30">
                  <c:v>22.745102161008873</c:v>
                </c:pt>
                <c:pt idx="31">
                  <c:v>21.673069961503128</c:v>
                </c:pt>
                <c:pt idx="32">
                  <c:v>20.580642805177682</c:v>
                </c:pt>
                <c:pt idx="33">
                  <c:v>22.211928841780605</c:v>
                </c:pt>
                <c:pt idx="34">
                  <c:v>23.352479811596968</c:v>
                </c:pt>
                <c:pt idx="35">
                  <c:v>21.851052067225559</c:v>
                </c:pt>
                <c:pt idx="36">
                  <c:v>20.827197191541369</c:v>
                </c:pt>
                <c:pt idx="37">
                  <c:v>22.470432095114823</c:v>
                </c:pt>
                <c:pt idx="38">
                  <c:v>22.969104355885076</c:v>
                </c:pt>
                <c:pt idx="39">
                  <c:v>21.370935847750363</c:v>
                </c:pt>
                <c:pt idx="40">
                  <c:v>19.532211225381733</c:v>
                </c:pt>
                <c:pt idx="41">
                  <c:v>20.922500496744217</c:v>
                </c:pt>
                <c:pt idx="42">
                  <c:v>21.271153205293931</c:v>
                </c:pt>
                <c:pt idx="43">
                  <c:v>19.899321964934529</c:v>
                </c:pt>
                <c:pt idx="44">
                  <c:v>18.923910881094333</c:v>
                </c:pt>
                <c:pt idx="45">
                  <c:v>20.112524856548781</c:v>
                </c:pt>
                <c:pt idx="46">
                  <c:v>20.482446550256402</c:v>
                </c:pt>
                <c:pt idx="47">
                  <c:v>19.267071986530507</c:v>
                </c:pt>
                <c:pt idx="48">
                  <c:v>18.223927407427574</c:v>
                </c:pt>
                <c:pt idx="49">
                  <c:v>19.496106775898795</c:v>
                </c:pt>
                <c:pt idx="50">
                  <c:v>20.04673868360274</c:v>
                </c:pt>
                <c:pt idx="51">
                  <c:v>18.759862226433288</c:v>
                </c:pt>
                <c:pt idx="52">
                  <c:v>17.875363388522803</c:v>
                </c:pt>
                <c:pt idx="53">
                  <c:v>18.978674110464965</c:v>
                </c:pt>
                <c:pt idx="54">
                  <c:v>19.59536084703949</c:v>
                </c:pt>
                <c:pt idx="55">
                  <c:v>18.073102683515128</c:v>
                </c:pt>
                <c:pt idx="56">
                  <c:v>17.455612943483303</c:v>
                </c:pt>
                <c:pt idx="57">
                  <c:v>18.561632005293689</c:v>
                </c:pt>
                <c:pt idx="58">
                  <c:v>18.873157867371816</c:v>
                </c:pt>
                <c:pt idx="59">
                  <c:v>17.679508842099803</c:v>
                </c:pt>
                <c:pt idx="60">
                  <c:v>17.025675704666082</c:v>
                </c:pt>
                <c:pt idx="61">
                  <c:v>18.220324070999666</c:v>
                </c:pt>
                <c:pt idx="62">
                  <c:v>18.601560431238902</c:v>
                </c:pt>
                <c:pt idx="63">
                  <c:v>17.598962664478357</c:v>
                </c:pt>
                <c:pt idx="64">
                  <c:v>17.064192523367744</c:v>
                </c:pt>
                <c:pt idx="65">
                  <c:v>18.102244058613042</c:v>
                </c:pt>
                <c:pt idx="66">
                  <c:v>18.451725775775866</c:v>
                </c:pt>
                <c:pt idx="67">
                  <c:v>17.329509523381983</c:v>
                </c:pt>
                <c:pt idx="68">
                  <c:v>16.453575546513623</c:v>
                </c:pt>
                <c:pt idx="69">
                  <c:v>17.813463070678385</c:v>
                </c:pt>
                <c:pt idx="70">
                  <c:v>18.285246603981285</c:v>
                </c:pt>
                <c:pt idx="71">
                  <c:v>17.137776614915527</c:v>
                </c:pt>
                <c:pt idx="72">
                  <c:v>16.259971264467943</c:v>
                </c:pt>
                <c:pt idx="73">
                  <c:v>17.554645962115735</c:v>
                </c:pt>
                <c:pt idx="74">
                  <c:v>17.955547947982584</c:v>
                </c:pt>
                <c:pt idx="75">
                  <c:v>16.766733867488298</c:v>
                </c:pt>
                <c:pt idx="76">
                  <c:v>16.007854488682021</c:v>
                </c:pt>
                <c:pt idx="77">
                  <c:v>17.019368033908322</c:v>
                </c:pt>
                <c:pt idx="78">
                  <c:v>17.247864977666566</c:v>
                </c:pt>
                <c:pt idx="79">
                  <c:v>16.298728845122216</c:v>
                </c:pt>
                <c:pt idx="80">
                  <c:v>15.341704596362023</c:v>
                </c:pt>
                <c:pt idx="81">
                  <c:v>16.403731149150222</c:v>
                </c:pt>
                <c:pt idx="82">
                  <c:v>16.895777894905716</c:v>
                </c:pt>
                <c:pt idx="83">
                  <c:v>15.771331830621229</c:v>
                </c:pt>
                <c:pt idx="84">
                  <c:v>15.173541838015106</c:v>
                </c:pt>
                <c:pt idx="85">
                  <c:v>16.357235579012652</c:v>
                </c:pt>
                <c:pt idx="86">
                  <c:v>16.472215165841551</c:v>
                </c:pt>
                <c:pt idx="87">
                  <c:v>15.477799556374451</c:v>
                </c:pt>
                <c:pt idx="88">
                  <c:v>14.823233316172681</c:v>
                </c:pt>
                <c:pt idx="89">
                  <c:v>15.673502117265784</c:v>
                </c:pt>
                <c:pt idx="90">
                  <c:v>15.782268234997089</c:v>
                </c:pt>
                <c:pt idx="91">
                  <c:v>14.856167402741258</c:v>
                </c:pt>
                <c:pt idx="92">
                  <c:v>14.278148317985435</c:v>
                </c:pt>
                <c:pt idx="93">
                  <c:v>15.070831971005475</c:v>
                </c:pt>
                <c:pt idx="94">
                  <c:v>15.232678307829918</c:v>
                </c:pt>
                <c:pt idx="95">
                  <c:v>14.578895812496128</c:v>
                </c:pt>
                <c:pt idx="96">
                  <c:v>13.861494968830815</c:v>
                </c:pt>
                <c:pt idx="97">
                  <c:v>14.759687624173065</c:v>
                </c:pt>
                <c:pt idx="98">
                  <c:v>15.000495244611374</c:v>
                </c:pt>
                <c:pt idx="99">
                  <c:v>14.090008087078862</c:v>
                </c:pt>
                <c:pt idx="100">
                  <c:v>13.742676062741202</c:v>
                </c:pt>
                <c:pt idx="101">
                  <c:v>15.023484512609688</c:v>
                </c:pt>
                <c:pt idx="102">
                  <c:v>15.296291561934261</c:v>
                </c:pt>
                <c:pt idx="103">
                  <c:v>14.520395611284766</c:v>
                </c:pt>
                <c:pt idx="104">
                  <c:v>13.81364228308826</c:v>
                </c:pt>
                <c:pt idx="105">
                  <c:v>14.469908465979014</c:v>
                </c:pt>
                <c:pt idx="106">
                  <c:v>14.599305389048906</c:v>
                </c:pt>
                <c:pt idx="107">
                  <c:v>13.781143437039008</c:v>
                </c:pt>
                <c:pt idx="108">
                  <c:v>13.368742594733435</c:v>
                </c:pt>
                <c:pt idx="109">
                  <c:v>14.915920323181751</c:v>
                </c:pt>
                <c:pt idx="110">
                  <c:v>14.95592419618016</c:v>
                </c:pt>
                <c:pt idx="111">
                  <c:v>14.033852572354732</c:v>
                </c:pt>
                <c:pt idx="112">
                  <c:v>13.567550008570489</c:v>
                </c:pt>
                <c:pt idx="113">
                  <c:v>14.639641249224322</c:v>
                </c:pt>
                <c:pt idx="114">
                  <c:v>15.030447724749576</c:v>
                </c:pt>
                <c:pt idx="115">
                  <c:v>13.963271657519865</c:v>
                </c:pt>
                <c:pt idx="116">
                  <c:v>13.649776671522289</c:v>
                </c:pt>
                <c:pt idx="117">
                  <c:v>14.883314673004724</c:v>
                </c:pt>
                <c:pt idx="118">
                  <c:v>15.149938143622959</c:v>
                </c:pt>
                <c:pt idx="119">
                  <c:v>14.545170527034816</c:v>
                </c:pt>
                <c:pt idx="120">
                  <c:v>14.744816329415865</c:v>
                </c:pt>
                <c:pt idx="121">
                  <c:v>15.945819298874799</c:v>
                </c:pt>
                <c:pt idx="122">
                  <c:v>16.285434411121912</c:v>
                </c:pt>
                <c:pt idx="123">
                  <c:v>15.20385543592621</c:v>
                </c:pt>
                <c:pt idx="124">
                  <c:v>14.887938840561215</c:v>
                </c:pt>
                <c:pt idx="125">
                  <c:v>15.873248465644417</c:v>
                </c:pt>
                <c:pt idx="126">
                  <c:v>16.040807046713855</c:v>
                </c:pt>
                <c:pt idx="127">
                  <c:v>15.223666973828434</c:v>
                </c:pt>
                <c:pt idx="128">
                  <c:v>14.544689432222853</c:v>
                </c:pt>
                <c:pt idx="129">
                  <c:v>15.993057816345802</c:v>
                </c:pt>
                <c:pt idx="130">
                  <c:v>16.617036398817771</c:v>
                </c:pt>
                <c:pt idx="131">
                  <c:v>15.994855134394808</c:v>
                </c:pt>
                <c:pt idx="132">
                  <c:v>15.844547063731186</c:v>
                </c:pt>
                <c:pt idx="133">
                  <c:v>16.570975568709034</c:v>
                </c:pt>
                <c:pt idx="134">
                  <c:v>16.721876056153206</c:v>
                </c:pt>
                <c:pt idx="135">
                  <c:v>15.653473759739354</c:v>
                </c:pt>
                <c:pt idx="136">
                  <c:v>15.016416004744828</c:v>
                </c:pt>
                <c:pt idx="137">
                  <c:v>16.486759437144187</c:v>
                </c:pt>
                <c:pt idx="138">
                  <c:v>16.656724341384184</c:v>
                </c:pt>
                <c:pt idx="139">
                  <c:v>15.772295193239671</c:v>
                </c:pt>
                <c:pt idx="140">
                  <c:v>15.130713029219852</c:v>
                </c:pt>
                <c:pt idx="141">
                  <c:v>15.974287444701549</c:v>
                </c:pt>
                <c:pt idx="142">
                  <c:v>16.196600410520052</c:v>
                </c:pt>
                <c:pt idx="143">
                  <c:v>15.611943160086781</c:v>
                </c:pt>
                <c:pt idx="144">
                  <c:v>15.261012091626343</c:v>
                </c:pt>
                <c:pt idx="145">
                  <c:v>15.825463405231279</c:v>
                </c:pt>
                <c:pt idx="146">
                  <c:v>15.969690482321848</c:v>
                </c:pt>
                <c:pt idx="147">
                  <c:v>15.400967705052897</c:v>
                </c:pt>
                <c:pt idx="148">
                  <c:v>15.041728920672398</c:v>
                </c:pt>
                <c:pt idx="149">
                  <c:v>16.031296417401883</c:v>
                </c:pt>
                <c:pt idx="150">
                  <c:v>16.280242633000551</c:v>
                </c:pt>
                <c:pt idx="151">
                  <c:v>15.525484203557541</c:v>
                </c:pt>
                <c:pt idx="152">
                  <c:v>15.292560452378311</c:v>
                </c:pt>
                <c:pt idx="153">
                  <c:v>16.25723086308497</c:v>
                </c:pt>
                <c:pt idx="154">
                  <c:v>16.583086217330539</c:v>
                </c:pt>
                <c:pt idx="155">
                  <c:v>15.819971904146312</c:v>
                </c:pt>
                <c:pt idx="156">
                  <c:v>15.709801164331953</c:v>
                </c:pt>
                <c:pt idx="157">
                  <c:v>16.370366978702062</c:v>
                </c:pt>
                <c:pt idx="158">
                  <c:v>16.46395619238271</c:v>
                </c:pt>
                <c:pt idx="159">
                  <c:v>15.97360424403278</c:v>
                </c:pt>
                <c:pt idx="160">
                  <c:v>15.519147723256381</c:v>
                </c:pt>
                <c:pt idx="161">
                  <c:v>15.973339061462481</c:v>
                </c:pt>
                <c:pt idx="162">
                  <c:v>16.087447038608687</c:v>
                </c:pt>
                <c:pt idx="163">
                  <c:v>15.549575835729833</c:v>
                </c:pt>
                <c:pt idx="164">
                  <c:v>15.612915006245183</c:v>
                </c:pt>
                <c:pt idx="165">
                  <c:v>16.118810459103454</c:v>
                </c:pt>
                <c:pt idx="166">
                  <c:v>16.218123850497559</c:v>
                </c:pt>
                <c:pt idx="167">
                  <c:v>15.538059650167156</c:v>
                </c:pt>
                <c:pt idx="168">
                  <c:v>15.230068882338271</c:v>
                </c:pt>
                <c:pt idx="169">
                  <c:v>15.691861853011517</c:v>
                </c:pt>
                <c:pt idx="170">
                  <c:v>15.779633419333745</c:v>
                </c:pt>
                <c:pt idx="171">
                  <c:v>15.201806303719998</c:v>
                </c:pt>
                <c:pt idx="172">
                  <c:v>15.105594662173829</c:v>
                </c:pt>
                <c:pt idx="173">
                  <c:v>15.746048747680051</c:v>
                </c:pt>
                <c:pt idx="174">
                  <c:v>15.630490351139835</c:v>
                </c:pt>
                <c:pt idx="175">
                  <c:v>15.037131046842129</c:v>
                </c:pt>
                <c:pt idx="176">
                  <c:v>15.024681568097112</c:v>
                </c:pt>
                <c:pt idx="177">
                  <c:v>15.550891591595736</c:v>
                </c:pt>
                <c:pt idx="178">
                  <c:v>15.513515168776125</c:v>
                </c:pt>
                <c:pt idx="179">
                  <c:v>15.300358189342482</c:v>
                </c:pt>
                <c:pt idx="180">
                  <c:v>14.827548315366386</c:v>
                </c:pt>
                <c:pt idx="181">
                  <c:v>15.54268407781106</c:v>
                </c:pt>
                <c:pt idx="182">
                  <c:v>15.454589718549979</c:v>
                </c:pt>
                <c:pt idx="183">
                  <c:v>15.11591633021632</c:v>
                </c:pt>
                <c:pt idx="184">
                  <c:v>14.832790660253123</c:v>
                </c:pt>
                <c:pt idx="185">
                  <c:v>15.620056876406407</c:v>
                </c:pt>
                <c:pt idx="186">
                  <c:v>16.211727266052751</c:v>
                </c:pt>
                <c:pt idx="187">
                  <c:v>15.674030971948222</c:v>
                </c:pt>
                <c:pt idx="188">
                  <c:v>15.364757877572274</c:v>
                </c:pt>
                <c:pt idx="189">
                  <c:v>15.808883470473049</c:v>
                </c:pt>
                <c:pt idx="190">
                  <c:v>15.905964136685359</c:v>
                </c:pt>
                <c:pt idx="191">
                  <c:v>15.147775691505286</c:v>
                </c:pt>
                <c:pt idx="192">
                  <c:v>14.866558073876913</c:v>
                </c:pt>
                <c:pt idx="193">
                  <c:v>15.612602718428217</c:v>
                </c:pt>
                <c:pt idx="194">
                  <c:v>15.764399018195972</c:v>
                </c:pt>
                <c:pt idx="195">
                  <c:v>15.058407724964756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98432"/>
        <c:axId val="1981602784"/>
      </c:lineChart>
      <c:catAx>
        <c:axId val="19815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6027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1602784"/>
        <c:scaling>
          <c:orientation val="minMax"/>
          <c:max val="24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98432"/>
        <c:crosses val="autoZero"/>
        <c:crossBetween val="between"/>
        <c:majorUnit val="2"/>
      </c:valAx>
      <c:catAx>
        <c:axId val="198159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1603328"/>
        <c:crosses val="autoZero"/>
        <c:auto val="1"/>
        <c:lblAlgn val="ctr"/>
        <c:lblOffset val="100"/>
        <c:noMultiLvlLbl val="0"/>
      </c:catAx>
      <c:valAx>
        <c:axId val="198160332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1599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322147651006766"/>
          <c:y val="0.16840277777777779"/>
          <c:w val="0.39709172259507786"/>
          <c:h val="4.34027777777777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Residential Electricity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cents per kilowatthour (kwh)</a:t>
            </a:r>
          </a:p>
        </c:rich>
      </c:tx>
      <c:layout>
        <c:manualLayout>
          <c:xMode val="edge"/>
          <c:yMode val="edge"/>
          <c:x val="2.3863023833430187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537000726414745E-2"/>
          <c:y val="0.1464124015748052"/>
          <c:w val="0.8724841745361596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'Electricity-M'!$E$41:$E$628</c:f>
              <c:numCache>
                <c:formatCode>General</c:formatCode>
                <c:ptCount val="588"/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1591904"/>
        <c:axId val="1984126912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'Electricity-M'!$C$41:$C$628</c:f>
              <c:numCache>
                <c:formatCode>0.00</c:formatCode>
                <c:ptCount val="588"/>
                <c:pt idx="6">
                  <c:v>3.9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3.8</c:v>
                </c:pt>
                <c:pt idx="11">
                  <c:v>3.6</c:v>
                </c:pt>
                <c:pt idx="12">
                  <c:v>3.6</c:v>
                </c:pt>
                <c:pt idx="13">
                  <c:v>3.7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4.2</c:v>
                </c:pt>
                <c:pt idx="18">
                  <c:v>4.2</c:v>
                </c:pt>
                <c:pt idx="19">
                  <c:v>4.4000000000000004</c:v>
                </c:pt>
                <c:pt idx="20">
                  <c:v>4.3</c:v>
                </c:pt>
                <c:pt idx="21">
                  <c:v>4.3</c:v>
                </c:pt>
                <c:pt idx="22">
                  <c:v>4.2</c:v>
                </c:pt>
                <c:pt idx="23">
                  <c:v>4</c:v>
                </c:pt>
                <c:pt idx="24">
                  <c:v>3.9</c:v>
                </c:pt>
                <c:pt idx="25">
                  <c:v>3.9</c:v>
                </c:pt>
                <c:pt idx="26">
                  <c:v>4.0999999999999996</c:v>
                </c:pt>
                <c:pt idx="27">
                  <c:v>4.3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4.4000000000000004</c:v>
                </c:pt>
                <c:pt idx="35">
                  <c:v>4.2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</c:v>
                </c:pt>
                <c:pt idx="40">
                  <c:v>4.7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</c:v>
                </c:pt>
                <c:pt idx="46">
                  <c:v>4.8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4.9000000000000004</c:v>
                </c:pt>
                <c:pt idx="51">
                  <c:v>5.0999999999999996</c:v>
                </c:pt>
                <c:pt idx="52">
                  <c:v>5.4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5.5</c:v>
                </c:pt>
                <c:pt idx="60">
                  <c:v>5.4</c:v>
                </c:pt>
                <c:pt idx="61">
                  <c:v>5.5</c:v>
                </c:pt>
                <c:pt idx="62">
                  <c:v>5.8</c:v>
                </c:pt>
                <c:pt idx="63">
                  <c:v>6</c:v>
                </c:pt>
                <c:pt idx="64">
                  <c:v>6.3</c:v>
                </c:pt>
                <c:pt idx="65">
                  <c:v>6.5</c:v>
                </c:pt>
                <c:pt idx="66">
                  <c:v>6.6</c:v>
                </c:pt>
                <c:pt idx="67">
                  <c:v>6.6</c:v>
                </c:pt>
                <c:pt idx="68">
                  <c:v>6.6</c:v>
                </c:pt>
                <c:pt idx="69">
                  <c:v>6.6</c:v>
                </c:pt>
                <c:pt idx="70">
                  <c:v>6.4</c:v>
                </c:pt>
                <c:pt idx="71">
                  <c:v>6.3</c:v>
                </c:pt>
                <c:pt idx="72">
                  <c:v>6.2</c:v>
                </c:pt>
                <c:pt idx="73">
                  <c:v>6.4</c:v>
                </c:pt>
                <c:pt idx="74">
                  <c:v>6.6</c:v>
                </c:pt>
                <c:pt idx="75">
                  <c:v>6.7</c:v>
                </c:pt>
                <c:pt idx="76">
                  <c:v>6.9</c:v>
                </c:pt>
                <c:pt idx="77">
                  <c:v>7.1</c:v>
                </c:pt>
                <c:pt idx="78">
                  <c:v>7.2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6.9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6.9</c:v>
                </c:pt>
                <c:pt idx="87">
                  <c:v>6.9</c:v>
                </c:pt>
                <c:pt idx="88">
                  <c:v>7.2</c:v>
                </c:pt>
                <c:pt idx="89">
                  <c:v>7.4</c:v>
                </c:pt>
                <c:pt idx="90">
                  <c:v>7.5</c:v>
                </c:pt>
                <c:pt idx="91">
                  <c:v>7.5</c:v>
                </c:pt>
                <c:pt idx="92">
                  <c:v>7.6</c:v>
                </c:pt>
                <c:pt idx="93">
                  <c:v>7.5</c:v>
                </c:pt>
                <c:pt idx="94">
                  <c:v>7.3</c:v>
                </c:pt>
                <c:pt idx="95">
                  <c:v>7</c:v>
                </c:pt>
                <c:pt idx="96">
                  <c:v>6.8</c:v>
                </c:pt>
                <c:pt idx="97">
                  <c:v>7</c:v>
                </c:pt>
                <c:pt idx="98">
                  <c:v>7.2</c:v>
                </c:pt>
                <c:pt idx="99">
                  <c:v>7.3</c:v>
                </c:pt>
                <c:pt idx="100">
                  <c:v>7.6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8.1</c:v>
                </c:pt>
                <c:pt idx="105">
                  <c:v>8</c:v>
                </c:pt>
                <c:pt idx="106">
                  <c:v>7.6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7.5</c:v>
                </c:pt>
                <c:pt idx="111">
                  <c:v>7.7</c:v>
                </c:pt>
                <c:pt idx="112">
                  <c:v>8</c:v>
                </c:pt>
                <c:pt idx="113">
                  <c:v>8.1999999999999993</c:v>
                </c:pt>
                <c:pt idx="114">
                  <c:v>8.1999999999999993</c:v>
                </c:pt>
                <c:pt idx="115">
                  <c:v>8.1999999999999993</c:v>
                </c:pt>
                <c:pt idx="116">
                  <c:v>8.1999999999999993</c:v>
                </c:pt>
                <c:pt idx="117">
                  <c:v>8.1</c:v>
                </c:pt>
                <c:pt idx="118">
                  <c:v>7.7</c:v>
                </c:pt>
                <c:pt idx="119">
                  <c:v>7.4</c:v>
                </c:pt>
                <c:pt idx="120">
                  <c:v>6.92</c:v>
                </c:pt>
                <c:pt idx="121">
                  <c:v>7.14</c:v>
                </c:pt>
                <c:pt idx="122">
                  <c:v>7.22</c:v>
                </c:pt>
                <c:pt idx="123">
                  <c:v>7.42</c:v>
                </c:pt>
                <c:pt idx="124">
                  <c:v>7.49</c:v>
                </c:pt>
                <c:pt idx="125">
                  <c:v>7.71</c:v>
                </c:pt>
                <c:pt idx="126">
                  <c:v>7.75</c:v>
                </c:pt>
                <c:pt idx="127">
                  <c:v>7.7</c:v>
                </c:pt>
                <c:pt idx="128">
                  <c:v>7.71</c:v>
                </c:pt>
                <c:pt idx="129">
                  <c:v>7.46</c:v>
                </c:pt>
                <c:pt idx="130">
                  <c:v>7.4</c:v>
                </c:pt>
                <c:pt idx="131">
                  <c:v>7.01</c:v>
                </c:pt>
                <c:pt idx="132">
                  <c:v>6.93</c:v>
                </c:pt>
                <c:pt idx="133">
                  <c:v>6.95</c:v>
                </c:pt>
                <c:pt idx="134">
                  <c:v>7.14</c:v>
                </c:pt>
                <c:pt idx="135">
                  <c:v>7.26</c:v>
                </c:pt>
                <c:pt idx="136">
                  <c:v>7.47</c:v>
                </c:pt>
                <c:pt idx="137">
                  <c:v>7.8</c:v>
                </c:pt>
                <c:pt idx="138">
                  <c:v>7.8</c:v>
                </c:pt>
                <c:pt idx="139">
                  <c:v>7.76</c:v>
                </c:pt>
                <c:pt idx="140">
                  <c:v>7.66</c:v>
                </c:pt>
                <c:pt idx="141">
                  <c:v>7.63</c:v>
                </c:pt>
                <c:pt idx="142">
                  <c:v>7.39</c:v>
                </c:pt>
                <c:pt idx="143">
                  <c:v>7.09</c:v>
                </c:pt>
                <c:pt idx="144">
                  <c:v>6.92</c:v>
                </c:pt>
                <c:pt idx="145">
                  <c:v>6.99</c:v>
                </c:pt>
                <c:pt idx="146">
                  <c:v>7.14</c:v>
                </c:pt>
                <c:pt idx="147">
                  <c:v>7.3</c:v>
                </c:pt>
                <c:pt idx="148">
                  <c:v>7.58</c:v>
                </c:pt>
                <c:pt idx="149">
                  <c:v>7.84</c:v>
                </c:pt>
                <c:pt idx="150">
                  <c:v>7.9</c:v>
                </c:pt>
                <c:pt idx="151">
                  <c:v>7.93</c:v>
                </c:pt>
                <c:pt idx="152">
                  <c:v>7.84</c:v>
                </c:pt>
                <c:pt idx="153">
                  <c:v>7.7</c:v>
                </c:pt>
                <c:pt idx="154">
                  <c:v>7.46</c:v>
                </c:pt>
                <c:pt idx="155">
                  <c:v>7.28</c:v>
                </c:pt>
                <c:pt idx="156">
                  <c:v>7.17</c:v>
                </c:pt>
                <c:pt idx="157">
                  <c:v>7.18</c:v>
                </c:pt>
                <c:pt idx="158">
                  <c:v>7.24</c:v>
                </c:pt>
                <c:pt idx="159">
                  <c:v>7.52</c:v>
                </c:pt>
                <c:pt idx="160">
                  <c:v>7.72</c:v>
                </c:pt>
                <c:pt idx="161">
                  <c:v>8.02</c:v>
                </c:pt>
                <c:pt idx="162">
                  <c:v>8.1</c:v>
                </c:pt>
                <c:pt idx="163">
                  <c:v>8.11</c:v>
                </c:pt>
                <c:pt idx="164">
                  <c:v>8.02</c:v>
                </c:pt>
                <c:pt idx="165">
                  <c:v>7.87</c:v>
                </c:pt>
                <c:pt idx="166">
                  <c:v>7.52</c:v>
                </c:pt>
                <c:pt idx="167">
                  <c:v>7.27</c:v>
                </c:pt>
                <c:pt idx="168">
                  <c:v>7.18</c:v>
                </c:pt>
                <c:pt idx="169">
                  <c:v>7.49</c:v>
                </c:pt>
                <c:pt idx="170">
                  <c:v>7.58</c:v>
                </c:pt>
                <c:pt idx="171">
                  <c:v>7.7</c:v>
                </c:pt>
                <c:pt idx="172">
                  <c:v>7.98</c:v>
                </c:pt>
                <c:pt idx="173">
                  <c:v>8.1199999999999992</c:v>
                </c:pt>
                <c:pt idx="174">
                  <c:v>8.1999999999999993</c:v>
                </c:pt>
                <c:pt idx="175">
                  <c:v>8.26</c:v>
                </c:pt>
                <c:pt idx="176">
                  <c:v>8.18</c:v>
                </c:pt>
                <c:pt idx="177">
                  <c:v>8.06</c:v>
                </c:pt>
                <c:pt idx="178">
                  <c:v>7.82</c:v>
                </c:pt>
                <c:pt idx="179">
                  <c:v>7.62</c:v>
                </c:pt>
                <c:pt idx="180">
                  <c:v>7.42</c:v>
                </c:pt>
                <c:pt idx="181">
                  <c:v>7.61</c:v>
                </c:pt>
                <c:pt idx="182">
                  <c:v>7.79</c:v>
                </c:pt>
                <c:pt idx="183">
                  <c:v>7.99</c:v>
                </c:pt>
                <c:pt idx="184">
                  <c:v>8.15</c:v>
                </c:pt>
                <c:pt idx="185">
                  <c:v>8.34</c:v>
                </c:pt>
                <c:pt idx="186">
                  <c:v>8.4</c:v>
                </c:pt>
                <c:pt idx="187">
                  <c:v>8.43</c:v>
                </c:pt>
                <c:pt idx="188">
                  <c:v>8.39</c:v>
                </c:pt>
                <c:pt idx="189">
                  <c:v>8.33</c:v>
                </c:pt>
                <c:pt idx="190">
                  <c:v>7.96</c:v>
                </c:pt>
                <c:pt idx="191">
                  <c:v>7.81</c:v>
                </c:pt>
                <c:pt idx="192">
                  <c:v>7.71</c:v>
                </c:pt>
                <c:pt idx="193">
                  <c:v>7.79</c:v>
                </c:pt>
                <c:pt idx="194">
                  <c:v>8.02</c:v>
                </c:pt>
                <c:pt idx="195">
                  <c:v>8.0500000000000007</c:v>
                </c:pt>
                <c:pt idx="196">
                  <c:v>8.41</c:v>
                </c:pt>
                <c:pt idx="197">
                  <c:v>8.64</c:v>
                </c:pt>
                <c:pt idx="198">
                  <c:v>8.57</c:v>
                </c:pt>
                <c:pt idx="199">
                  <c:v>8.6</c:v>
                </c:pt>
                <c:pt idx="200">
                  <c:v>8.6199999999999992</c:v>
                </c:pt>
                <c:pt idx="201">
                  <c:v>8.4700000000000006</c:v>
                </c:pt>
                <c:pt idx="202">
                  <c:v>8.16</c:v>
                </c:pt>
                <c:pt idx="203">
                  <c:v>7.87</c:v>
                </c:pt>
                <c:pt idx="204">
                  <c:v>7.75</c:v>
                </c:pt>
                <c:pt idx="205">
                  <c:v>7.81</c:v>
                </c:pt>
                <c:pt idx="206">
                  <c:v>7.81</c:v>
                </c:pt>
                <c:pt idx="207">
                  <c:v>8.14</c:v>
                </c:pt>
                <c:pt idx="208">
                  <c:v>8.57</c:v>
                </c:pt>
                <c:pt idx="209">
                  <c:v>8.75</c:v>
                </c:pt>
                <c:pt idx="210">
                  <c:v>8.74</c:v>
                </c:pt>
                <c:pt idx="211">
                  <c:v>8.74</c:v>
                </c:pt>
                <c:pt idx="212">
                  <c:v>8.8000000000000007</c:v>
                </c:pt>
                <c:pt idx="213">
                  <c:v>8.77</c:v>
                </c:pt>
                <c:pt idx="214">
                  <c:v>8.2200000000000006</c:v>
                </c:pt>
                <c:pt idx="215">
                  <c:v>7.92</c:v>
                </c:pt>
                <c:pt idx="216">
                  <c:v>7.76</c:v>
                </c:pt>
                <c:pt idx="217">
                  <c:v>7.86</c:v>
                </c:pt>
                <c:pt idx="218">
                  <c:v>8.1</c:v>
                </c:pt>
                <c:pt idx="219">
                  <c:v>8.32</c:v>
                </c:pt>
                <c:pt idx="220">
                  <c:v>8.5500000000000007</c:v>
                </c:pt>
                <c:pt idx="221">
                  <c:v>8.7899999999999991</c:v>
                </c:pt>
                <c:pt idx="222">
                  <c:v>8.82</c:v>
                </c:pt>
                <c:pt idx="223">
                  <c:v>8.8699999999999992</c:v>
                </c:pt>
                <c:pt idx="224">
                  <c:v>8.85</c:v>
                </c:pt>
                <c:pt idx="225">
                  <c:v>8.58</c:v>
                </c:pt>
                <c:pt idx="226">
                  <c:v>8.31</c:v>
                </c:pt>
                <c:pt idx="227">
                  <c:v>8.08</c:v>
                </c:pt>
                <c:pt idx="228">
                  <c:v>7.85</c:v>
                </c:pt>
                <c:pt idx="229">
                  <c:v>8.01</c:v>
                </c:pt>
                <c:pt idx="230">
                  <c:v>8.14</c:v>
                </c:pt>
                <c:pt idx="231">
                  <c:v>8.41</c:v>
                </c:pt>
                <c:pt idx="232">
                  <c:v>8.5299999999999994</c:v>
                </c:pt>
                <c:pt idx="233">
                  <c:v>8.7200000000000006</c:v>
                </c:pt>
                <c:pt idx="234">
                  <c:v>8.8000000000000007</c:v>
                </c:pt>
                <c:pt idx="235">
                  <c:v>8.7799999999999994</c:v>
                </c:pt>
                <c:pt idx="236">
                  <c:v>8.57</c:v>
                </c:pt>
                <c:pt idx="237">
                  <c:v>8.65</c:v>
                </c:pt>
                <c:pt idx="238">
                  <c:v>8.26</c:v>
                </c:pt>
                <c:pt idx="239">
                  <c:v>8.02</c:v>
                </c:pt>
                <c:pt idx="240">
                  <c:v>7.75</c:v>
                </c:pt>
                <c:pt idx="241">
                  <c:v>7.81</c:v>
                </c:pt>
                <c:pt idx="242">
                  <c:v>8.09</c:v>
                </c:pt>
                <c:pt idx="243">
                  <c:v>8.24</c:v>
                </c:pt>
                <c:pt idx="244">
                  <c:v>8.5399999999999991</c:v>
                </c:pt>
                <c:pt idx="245">
                  <c:v>8.65</c:v>
                </c:pt>
                <c:pt idx="246">
                  <c:v>8.73</c:v>
                </c:pt>
                <c:pt idx="247">
                  <c:v>8.86</c:v>
                </c:pt>
                <c:pt idx="248">
                  <c:v>8.7899999999999991</c:v>
                </c:pt>
                <c:pt idx="249">
                  <c:v>8.67</c:v>
                </c:pt>
                <c:pt idx="250">
                  <c:v>8.25</c:v>
                </c:pt>
                <c:pt idx="251">
                  <c:v>7.99</c:v>
                </c:pt>
                <c:pt idx="252">
                  <c:v>7.87</c:v>
                </c:pt>
                <c:pt idx="253">
                  <c:v>7.98</c:v>
                </c:pt>
                <c:pt idx="254">
                  <c:v>8.24</c:v>
                </c:pt>
                <c:pt idx="255">
                  <c:v>8.3800000000000008</c:v>
                </c:pt>
                <c:pt idx="256">
                  <c:v>8.65</c:v>
                </c:pt>
                <c:pt idx="257">
                  <c:v>8.91</c:v>
                </c:pt>
                <c:pt idx="258">
                  <c:v>8.74</c:v>
                </c:pt>
                <c:pt idx="259">
                  <c:v>8.8000000000000007</c:v>
                </c:pt>
                <c:pt idx="260">
                  <c:v>8.75</c:v>
                </c:pt>
                <c:pt idx="261">
                  <c:v>8.59</c:v>
                </c:pt>
                <c:pt idx="262">
                  <c:v>8.25</c:v>
                </c:pt>
                <c:pt idx="263">
                  <c:v>8.0299999999999994</c:v>
                </c:pt>
                <c:pt idx="264">
                  <c:v>7.87</c:v>
                </c:pt>
                <c:pt idx="265">
                  <c:v>7.97</c:v>
                </c:pt>
                <c:pt idx="266">
                  <c:v>8.01</c:v>
                </c:pt>
                <c:pt idx="267">
                  <c:v>8.23</c:v>
                </c:pt>
                <c:pt idx="268">
                  <c:v>8.49</c:v>
                </c:pt>
                <c:pt idx="269">
                  <c:v>8.5299999999999994</c:v>
                </c:pt>
                <c:pt idx="270">
                  <c:v>8.58</c:v>
                </c:pt>
                <c:pt idx="271">
                  <c:v>8.57</c:v>
                </c:pt>
                <c:pt idx="272">
                  <c:v>8.43</c:v>
                </c:pt>
                <c:pt idx="273">
                  <c:v>8.25</c:v>
                </c:pt>
                <c:pt idx="274">
                  <c:v>8.0399999999999991</c:v>
                </c:pt>
                <c:pt idx="275">
                  <c:v>7.92</c:v>
                </c:pt>
                <c:pt idx="276">
                  <c:v>7.58</c:v>
                </c:pt>
                <c:pt idx="277">
                  <c:v>7.92</c:v>
                </c:pt>
                <c:pt idx="278">
                  <c:v>7.9</c:v>
                </c:pt>
                <c:pt idx="279">
                  <c:v>8.09</c:v>
                </c:pt>
                <c:pt idx="280">
                  <c:v>8.27</c:v>
                </c:pt>
                <c:pt idx="281">
                  <c:v>8.43</c:v>
                </c:pt>
                <c:pt idx="282">
                  <c:v>8.49</c:v>
                </c:pt>
                <c:pt idx="283">
                  <c:v>8.42</c:v>
                </c:pt>
                <c:pt idx="284">
                  <c:v>8.36</c:v>
                </c:pt>
                <c:pt idx="285">
                  <c:v>8.3699999999999992</c:v>
                </c:pt>
                <c:pt idx="286">
                  <c:v>8.09</c:v>
                </c:pt>
                <c:pt idx="287">
                  <c:v>7.94</c:v>
                </c:pt>
                <c:pt idx="288">
                  <c:v>7.66</c:v>
                </c:pt>
                <c:pt idx="289">
                  <c:v>7.71</c:v>
                </c:pt>
                <c:pt idx="290">
                  <c:v>8.09</c:v>
                </c:pt>
                <c:pt idx="291">
                  <c:v>8.15</c:v>
                </c:pt>
                <c:pt idx="292">
                  <c:v>8.34</c:v>
                </c:pt>
                <c:pt idx="293">
                  <c:v>8.56</c:v>
                </c:pt>
                <c:pt idx="294">
                  <c:v>8.61</c:v>
                </c:pt>
                <c:pt idx="295">
                  <c:v>8.6300000000000008</c:v>
                </c:pt>
                <c:pt idx="296">
                  <c:v>8.51</c:v>
                </c:pt>
                <c:pt idx="297">
                  <c:v>8.49</c:v>
                </c:pt>
                <c:pt idx="298">
                  <c:v>8.15</c:v>
                </c:pt>
                <c:pt idx="299">
                  <c:v>7.82</c:v>
                </c:pt>
                <c:pt idx="300">
                  <c:v>7.73</c:v>
                </c:pt>
                <c:pt idx="301">
                  <c:v>8.0399999999999991</c:v>
                </c:pt>
                <c:pt idx="302">
                  <c:v>8.32</c:v>
                </c:pt>
                <c:pt idx="303">
                  <c:v>8.4600000000000009</c:v>
                </c:pt>
                <c:pt idx="304">
                  <c:v>8.83</c:v>
                </c:pt>
                <c:pt idx="305">
                  <c:v>9.07</c:v>
                </c:pt>
                <c:pt idx="306">
                  <c:v>9.0299999999999994</c:v>
                </c:pt>
                <c:pt idx="307">
                  <c:v>9.01</c:v>
                </c:pt>
                <c:pt idx="308">
                  <c:v>8.92</c:v>
                </c:pt>
                <c:pt idx="309">
                  <c:v>8.84</c:v>
                </c:pt>
                <c:pt idx="310">
                  <c:v>8.48</c:v>
                </c:pt>
                <c:pt idx="311">
                  <c:v>8.2899999999999991</c:v>
                </c:pt>
                <c:pt idx="312">
                  <c:v>8.07</c:v>
                </c:pt>
                <c:pt idx="313">
                  <c:v>8.19</c:v>
                </c:pt>
                <c:pt idx="314">
                  <c:v>8.17</c:v>
                </c:pt>
                <c:pt idx="315">
                  <c:v>8.3699999999999992</c:v>
                </c:pt>
                <c:pt idx="316">
                  <c:v>8.64</c:v>
                </c:pt>
                <c:pt idx="317">
                  <c:v>8.73</c:v>
                </c:pt>
                <c:pt idx="318">
                  <c:v>8.82</c:v>
                </c:pt>
                <c:pt idx="319">
                  <c:v>8.7200000000000006</c:v>
                </c:pt>
                <c:pt idx="320">
                  <c:v>8.59</c:v>
                </c:pt>
                <c:pt idx="321">
                  <c:v>8.4700000000000006</c:v>
                </c:pt>
                <c:pt idx="322">
                  <c:v>8.31</c:v>
                </c:pt>
                <c:pt idx="323">
                  <c:v>8.08</c:v>
                </c:pt>
                <c:pt idx="324">
                  <c:v>8</c:v>
                </c:pt>
                <c:pt idx="325">
                  <c:v>8.02</c:v>
                </c:pt>
                <c:pt idx="326">
                  <c:v>8.35</c:v>
                </c:pt>
                <c:pt idx="327">
                  <c:v>8.82</c:v>
                </c:pt>
                <c:pt idx="328">
                  <c:v>8.99</c:v>
                </c:pt>
                <c:pt idx="329">
                  <c:v>9.25</c:v>
                </c:pt>
                <c:pt idx="330">
                  <c:v>9.2100000000000009</c:v>
                </c:pt>
                <c:pt idx="331">
                  <c:v>9.2200000000000006</c:v>
                </c:pt>
                <c:pt idx="332">
                  <c:v>8.92</c:v>
                </c:pt>
                <c:pt idx="333">
                  <c:v>8.85</c:v>
                </c:pt>
                <c:pt idx="334">
                  <c:v>8.7200000000000006</c:v>
                </c:pt>
                <c:pt idx="335">
                  <c:v>8.3000000000000007</c:v>
                </c:pt>
                <c:pt idx="336">
                  <c:v>8.24</c:v>
                </c:pt>
                <c:pt idx="337">
                  <c:v>8.33</c:v>
                </c:pt>
                <c:pt idx="338">
                  <c:v>8.6199999999999992</c:v>
                </c:pt>
                <c:pt idx="339">
                  <c:v>8.93</c:v>
                </c:pt>
                <c:pt idx="340">
                  <c:v>9.07</c:v>
                </c:pt>
                <c:pt idx="341">
                  <c:v>9.2899999999999991</c:v>
                </c:pt>
                <c:pt idx="342">
                  <c:v>9.36</c:v>
                </c:pt>
                <c:pt idx="343">
                  <c:v>9.5</c:v>
                </c:pt>
                <c:pt idx="344">
                  <c:v>9.39</c:v>
                </c:pt>
                <c:pt idx="345">
                  <c:v>9.0500000000000007</c:v>
                </c:pt>
                <c:pt idx="346">
                  <c:v>8.9600000000000009</c:v>
                </c:pt>
                <c:pt idx="347">
                  <c:v>8.58</c:v>
                </c:pt>
                <c:pt idx="348">
                  <c:v>8.5</c:v>
                </c:pt>
                <c:pt idx="349">
                  <c:v>8.74</c:v>
                </c:pt>
                <c:pt idx="350">
                  <c:v>8.86</c:v>
                </c:pt>
                <c:pt idx="351">
                  <c:v>9.2100000000000009</c:v>
                </c:pt>
                <c:pt idx="352">
                  <c:v>9.5500000000000007</c:v>
                </c:pt>
                <c:pt idx="353">
                  <c:v>9.77</c:v>
                </c:pt>
                <c:pt idx="354">
                  <c:v>9.75</c:v>
                </c:pt>
                <c:pt idx="355">
                  <c:v>9.91</c:v>
                </c:pt>
                <c:pt idx="356">
                  <c:v>9.91</c:v>
                </c:pt>
                <c:pt idx="357">
                  <c:v>9.73</c:v>
                </c:pt>
                <c:pt idx="358">
                  <c:v>9.74</c:v>
                </c:pt>
                <c:pt idx="359">
                  <c:v>9.25</c:v>
                </c:pt>
                <c:pt idx="360">
                  <c:v>9.5500000000000007</c:v>
                </c:pt>
                <c:pt idx="361">
                  <c:v>9.8000000000000007</c:v>
                </c:pt>
                <c:pt idx="362">
                  <c:v>9.8699999999999992</c:v>
                </c:pt>
                <c:pt idx="363">
                  <c:v>10.32</c:v>
                </c:pt>
                <c:pt idx="364">
                  <c:v>10.61</c:v>
                </c:pt>
                <c:pt idx="365">
                  <c:v>10.85</c:v>
                </c:pt>
                <c:pt idx="366">
                  <c:v>10.96</c:v>
                </c:pt>
                <c:pt idx="367">
                  <c:v>10.94</c:v>
                </c:pt>
                <c:pt idx="368">
                  <c:v>10.94</c:v>
                </c:pt>
                <c:pt idx="369">
                  <c:v>10.58</c:v>
                </c:pt>
                <c:pt idx="370">
                  <c:v>10.18</c:v>
                </c:pt>
                <c:pt idx="371">
                  <c:v>9.84</c:v>
                </c:pt>
                <c:pt idx="372">
                  <c:v>10.06</c:v>
                </c:pt>
                <c:pt idx="373">
                  <c:v>9.89</c:v>
                </c:pt>
                <c:pt idx="374">
                  <c:v>10.27</c:v>
                </c:pt>
                <c:pt idx="375">
                  <c:v>10.63</c:v>
                </c:pt>
                <c:pt idx="376">
                  <c:v>10.77</c:v>
                </c:pt>
                <c:pt idx="377">
                  <c:v>11.09</c:v>
                </c:pt>
                <c:pt idx="378">
                  <c:v>11.07</c:v>
                </c:pt>
                <c:pt idx="379">
                  <c:v>11.07</c:v>
                </c:pt>
                <c:pt idx="380">
                  <c:v>10.96</c:v>
                </c:pt>
                <c:pt idx="381">
                  <c:v>10.82</c:v>
                </c:pt>
                <c:pt idx="382">
                  <c:v>10.7</c:v>
                </c:pt>
                <c:pt idx="383">
                  <c:v>10.33</c:v>
                </c:pt>
                <c:pt idx="384">
                  <c:v>10.14</c:v>
                </c:pt>
                <c:pt idx="385">
                  <c:v>10.16</c:v>
                </c:pt>
                <c:pt idx="386">
                  <c:v>10.45</c:v>
                </c:pt>
                <c:pt idx="387">
                  <c:v>10.93</c:v>
                </c:pt>
                <c:pt idx="388">
                  <c:v>11.4</c:v>
                </c:pt>
                <c:pt idx="389">
                  <c:v>11.77</c:v>
                </c:pt>
                <c:pt idx="390">
                  <c:v>12.07</c:v>
                </c:pt>
                <c:pt idx="391">
                  <c:v>12.09</c:v>
                </c:pt>
                <c:pt idx="392">
                  <c:v>11.92</c:v>
                </c:pt>
                <c:pt idx="393">
                  <c:v>11.81</c:v>
                </c:pt>
                <c:pt idx="394">
                  <c:v>11.42</c:v>
                </c:pt>
                <c:pt idx="395">
                  <c:v>10.86</c:v>
                </c:pt>
                <c:pt idx="396">
                  <c:v>10.98</c:v>
                </c:pt>
                <c:pt idx="397">
                  <c:v>11.18</c:v>
                </c:pt>
                <c:pt idx="398">
                  <c:v>11.28</c:v>
                </c:pt>
                <c:pt idx="399">
                  <c:v>11.5</c:v>
                </c:pt>
                <c:pt idx="400">
                  <c:v>11.78</c:v>
                </c:pt>
                <c:pt idx="401">
                  <c:v>11.81</c:v>
                </c:pt>
                <c:pt idx="402">
                  <c:v>11.85</c:v>
                </c:pt>
                <c:pt idx="403">
                  <c:v>11.94</c:v>
                </c:pt>
                <c:pt idx="404">
                  <c:v>11.96</c:v>
                </c:pt>
                <c:pt idx="405">
                  <c:v>11.65</c:v>
                </c:pt>
                <c:pt idx="406">
                  <c:v>11.26</c:v>
                </c:pt>
                <c:pt idx="407">
                  <c:v>10.9</c:v>
                </c:pt>
                <c:pt idx="408">
                  <c:v>10.49</c:v>
                </c:pt>
                <c:pt idx="409">
                  <c:v>10.89</c:v>
                </c:pt>
                <c:pt idx="410">
                  <c:v>11.11</c:v>
                </c:pt>
                <c:pt idx="411">
                  <c:v>11.71</c:v>
                </c:pt>
                <c:pt idx="412">
                  <c:v>11.91</c:v>
                </c:pt>
                <c:pt idx="413">
                  <c:v>11.91</c:v>
                </c:pt>
                <c:pt idx="414">
                  <c:v>12.04</c:v>
                </c:pt>
                <c:pt idx="415">
                  <c:v>12.03</c:v>
                </c:pt>
                <c:pt idx="416">
                  <c:v>11.95</c:v>
                </c:pt>
                <c:pt idx="417">
                  <c:v>11.86</c:v>
                </c:pt>
                <c:pt idx="418">
                  <c:v>11.62</c:v>
                </c:pt>
                <c:pt idx="419">
                  <c:v>11.06</c:v>
                </c:pt>
                <c:pt idx="420">
                  <c:v>10.87</c:v>
                </c:pt>
                <c:pt idx="421">
                  <c:v>11.06</c:v>
                </c:pt>
                <c:pt idx="422">
                  <c:v>11.52</c:v>
                </c:pt>
                <c:pt idx="423">
                  <c:v>11.67</c:v>
                </c:pt>
                <c:pt idx="424">
                  <c:v>11.93</c:v>
                </c:pt>
                <c:pt idx="425">
                  <c:v>11.97</c:v>
                </c:pt>
                <c:pt idx="426">
                  <c:v>12.09</c:v>
                </c:pt>
                <c:pt idx="427">
                  <c:v>12.09</c:v>
                </c:pt>
                <c:pt idx="428">
                  <c:v>12.17</c:v>
                </c:pt>
                <c:pt idx="429">
                  <c:v>12.08</c:v>
                </c:pt>
                <c:pt idx="430">
                  <c:v>11.78</c:v>
                </c:pt>
                <c:pt idx="431">
                  <c:v>11.4</c:v>
                </c:pt>
                <c:pt idx="432">
                  <c:v>11.41</c:v>
                </c:pt>
                <c:pt idx="433">
                  <c:v>11.51</c:v>
                </c:pt>
                <c:pt idx="434">
                  <c:v>11.7</c:v>
                </c:pt>
                <c:pt idx="435">
                  <c:v>11.92</c:v>
                </c:pt>
                <c:pt idx="436">
                  <c:v>11.9</c:v>
                </c:pt>
                <c:pt idx="437">
                  <c:v>12.09</c:v>
                </c:pt>
                <c:pt idx="438">
                  <c:v>12</c:v>
                </c:pt>
                <c:pt idx="439">
                  <c:v>12.17</c:v>
                </c:pt>
                <c:pt idx="440">
                  <c:v>12.3</c:v>
                </c:pt>
                <c:pt idx="441">
                  <c:v>12.03</c:v>
                </c:pt>
                <c:pt idx="442">
                  <c:v>11.75</c:v>
                </c:pt>
                <c:pt idx="443">
                  <c:v>11.62</c:v>
                </c:pt>
                <c:pt idx="444">
                  <c:v>11.46</c:v>
                </c:pt>
                <c:pt idx="445">
                  <c:v>11.63</c:v>
                </c:pt>
                <c:pt idx="446">
                  <c:v>11.61</c:v>
                </c:pt>
                <c:pt idx="447">
                  <c:v>11.93</c:v>
                </c:pt>
                <c:pt idx="448">
                  <c:v>12.4</c:v>
                </c:pt>
                <c:pt idx="449">
                  <c:v>12.54</c:v>
                </c:pt>
                <c:pt idx="450">
                  <c:v>12.65</c:v>
                </c:pt>
                <c:pt idx="451">
                  <c:v>12.53</c:v>
                </c:pt>
                <c:pt idx="452">
                  <c:v>12.51</c:v>
                </c:pt>
                <c:pt idx="453">
                  <c:v>12.36</c:v>
                </c:pt>
                <c:pt idx="454">
                  <c:v>12.1</c:v>
                </c:pt>
                <c:pt idx="455">
                  <c:v>11.72</c:v>
                </c:pt>
                <c:pt idx="456">
                  <c:v>11.65</c:v>
                </c:pt>
                <c:pt idx="457">
                  <c:v>11.94</c:v>
                </c:pt>
                <c:pt idx="458">
                  <c:v>12.25</c:v>
                </c:pt>
                <c:pt idx="459">
                  <c:v>12.31</c:v>
                </c:pt>
                <c:pt idx="460">
                  <c:v>12.85</c:v>
                </c:pt>
                <c:pt idx="461">
                  <c:v>12.99</c:v>
                </c:pt>
                <c:pt idx="462">
                  <c:v>13.09</c:v>
                </c:pt>
                <c:pt idx="463">
                  <c:v>13.04</c:v>
                </c:pt>
                <c:pt idx="464">
                  <c:v>12.95</c:v>
                </c:pt>
                <c:pt idx="465">
                  <c:v>12.6</c:v>
                </c:pt>
                <c:pt idx="466">
                  <c:v>12.48</c:v>
                </c:pt>
                <c:pt idx="467">
                  <c:v>12.17</c:v>
                </c:pt>
                <c:pt idx="468">
                  <c:v>12.1</c:v>
                </c:pt>
                <c:pt idx="469">
                  <c:v>12.29</c:v>
                </c:pt>
                <c:pt idx="470">
                  <c:v>12.33</c:v>
                </c:pt>
                <c:pt idx="471">
                  <c:v>12.62</c:v>
                </c:pt>
                <c:pt idx="472">
                  <c:v>12.93</c:v>
                </c:pt>
                <c:pt idx="473">
                  <c:v>12.92</c:v>
                </c:pt>
                <c:pt idx="474">
                  <c:v>12.94</c:v>
                </c:pt>
                <c:pt idx="475">
                  <c:v>12.91</c:v>
                </c:pt>
                <c:pt idx="476">
                  <c:v>13.03</c:v>
                </c:pt>
                <c:pt idx="477">
                  <c:v>12.72</c:v>
                </c:pt>
                <c:pt idx="478">
                  <c:v>12.71</c:v>
                </c:pt>
                <c:pt idx="479">
                  <c:v>12.32</c:v>
                </c:pt>
                <c:pt idx="480">
                  <c:v>11.99</c:v>
                </c:pt>
                <c:pt idx="481">
                  <c:v>12.14</c:v>
                </c:pt>
                <c:pt idx="482">
                  <c:v>12.56</c:v>
                </c:pt>
                <c:pt idx="483">
                  <c:v>12.43</c:v>
                </c:pt>
                <c:pt idx="484">
                  <c:v>12.79</c:v>
                </c:pt>
                <c:pt idx="485">
                  <c:v>12.73</c:v>
                </c:pt>
                <c:pt idx="486">
                  <c:v>12.68</c:v>
                </c:pt>
                <c:pt idx="487">
                  <c:v>12.88</c:v>
                </c:pt>
                <c:pt idx="488">
                  <c:v>12.87</c:v>
                </c:pt>
                <c:pt idx="489">
                  <c:v>12.46</c:v>
                </c:pt>
                <c:pt idx="490">
                  <c:v>12.75</c:v>
                </c:pt>
                <c:pt idx="491">
                  <c:v>12.23</c:v>
                </c:pt>
                <c:pt idx="492">
                  <c:v>12.21</c:v>
                </c:pt>
                <c:pt idx="493">
                  <c:v>12.79</c:v>
                </c:pt>
                <c:pt idx="494">
                  <c:v>12.89</c:v>
                </c:pt>
                <c:pt idx="495">
                  <c:v>12.72</c:v>
                </c:pt>
                <c:pt idx="496">
                  <c:v>13.07</c:v>
                </c:pt>
                <c:pt idx="497">
                  <c:v>13.2</c:v>
                </c:pt>
                <c:pt idx="498">
                  <c:v>13.08</c:v>
                </c:pt>
                <c:pt idx="499">
                  <c:v>13.15</c:v>
                </c:pt>
                <c:pt idx="500">
                  <c:v>13.28</c:v>
                </c:pt>
                <c:pt idx="501">
                  <c:v>12.8</c:v>
                </c:pt>
                <c:pt idx="502">
                  <c:v>12.94</c:v>
                </c:pt>
                <c:pt idx="503">
                  <c:v>12.45</c:v>
                </c:pt>
                <c:pt idx="504">
                  <c:v>12.22</c:v>
                </c:pt>
                <c:pt idx="505">
                  <c:v>12.63</c:v>
                </c:pt>
                <c:pt idx="506">
                  <c:v>12.97</c:v>
                </c:pt>
                <c:pt idx="507">
                  <c:v>12.88</c:v>
                </c:pt>
                <c:pt idx="508">
                  <c:v>13.12</c:v>
                </c:pt>
                <c:pt idx="509">
                  <c:v>13.03</c:v>
                </c:pt>
                <c:pt idx="510">
                  <c:v>13.13</c:v>
                </c:pt>
                <c:pt idx="511">
                  <c:v>13.26</c:v>
                </c:pt>
                <c:pt idx="512">
                  <c:v>13.01</c:v>
                </c:pt>
                <c:pt idx="513">
                  <c:v>12.85</c:v>
                </c:pt>
                <c:pt idx="514">
                  <c:v>12.9</c:v>
                </c:pt>
                <c:pt idx="515">
                  <c:v>12.43</c:v>
                </c:pt>
                <c:pt idx="516">
                  <c:v>12.47</c:v>
                </c:pt>
                <c:pt idx="517">
                  <c:v>12.72</c:v>
                </c:pt>
                <c:pt idx="518">
                  <c:v>12.84</c:v>
                </c:pt>
                <c:pt idx="519">
                  <c:v>13.25</c:v>
                </c:pt>
                <c:pt idx="520">
                  <c:v>13.31</c:v>
                </c:pt>
                <c:pt idx="521">
                  <c:v>13.32</c:v>
                </c:pt>
                <c:pt idx="522">
                  <c:v>13.26</c:v>
                </c:pt>
                <c:pt idx="523">
                  <c:v>13.3</c:v>
                </c:pt>
                <c:pt idx="524">
                  <c:v>13.16</c:v>
                </c:pt>
                <c:pt idx="525">
                  <c:v>12.81</c:v>
                </c:pt>
                <c:pt idx="526">
                  <c:v>13.03</c:v>
                </c:pt>
                <c:pt idx="527">
                  <c:v>12.68</c:v>
                </c:pt>
                <c:pt idx="528">
                  <c:v>12.76</c:v>
                </c:pt>
                <c:pt idx="529">
                  <c:v>12.82</c:v>
                </c:pt>
                <c:pt idx="530">
                  <c:v>13.04</c:v>
                </c:pt>
                <c:pt idx="531">
                  <c:v>13.24</c:v>
                </c:pt>
                <c:pt idx="532">
                  <c:v>13.1</c:v>
                </c:pt>
                <c:pt idx="533">
                  <c:v>13.22</c:v>
                </c:pt>
                <c:pt idx="534">
                  <c:v>13.21</c:v>
                </c:pt>
                <c:pt idx="535">
                  <c:v>13.26</c:v>
                </c:pt>
                <c:pt idx="536">
                  <c:v>13.49</c:v>
                </c:pt>
                <c:pt idx="537">
                  <c:v>13.66</c:v>
                </c:pt>
                <c:pt idx="538">
                  <c:v>13.31</c:v>
                </c:pt>
                <c:pt idx="539">
                  <c:v>12.78</c:v>
                </c:pt>
                <c:pt idx="540">
                  <c:v>12.62</c:v>
                </c:pt>
                <c:pt idx="541">
                  <c:v>13.01</c:v>
                </c:pt>
                <c:pt idx="542">
                  <c:v>13.24</c:v>
                </c:pt>
                <c:pt idx="543">
                  <c:v>13.73</c:v>
                </c:pt>
                <c:pt idx="544">
                  <c:v>13.86</c:v>
                </c:pt>
                <c:pt idx="545">
                  <c:v>13.83</c:v>
                </c:pt>
                <c:pt idx="546">
                  <c:v>13.83</c:v>
                </c:pt>
                <c:pt idx="547">
                  <c:v>13.92</c:v>
                </c:pt>
                <c:pt idx="548">
                  <c:v>14.14</c:v>
                </c:pt>
                <c:pt idx="549">
                  <c:v>14.06</c:v>
                </c:pt>
                <c:pt idx="550">
                  <c:v>14.07</c:v>
                </c:pt>
                <c:pt idx="551">
                  <c:v>13.72</c:v>
                </c:pt>
                <c:pt idx="552">
                  <c:v>13.72</c:v>
                </c:pt>
                <c:pt idx="553">
                  <c:v>13.83</c:v>
                </c:pt>
                <c:pt idx="554">
                  <c:v>14.48</c:v>
                </c:pt>
                <c:pt idx="555">
                  <c:v>14.71</c:v>
                </c:pt>
                <c:pt idx="556">
                  <c:v>14.97</c:v>
                </c:pt>
                <c:pt idx="557">
                  <c:v>15.4</c:v>
                </c:pt>
                <c:pt idx="558">
                  <c:v>15.41</c:v>
                </c:pt>
                <c:pt idx="559">
                  <c:v>15.93</c:v>
                </c:pt>
                <c:pt idx="560">
                  <c:v>16.309999999999999</c:v>
                </c:pt>
                <c:pt idx="561">
                  <c:v>16.02</c:v>
                </c:pt>
                <c:pt idx="562">
                  <c:v>15.64</c:v>
                </c:pt>
                <c:pt idx="563">
                  <c:v>14.95</c:v>
                </c:pt>
                <c:pt idx="564">
                  <c:v>15.153180000000001</c:v>
                </c:pt>
                <c:pt idx="565">
                  <c:v>15.255089999999999</c:v>
                </c:pt>
                <c:pt idx="566">
                  <c:v>15.618209999999999</c:v>
                </c:pt>
                <c:pt idx="567">
                  <c:v>15.68233</c:v>
                </c:pt>
                <c:pt idx="568">
                  <c:v>15.72059</c:v>
                </c:pt>
                <c:pt idx="569">
                  <c:v>15.96275</c:v>
                </c:pt>
                <c:pt idx="570">
                  <c:v>15.77506</c:v>
                </c:pt>
                <c:pt idx="571">
                  <c:v>16.014589999999998</c:v>
                </c:pt>
                <c:pt idx="572">
                  <c:v>16.20073</c:v>
                </c:pt>
                <c:pt idx="573">
                  <c:v>15.838200000000001</c:v>
                </c:pt>
                <c:pt idx="574">
                  <c:v>15.51037</c:v>
                </c:pt>
                <c:pt idx="575">
                  <c:v>14.75323</c:v>
                </c:pt>
                <c:pt idx="576">
                  <c:v>14.83465</c:v>
                </c:pt>
                <c:pt idx="577">
                  <c:v>14.984299999999999</c:v>
                </c:pt>
                <c:pt idx="578">
                  <c:v>15.5131</c:v>
                </c:pt>
                <c:pt idx="579">
                  <c:v>15.769019999999999</c:v>
                </c:pt>
                <c:pt idx="580">
                  <c:v>15.80181</c:v>
                </c:pt>
                <c:pt idx="581">
                  <c:v>16.0715</c:v>
                </c:pt>
                <c:pt idx="582">
                  <c:v>15.89063</c:v>
                </c:pt>
                <c:pt idx="583">
                  <c:v>16.15512</c:v>
                </c:pt>
                <c:pt idx="584">
                  <c:v>16.356919999999999</c:v>
                </c:pt>
                <c:pt idx="585">
                  <c:v>15.93126</c:v>
                </c:pt>
                <c:pt idx="586">
                  <c:v>15.67754</c:v>
                </c:pt>
                <c:pt idx="587">
                  <c:v>14.94904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'Electricity-M'!$A$633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'Electricity-M'!$A$41:$A$628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'Electricity-M'!$D$41:$D$628</c:f>
              <c:numCache>
                <c:formatCode>0.00</c:formatCode>
                <c:ptCount val="588"/>
                <c:pt idx="6">
                  <c:v>20.679565263157894</c:v>
                </c:pt>
                <c:pt idx="7">
                  <c:v>19.516357068062828</c:v>
                </c:pt>
                <c:pt idx="8">
                  <c:v>19.939431249999998</c:v>
                </c:pt>
                <c:pt idx="9">
                  <c:v>20.358121243523318</c:v>
                </c:pt>
                <c:pt idx="10">
                  <c:v>19.767835456110152</c:v>
                </c:pt>
                <c:pt idx="11">
                  <c:v>18.631220547945208</c:v>
                </c:pt>
                <c:pt idx="12">
                  <c:v>18.536001362862013</c:v>
                </c:pt>
                <c:pt idx="13">
                  <c:v>18.858132546374367</c:v>
                </c:pt>
                <c:pt idx="14">
                  <c:v>20.284550335570469</c:v>
                </c:pt>
                <c:pt idx="15">
                  <c:v>20.653053</c:v>
                </c:pt>
                <c:pt idx="16">
                  <c:v>21.086497674418606</c:v>
                </c:pt>
                <c:pt idx="17">
                  <c:v>20.981936528925623</c:v>
                </c:pt>
                <c:pt idx="18">
                  <c:v>20.878407236842108</c:v>
                </c:pt>
                <c:pt idx="19">
                  <c:v>21.765222913256956</c:v>
                </c:pt>
                <c:pt idx="20">
                  <c:v>21.201160522022839</c:v>
                </c:pt>
                <c:pt idx="21">
                  <c:v>21.097908116883115</c:v>
                </c:pt>
                <c:pt idx="22">
                  <c:v>20.474309032258066</c:v>
                </c:pt>
                <c:pt idx="23">
                  <c:v>19.405444622792938</c:v>
                </c:pt>
                <c:pt idx="24">
                  <c:v>18.799604784688995</c:v>
                </c:pt>
                <c:pt idx="25">
                  <c:v>18.710082857142854</c:v>
                </c:pt>
                <c:pt idx="26">
                  <c:v>19.545476025236592</c:v>
                </c:pt>
                <c:pt idx="27">
                  <c:v>20.338515492957747</c:v>
                </c:pt>
                <c:pt idx="28">
                  <c:v>21.086497674418602</c:v>
                </c:pt>
                <c:pt idx="29">
                  <c:v>20.924293846153844</c:v>
                </c:pt>
                <c:pt idx="30">
                  <c:v>20.764566412213739</c:v>
                </c:pt>
                <c:pt idx="31">
                  <c:v>20.638529590288314</c:v>
                </c:pt>
                <c:pt idx="32">
                  <c:v>20.452317293233079</c:v>
                </c:pt>
                <c:pt idx="33">
                  <c:v>20.269435171385989</c:v>
                </c:pt>
                <c:pt idx="34">
                  <c:v>19.701557333333334</c:v>
                </c:pt>
                <c:pt idx="35">
                  <c:v>18.695245360824742</c:v>
                </c:pt>
                <c:pt idx="36">
                  <c:v>18.090265401459849</c:v>
                </c:pt>
                <c:pt idx="37">
                  <c:v>17.907271387283235</c:v>
                </c:pt>
                <c:pt idx="38">
                  <c:v>18.592720171673822</c:v>
                </c:pt>
                <c:pt idx="39">
                  <c:v>19.264576487252125</c:v>
                </c:pt>
                <c:pt idx="40">
                  <c:v>19.895336974789917</c:v>
                </c:pt>
                <c:pt idx="41">
                  <c:v>20.512119390581717</c:v>
                </c:pt>
                <c:pt idx="42">
                  <c:v>20.287329041095891</c:v>
                </c:pt>
                <c:pt idx="43">
                  <c:v>20.094640705563094</c:v>
                </c:pt>
                <c:pt idx="44">
                  <c:v>20.311814516129029</c:v>
                </c:pt>
                <c:pt idx="45">
                  <c:v>20.095731382978723</c:v>
                </c:pt>
                <c:pt idx="46">
                  <c:v>19.088829473684211</c:v>
                </c:pt>
                <c:pt idx="47">
                  <c:v>18.472393498049414</c:v>
                </c:pt>
                <c:pt idx="48">
                  <c:v>18.211885384615385</c:v>
                </c:pt>
                <c:pt idx="49">
                  <c:v>17.981355189873419</c:v>
                </c:pt>
                <c:pt idx="50">
                  <c:v>18.48907640449438</c:v>
                </c:pt>
                <c:pt idx="51">
                  <c:v>19.053436093943137</c:v>
                </c:pt>
                <c:pt idx="52">
                  <c:v>19.976682007343943</c:v>
                </c:pt>
                <c:pt idx="53">
                  <c:v>20.515671272727271</c:v>
                </c:pt>
                <c:pt idx="54">
                  <c:v>20.856741646489105</c:v>
                </c:pt>
                <c:pt idx="55">
                  <c:v>20.706332451923078</c:v>
                </c:pt>
                <c:pt idx="56">
                  <c:v>20.533574016686533</c:v>
                </c:pt>
                <c:pt idx="57">
                  <c:v>20.339632349468715</c:v>
                </c:pt>
                <c:pt idx="58">
                  <c:v>19.772697196261682</c:v>
                </c:pt>
                <c:pt idx="59">
                  <c:v>19.239802083333334</c:v>
                </c:pt>
                <c:pt idx="60">
                  <c:v>18.716684862385321</c:v>
                </c:pt>
                <c:pt idx="61">
                  <c:v>18.8899875</c:v>
                </c:pt>
                <c:pt idx="62">
                  <c:v>19.78544966139955</c:v>
                </c:pt>
                <c:pt idx="63">
                  <c:v>20.352848484848487</c:v>
                </c:pt>
                <c:pt idx="64">
                  <c:v>21.227544481605349</c:v>
                </c:pt>
                <c:pt idx="65">
                  <c:v>21.707830939226518</c:v>
                </c:pt>
                <c:pt idx="66">
                  <c:v>21.800903606557373</c:v>
                </c:pt>
                <c:pt idx="67">
                  <c:v>21.635386984815614</c:v>
                </c:pt>
                <c:pt idx="68">
                  <c:v>21.426237164339415</c:v>
                </c:pt>
                <c:pt idx="69">
                  <c:v>21.357416274089932</c:v>
                </c:pt>
                <c:pt idx="70">
                  <c:v>20.621905330490407</c:v>
                </c:pt>
                <c:pt idx="71">
                  <c:v>20.23497066950053</c:v>
                </c:pt>
                <c:pt idx="72">
                  <c:v>19.850495338983052</c:v>
                </c:pt>
                <c:pt idx="73">
                  <c:v>20.42592101372756</c:v>
                </c:pt>
                <c:pt idx="74">
                  <c:v>21.064231045406547</c:v>
                </c:pt>
                <c:pt idx="75">
                  <c:v>21.315859578947368</c:v>
                </c:pt>
                <c:pt idx="76">
                  <c:v>21.746137851929095</c:v>
                </c:pt>
                <c:pt idx="77">
                  <c:v>22.122707010309277</c:v>
                </c:pt>
                <c:pt idx="78">
                  <c:v>22.319246769230773</c:v>
                </c:pt>
                <c:pt idx="79">
                  <c:v>22.273557420675541</c:v>
                </c:pt>
                <c:pt idx="80">
                  <c:v>22.273557420675541</c:v>
                </c:pt>
                <c:pt idx="81">
                  <c:v>22.182737614678899</c:v>
                </c:pt>
                <c:pt idx="82">
                  <c:v>21.280149183673473</c:v>
                </c:pt>
                <c:pt idx="83">
                  <c:v>20.726782599795293</c:v>
                </c:pt>
                <c:pt idx="84">
                  <c:v>20.684439836567925</c:v>
                </c:pt>
                <c:pt idx="85">
                  <c:v>20.663333265306122</c:v>
                </c:pt>
                <c:pt idx="86">
                  <c:v>21.258456880733945</c:v>
                </c:pt>
                <c:pt idx="87">
                  <c:v>21.107840283400812</c:v>
                </c:pt>
                <c:pt idx="88">
                  <c:v>21.936759677419357</c:v>
                </c:pt>
                <c:pt idx="89">
                  <c:v>22.500749698189136</c:v>
                </c:pt>
                <c:pt idx="90">
                  <c:v>22.713411823647291</c:v>
                </c:pt>
                <c:pt idx="91">
                  <c:v>22.645339660339662</c:v>
                </c:pt>
                <c:pt idx="92">
                  <c:v>22.878709960159359</c:v>
                </c:pt>
                <c:pt idx="93">
                  <c:v>22.488080357142856</c:v>
                </c:pt>
                <c:pt idx="94">
                  <c:v>21.823447477744811</c:v>
                </c:pt>
                <c:pt idx="95">
                  <c:v>20.864680473372783</c:v>
                </c:pt>
                <c:pt idx="96">
                  <c:v>20.129585112634672</c:v>
                </c:pt>
                <c:pt idx="97">
                  <c:v>20.620649122807016</c:v>
                </c:pt>
                <c:pt idx="98">
                  <c:v>21.147974344023329</c:v>
                </c:pt>
                <c:pt idx="99">
                  <c:v>21.358669312681513</c:v>
                </c:pt>
                <c:pt idx="100">
                  <c:v>22.193453913043477</c:v>
                </c:pt>
                <c:pt idx="101">
                  <c:v>23.025018514946964</c:v>
                </c:pt>
                <c:pt idx="102">
                  <c:v>23.226881844380404</c:v>
                </c:pt>
                <c:pt idx="103">
                  <c:v>23.449639655172412</c:v>
                </c:pt>
                <c:pt idx="104">
                  <c:v>23.382448710601718</c:v>
                </c:pt>
                <c:pt idx="105">
                  <c:v>23.005883920076119</c:v>
                </c:pt>
                <c:pt idx="106">
                  <c:v>21.81407863247863</c:v>
                </c:pt>
                <c:pt idx="107">
                  <c:v>20.913275260663507</c:v>
                </c:pt>
                <c:pt idx="108">
                  <c:v>20.873704257332072</c:v>
                </c:pt>
                <c:pt idx="109">
                  <c:v>20.471557478833493</c:v>
                </c:pt>
                <c:pt idx="110">
                  <c:v>21.224705056179772</c:v>
                </c:pt>
                <c:pt idx="111">
                  <c:v>21.74996691588785</c:v>
                </c:pt>
                <c:pt idx="112">
                  <c:v>22.555208955223879</c:v>
                </c:pt>
                <c:pt idx="113">
                  <c:v>23.054570790697671</c:v>
                </c:pt>
                <c:pt idx="114">
                  <c:v>23.011758217270192</c:v>
                </c:pt>
                <c:pt idx="115">
                  <c:v>22.969104355885076</c:v>
                </c:pt>
                <c:pt idx="116">
                  <c:v>22.926608325624422</c:v>
                </c:pt>
                <c:pt idx="117">
                  <c:v>22.563524239631334</c:v>
                </c:pt>
                <c:pt idx="118">
                  <c:v>21.350884954128439</c:v>
                </c:pt>
                <c:pt idx="119">
                  <c:v>20.425338082191782</c:v>
                </c:pt>
                <c:pt idx="120">
                  <c:v>19.030931901728845</c:v>
                </c:pt>
                <c:pt idx="121">
                  <c:v>19.671760911577028</c:v>
                </c:pt>
                <c:pt idx="122">
                  <c:v>20.001570632447297</c:v>
                </c:pt>
                <c:pt idx="123">
                  <c:v>20.631272456301748</c:v>
                </c:pt>
                <c:pt idx="124">
                  <c:v>20.768588091743116</c:v>
                </c:pt>
                <c:pt idx="125">
                  <c:v>21.300446599634366</c:v>
                </c:pt>
                <c:pt idx="126">
                  <c:v>21.391401369863015</c:v>
                </c:pt>
                <c:pt idx="127">
                  <c:v>21.234000547445252</c:v>
                </c:pt>
                <c:pt idx="128">
                  <c:v>21.184262345454542</c:v>
                </c:pt>
                <c:pt idx="129">
                  <c:v>20.46015343012704</c:v>
                </c:pt>
                <c:pt idx="130">
                  <c:v>20.258827173913041</c:v>
                </c:pt>
                <c:pt idx="131">
                  <c:v>19.121850162454873</c:v>
                </c:pt>
                <c:pt idx="132">
                  <c:v>18.801811615798918</c:v>
                </c:pt>
                <c:pt idx="133">
                  <c:v>18.788610107334524</c:v>
                </c:pt>
                <c:pt idx="134">
                  <c:v>19.233441818181813</c:v>
                </c:pt>
                <c:pt idx="135">
                  <c:v>19.46992855368234</c:v>
                </c:pt>
                <c:pt idx="136">
                  <c:v>19.979923061946902</c:v>
                </c:pt>
                <c:pt idx="137">
                  <c:v>20.770664669603523</c:v>
                </c:pt>
                <c:pt idx="138">
                  <c:v>20.715908963093145</c:v>
                </c:pt>
                <c:pt idx="139">
                  <c:v>20.51951748031496</c:v>
                </c:pt>
                <c:pt idx="140">
                  <c:v>20.184453949433305</c:v>
                </c:pt>
                <c:pt idx="141">
                  <c:v>20.052953686956524</c:v>
                </c:pt>
                <c:pt idx="142">
                  <c:v>19.354871074523395</c:v>
                </c:pt>
                <c:pt idx="143">
                  <c:v>18.537025795847754</c:v>
                </c:pt>
                <c:pt idx="144">
                  <c:v>18.030167379310345</c:v>
                </c:pt>
                <c:pt idx="145">
                  <c:v>18.181206557659209</c:v>
                </c:pt>
                <c:pt idx="146">
                  <c:v>18.523537957081544</c:v>
                </c:pt>
                <c:pt idx="147">
                  <c:v>18.825516552901025</c:v>
                </c:pt>
                <c:pt idx="148">
                  <c:v>19.497682417021274</c:v>
                </c:pt>
                <c:pt idx="149">
                  <c:v>20.081017220338985</c:v>
                </c:pt>
                <c:pt idx="150">
                  <c:v>20.149319999999999</c:v>
                </c:pt>
                <c:pt idx="151">
                  <c:v>20.140853899159662</c:v>
                </c:pt>
                <c:pt idx="152">
                  <c:v>19.828954242677824</c:v>
                </c:pt>
                <c:pt idx="153">
                  <c:v>19.409895412844033</c:v>
                </c:pt>
                <c:pt idx="154">
                  <c:v>18.74238493765586</c:v>
                </c:pt>
                <c:pt idx="155">
                  <c:v>18.2295422038111</c:v>
                </c:pt>
                <c:pt idx="156">
                  <c:v>17.880027772277227</c:v>
                </c:pt>
                <c:pt idx="157">
                  <c:v>17.846067138157892</c:v>
                </c:pt>
                <c:pt idx="158">
                  <c:v>17.90684248772504</c:v>
                </c:pt>
                <c:pt idx="159">
                  <c:v>18.463389894394798</c:v>
                </c:pt>
                <c:pt idx="160">
                  <c:v>18.862500048504444</c:v>
                </c:pt>
                <c:pt idx="161">
                  <c:v>19.532338404512487</c:v>
                </c:pt>
                <c:pt idx="162">
                  <c:v>19.663794216867466</c:v>
                </c:pt>
                <c:pt idx="163">
                  <c:v>19.688070506024093</c:v>
                </c:pt>
                <c:pt idx="164">
                  <c:v>19.422782019230766</c:v>
                </c:pt>
                <c:pt idx="165">
                  <c:v>18.968319186602873</c:v>
                </c:pt>
                <c:pt idx="166">
                  <c:v>18.052766449563148</c:v>
                </c:pt>
                <c:pt idx="167">
                  <c:v>17.397334489311163</c:v>
                </c:pt>
                <c:pt idx="168">
                  <c:v>17.020249129411763</c:v>
                </c:pt>
                <c:pt idx="169">
                  <c:v>17.685750796874999</c:v>
                </c:pt>
                <c:pt idx="170">
                  <c:v>17.814756485225505</c:v>
                </c:pt>
                <c:pt idx="171">
                  <c:v>18.054666097750193</c:v>
                </c:pt>
                <c:pt idx="172">
                  <c:v>18.682212269558484</c:v>
                </c:pt>
                <c:pt idx="173">
                  <c:v>18.892895889145493</c:v>
                </c:pt>
                <c:pt idx="174">
                  <c:v>18.991313103448274</c:v>
                </c:pt>
                <c:pt idx="175">
                  <c:v>18.970370425531911</c:v>
                </c:pt>
                <c:pt idx="176">
                  <c:v>18.659030671698112</c:v>
                </c:pt>
                <c:pt idx="177">
                  <c:v>18.261265277361318</c:v>
                </c:pt>
                <c:pt idx="178">
                  <c:v>17.677750456245324</c:v>
                </c:pt>
                <c:pt idx="179">
                  <c:v>17.161455111773471</c:v>
                </c:pt>
                <c:pt idx="180">
                  <c:v>16.648992694877506</c:v>
                </c:pt>
                <c:pt idx="181">
                  <c:v>17.062647462908011</c:v>
                </c:pt>
                <c:pt idx="182">
                  <c:v>17.466231765578634</c:v>
                </c:pt>
                <c:pt idx="183">
                  <c:v>17.874877883049592</c:v>
                </c:pt>
                <c:pt idx="184">
                  <c:v>18.165592699115042</c:v>
                </c:pt>
                <c:pt idx="185">
                  <c:v>18.534411264705881</c:v>
                </c:pt>
                <c:pt idx="186">
                  <c:v>18.640340088105727</c:v>
                </c:pt>
                <c:pt idx="187">
                  <c:v>18.652134070278183</c:v>
                </c:pt>
                <c:pt idx="188">
                  <c:v>18.509430087591237</c:v>
                </c:pt>
                <c:pt idx="189">
                  <c:v>18.35027357142857</c:v>
                </c:pt>
                <c:pt idx="190">
                  <c:v>17.458844760522499</c:v>
                </c:pt>
                <c:pt idx="191">
                  <c:v>17.080266555716353</c:v>
                </c:pt>
                <c:pt idx="192">
                  <c:v>16.849377136659434</c:v>
                </c:pt>
                <c:pt idx="193">
                  <c:v>16.987359610389611</c:v>
                </c:pt>
                <c:pt idx="194">
                  <c:v>17.426047419122931</c:v>
                </c:pt>
                <c:pt idx="195">
                  <c:v>17.453589598278338</c:v>
                </c:pt>
                <c:pt idx="196">
                  <c:v>18.194965769506084</c:v>
                </c:pt>
                <c:pt idx="197">
                  <c:v>18.639199657387582</c:v>
                </c:pt>
                <c:pt idx="198">
                  <c:v>18.435552213523131</c:v>
                </c:pt>
                <c:pt idx="199">
                  <c:v>18.460669602272727</c:v>
                </c:pt>
                <c:pt idx="200">
                  <c:v>18.464259929128275</c:v>
                </c:pt>
                <c:pt idx="201">
                  <c:v>18.066133422724064</c:v>
                </c:pt>
                <c:pt idx="202">
                  <c:v>17.355923771991552</c:v>
                </c:pt>
                <c:pt idx="203">
                  <c:v>16.715581349262123</c:v>
                </c:pt>
                <c:pt idx="204">
                  <c:v>16.403070378151263</c:v>
                </c:pt>
                <c:pt idx="205">
                  <c:v>16.495407672955974</c:v>
                </c:pt>
                <c:pt idx="206">
                  <c:v>16.472385471039775</c:v>
                </c:pt>
                <c:pt idx="207">
                  <c:v>17.108706342141865</c:v>
                </c:pt>
                <c:pt idx="208">
                  <c:v>17.962517933425797</c:v>
                </c:pt>
                <c:pt idx="209">
                  <c:v>18.327084199584199</c:v>
                </c:pt>
                <c:pt idx="210">
                  <c:v>18.280801743944636</c:v>
                </c:pt>
                <c:pt idx="211">
                  <c:v>18.242927154696133</c:v>
                </c:pt>
                <c:pt idx="212">
                  <c:v>18.342829241379313</c:v>
                </c:pt>
                <c:pt idx="213">
                  <c:v>18.204965975274725</c:v>
                </c:pt>
                <c:pt idx="214">
                  <c:v>17.01651476712329</c:v>
                </c:pt>
                <c:pt idx="215">
                  <c:v>16.361853834586466</c:v>
                </c:pt>
                <c:pt idx="216">
                  <c:v>16.031311332877646</c:v>
                </c:pt>
                <c:pt idx="217">
                  <c:v>16.193625276073618</c:v>
                </c:pt>
                <c:pt idx="218">
                  <c:v>16.642708225696804</c:v>
                </c:pt>
                <c:pt idx="219">
                  <c:v>17.083119130434785</c:v>
                </c:pt>
                <c:pt idx="220">
                  <c:v>17.519662983050846</c:v>
                </c:pt>
                <c:pt idx="221">
                  <c:v>17.962730507099391</c:v>
                </c:pt>
                <c:pt idx="222">
                  <c:v>17.963308867924528</c:v>
                </c:pt>
                <c:pt idx="223">
                  <c:v>17.992396147651004</c:v>
                </c:pt>
                <c:pt idx="224">
                  <c:v>17.915755056932348</c:v>
                </c:pt>
                <c:pt idx="225">
                  <c:v>17.35754674698795</c:v>
                </c:pt>
                <c:pt idx="226">
                  <c:v>16.766440173564753</c:v>
                </c:pt>
                <c:pt idx="227">
                  <c:v>16.269804023984012</c:v>
                </c:pt>
                <c:pt idx="228">
                  <c:v>15.7646673089701</c:v>
                </c:pt>
                <c:pt idx="229">
                  <c:v>16.043345248508945</c:v>
                </c:pt>
                <c:pt idx="230">
                  <c:v>16.271375476190478</c:v>
                </c:pt>
                <c:pt idx="231">
                  <c:v>16.744642411067193</c:v>
                </c:pt>
                <c:pt idx="232">
                  <c:v>16.950068994082841</c:v>
                </c:pt>
                <c:pt idx="233">
                  <c:v>17.29351086614173</c:v>
                </c:pt>
                <c:pt idx="234">
                  <c:v>17.429293840104851</c:v>
                </c:pt>
                <c:pt idx="235">
                  <c:v>17.355562092871157</c:v>
                </c:pt>
                <c:pt idx="236">
                  <c:v>16.91832192031352</c:v>
                </c:pt>
                <c:pt idx="237">
                  <c:v>17.031754201954399</c:v>
                </c:pt>
                <c:pt idx="238">
                  <c:v>16.242685413142485</c:v>
                </c:pt>
                <c:pt idx="239">
                  <c:v>15.750248187134503</c:v>
                </c:pt>
                <c:pt idx="240">
                  <c:v>15.141295733678088</c:v>
                </c:pt>
                <c:pt idx="241">
                  <c:v>15.228986051612901</c:v>
                </c:pt>
                <c:pt idx="242">
                  <c:v>15.724244257234727</c:v>
                </c:pt>
                <c:pt idx="243">
                  <c:v>15.954234157591287</c:v>
                </c:pt>
                <c:pt idx="244">
                  <c:v>16.503375268542197</c:v>
                </c:pt>
                <c:pt idx="245">
                  <c:v>16.683945564773452</c:v>
                </c:pt>
                <c:pt idx="246">
                  <c:v>16.806072955414013</c:v>
                </c:pt>
                <c:pt idx="247">
                  <c:v>17.034635038167938</c:v>
                </c:pt>
                <c:pt idx="248">
                  <c:v>16.8464669752695</c:v>
                </c:pt>
                <c:pt idx="249">
                  <c:v>16.563963754740833</c:v>
                </c:pt>
                <c:pt idx="250">
                  <c:v>15.711898865784498</c:v>
                </c:pt>
                <c:pt idx="251">
                  <c:v>15.17847895663105</c:v>
                </c:pt>
                <c:pt idx="252">
                  <c:v>14.922379084065245</c:v>
                </c:pt>
                <c:pt idx="253">
                  <c:v>15.102527263619287</c:v>
                </c:pt>
                <c:pt idx="254">
                  <c:v>15.584830738423028</c:v>
                </c:pt>
                <c:pt idx="255">
                  <c:v>15.839709343339587</c:v>
                </c:pt>
                <c:pt idx="256">
                  <c:v>16.350057973733584</c:v>
                </c:pt>
                <c:pt idx="257">
                  <c:v>16.809966404494379</c:v>
                </c:pt>
                <c:pt idx="258">
                  <c:v>16.468677381546133</c:v>
                </c:pt>
                <c:pt idx="259">
                  <c:v>16.54048656716418</c:v>
                </c:pt>
                <c:pt idx="260">
                  <c:v>16.405696339950371</c:v>
                </c:pt>
                <c:pt idx="261">
                  <c:v>16.075788743034053</c:v>
                </c:pt>
                <c:pt idx="262">
                  <c:v>15.420397959183672</c:v>
                </c:pt>
                <c:pt idx="263">
                  <c:v>14.999910964153273</c:v>
                </c:pt>
                <c:pt idx="264">
                  <c:v>14.682884111111111</c:v>
                </c:pt>
                <c:pt idx="265">
                  <c:v>14.869451888888888</c:v>
                </c:pt>
                <c:pt idx="266">
                  <c:v>14.944078999999999</c:v>
                </c:pt>
                <c:pt idx="267">
                  <c:v>15.335595277435264</c:v>
                </c:pt>
                <c:pt idx="268">
                  <c:v>15.781155608856089</c:v>
                </c:pt>
                <c:pt idx="269">
                  <c:v>15.836028832923832</c:v>
                </c:pt>
                <c:pt idx="270">
                  <c:v>15.889813014705883</c:v>
                </c:pt>
                <c:pt idx="271">
                  <c:v>15.851867111383109</c:v>
                </c:pt>
                <c:pt idx="272">
                  <c:v>15.583373174311925</c:v>
                </c:pt>
                <c:pt idx="273">
                  <c:v>15.213412751677851</c:v>
                </c:pt>
                <c:pt idx="274">
                  <c:v>14.808092577696526</c:v>
                </c:pt>
                <c:pt idx="275">
                  <c:v>14.560457518248175</c:v>
                </c:pt>
                <c:pt idx="276">
                  <c:v>13.910004153005463</c:v>
                </c:pt>
                <c:pt idx="277">
                  <c:v>14.533935737704917</c:v>
                </c:pt>
                <c:pt idx="278">
                  <c:v>14.488437014563107</c:v>
                </c:pt>
                <c:pt idx="279">
                  <c:v>14.738517070524411</c:v>
                </c:pt>
                <c:pt idx="280">
                  <c:v>15.05736834939759</c:v>
                </c:pt>
                <c:pt idx="281">
                  <c:v>15.348683819277108</c:v>
                </c:pt>
                <c:pt idx="282">
                  <c:v>15.39301680863827</c:v>
                </c:pt>
                <c:pt idx="283">
                  <c:v>15.229557845601436</c:v>
                </c:pt>
                <c:pt idx="284">
                  <c:v>15.057954278903454</c:v>
                </c:pt>
                <c:pt idx="285">
                  <c:v>15.049060832837595</c:v>
                </c:pt>
                <c:pt idx="286">
                  <c:v>14.519714857482185</c:v>
                </c:pt>
                <c:pt idx="287">
                  <c:v>14.216729928909952</c:v>
                </c:pt>
                <c:pt idx="288">
                  <c:v>13.674878133490845</c:v>
                </c:pt>
                <c:pt idx="289">
                  <c:v>13.707463870588235</c:v>
                </c:pt>
                <c:pt idx="290">
                  <c:v>14.298947263157896</c:v>
                </c:pt>
                <c:pt idx="291">
                  <c:v>14.413425219426564</c:v>
                </c:pt>
                <c:pt idx="292">
                  <c:v>14.723597733644858</c:v>
                </c:pt>
                <c:pt idx="293">
                  <c:v>15.024231637630663</c:v>
                </c:pt>
                <c:pt idx="294">
                  <c:v>15.068237857556454</c:v>
                </c:pt>
                <c:pt idx="295">
                  <c:v>15.103239571511292</c:v>
                </c:pt>
                <c:pt idx="296">
                  <c:v>14.81601784562212</c:v>
                </c:pt>
                <c:pt idx="297">
                  <c:v>14.755698113858537</c:v>
                </c:pt>
                <c:pt idx="298">
                  <c:v>14.140380998851894</c:v>
                </c:pt>
                <c:pt idx="299">
                  <c:v>13.536742474226804</c:v>
                </c:pt>
                <c:pt idx="300">
                  <c:v>13.304747460136674</c:v>
                </c:pt>
                <c:pt idx="301">
                  <c:v>13.80686359090909</c:v>
                </c:pt>
                <c:pt idx="302">
                  <c:v>14.279586235093698</c:v>
                </c:pt>
                <c:pt idx="303">
                  <c:v>14.495174081632655</c:v>
                </c:pt>
                <c:pt idx="304">
                  <c:v>15.052326192893402</c:v>
                </c:pt>
                <c:pt idx="305">
                  <c:v>15.426645953854813</c:v>
                </c:pt>
                <c:pt idx="306">
                  <c:v>15.384585084554677</c:v>
                </c:pt>
                <c:pt idx="307">
                  <c:v>15.350510698985342</c:v>
                </c:pt>
                <c:pt idx="308">
                  <c:v>15.137445345311624</c:v>
                </c:pt>
                <c:pt idx="309">
                  <c:v>15.043917972972972</c:v>
                </c:pt>
                <c:pt idx="310">
                  <c:v>14.439400022535212</c:v>
                </c:pt>
                <c:pt idx="311">
                  <c:v>14.123832818489287</c:v>
                </c:pt>
                <c:pt idx="312">
                  <c:v>13.725802960045021</c:v>
                </c:pt>
                <c:pt idx="313">
                  <c:v>13.906426752808988</c:v>
                </c:pt>
                <c:pt idx="314">
                  <c:v>13.833608773109244</c:v>
                </c:pt>
                <c:pt idx="315">
                  <c:v>14.109019107640824</c:v>
                </c:pt>
                <c:pt idx="316">
                  <c:v>14.54792129247911</c:v>
                </c:pt>
                <c:pt idx="317">
                  <c:v>14.691277583518932</c:v>
                </c:pt>
                <c:pt idx="318">
                  <c:v>14.8097502</c:v>
                </c:pt>
                <c:pt idx="319">
                  <c:v>14.60128008864266</c:v>
                </c:pt>
                <c:pt idx="320">
                  <c:v>14.359733860619468</c:v>
                </c:pt>
                <c:pt idx="321">
                  <c:v>14.127875860927153</c:v>
                </c:pt>
                <c:pt idx="322">
                  <c:v>13.838086710743804</c:v>
                </c:pt>
                <c:pt idx="323">
                  <c:v>13.432879999999999</c:v>
                </c:pt>
                <c:pt idx="324">
                  <c:v>13.241612267250821</c:v>
                </c:pt>
                <c:pt idx="325">
                  <c:v>13.202413921568626</c:v>
                </c:pt>
                <c:pt idx="326">
                  <c:v>13.72323181076672</c:v>
                </c:pt>
                <c:pt idx="327">
                  <c:v>14.5510646069869</c:v>
                </c:pt>
                <c:pt idx="328">
                  <c:v>14.855854576271186</c:v>
                </c:pt>
                <c:pt idx="329">
                  <c:v>15.268804751501913</c:v>
                </c:pt>
                <c:pt idx="330">
                  <c:v>15.153122253674471</c:v>
                </c:pt>
                <c:pt idx="331">
                  <c:v>15.103799219512196</c:v>
                </c:pt>
                <c:pt idx="332">
                  <c:v>14.564986580226904</c:v>
                </c:pt>
                <c:pt idx="333">
                  <c:v>14.466318171984856</c:v>
                </c:pt>
                <c:pt idx="334">
                  <c:v>14.246113816216216</c:v>
                </c:pt>
                <c:pt idx="335">
                  <c:v>13.523398059299193</c:v>
                </c:pt>
                <c:pt idx="336">
                  <c:v>13.367986859903381</c:v>
                </c:pt>
                <c:pt idx="337">
                  <c:v>13.485043031601499</c:v>
                </c:pt>
                <c:pt idx="338">
                  <c:v>13.924677049706037</c:v>
                </c:pt>
                <c:pt idx="339">
                  <c:v>14.402355464247597</c:v>
                </c:pt>
                <c:pt idx="340">
                  <c:v>14.565966981934114</c:v>
                </c:pt>
                <c:pt idx="341">
                  <c:v>14.863990164107992</c:v>
                </c:pt>
                <c:pt idx="342">
                  <c:v>14.960150861977789</c:v>
                </c:pt>
                <c:pt idx="343">
                  <c:v>15.175888477801269</c:v>
                </c:pt>
                <c:pt idx="344">
                  <c:v>14.952748798735513</c:v>
                </c:pt>
                <c:pt idx="345">
                  <c:v>14.335797641509437</c:v>
                </c:pt>
                <c:pt idx="346">
                  <c:v>14.126596807511739</c:v>
                </c:pt>
                <c:pt idx="347">
                  <c:v>13.527477746478873</c:v>
                </c:pt>
                <c:pt idx="348">
                  <c:v>13.408341858037579</c:v>
                </c:pt>
                <c:pt idx="349">
                  <c:v>13.72960422037422</c:v>
                </c:pt>
                <c:pt idx="350">
                  <c:v>13.867657317452096</c:v>
                </c:pt>
                <c:pt idx="351">
                  <c:v>14.370823737738771</c:v>
                </c:pt>
                <c:pt idx="352">
                  <c:v>14.909039721074381</c:v>
                </c:pt>
                <c:pt idx="353">
                  <c:v>15.244619752194112</c:v>
                </c:pt>
                <c:pt idx="354">
                  <c:v>15.1197437147255</c:v>
                </c:pt>
                <c:pt idx="355">
                  <c:v>15.273821611422743</c:v>
                </c:pt>
                <c:pt idx="356">
                  <c:v>15.0663803722334</c:v>
                </c:pt>
                <c:pt idx="357">
                  <c:v>14.770433219487694</c:v>
                </c:pt>
                <c:pt idx="358">
                  <c:v>14.860250641090358</c:v>
                </c:pt>
                <c:pt idx="359">
                  <c:v>14.112661029782938</c:v>
                </c:pt>
                <c:pt idx="360">
                  <c:v>14.482639688911188</c:v>
                </c:pt>
                <c:pt idx="361">
                  <c:v>14.854313139418254</c:v>
                </c:pt>
                <c:pt idx="362">
                  <c:v>14.937941041562341</c:v>
                </c:pt>
                <c:pt idx="363">
                  <c:v>15.541179551569504</c:v>
                </c:pt>
                <c:pt idx="364">
                  <c:v>15.930274605067066</c:v>
                </c:pt>
                <c:pt idx="365">
                  <c:v>16.250256838453918</c:v>
                </c:pt>
                <c:pt idx="366">
                  <c:v>16.326013839329722</c:v>
                </c:pt>
                <c:pt idx="367">
                  <c:v>16.22425619234544</c:v>
                </c:pt>
                <c:pt idx="368">
                  <c:v>16.3042574556213</c:v>
                </c:pt>
                <c:pt idx="369">
                  <c:v>15.838024190193163</c:v>
                </c:pt>
                <c:pt idx="370">
                  <c:v>15.231688930693068</c:v>
                </c:pt>
                <c:pt idx="371">
                  <c:v>14.643228124076808</c:v>
                </c:pt>
                <c:pt idx="372">
                  <c:v>14.945818056695686</c:v>
                </c:pt>
                <c:pt idx="373">
                  <c:v>14.636489095413904</c:v>
                </c:pt>
                <c:pt idx="374">
                  <c:v>15.120234723900081</c:v>
                </c:pt>
                <c:pt idx="375">
                  <c:v>15.603432055715286</c:v>
                </c:pt>
                <c:pt idx="376">
                  <c:v>15.743864216101178</c:v>
                </c:pt>
                <c:pt idx="377">
                  <c:v>16.174176930426473</c:v>
                </c:pt>
                <c:pt idx="378">
                  <c:v>16.116311353882171</c:v>
                </c:pt>
                <c:pt idx="379">
                  <c:v>16.111344537167678</c:v>
                </c:pt>
                <c:pt idx="380">
                  <c:v>15.883940828686102</c:v>
                </c:pt>
                <c:pt idx="381">
                  <c:v>15.632843998279077</c:v>
                </c:pt>
                <c:pt idx="382">
                  <c:v>15.338920003415009</c:v>
                </c:pt>
                <c:pt idx="383">
                  <c:v>14.765717486816902</c:v>
                </c:pt>
                <c:pt idx="384">
                  <c:v>14.444331407241227</c:v>
                </c:pt>
                <c:pt idx="385">
                  <c:v>14.437912839054574</c:v>
                </c:pt>
                <c:pt idx="386">
                  <c:v>14.79707427570181</c:v>
                </c:pt>
                <c:pt idx="387">
                  <c:v>15.441012115433155</c:v>
                </c:pt>
                <c:pt idx="388">
                  <c:v>16.01024924723988</c:v>
                </c:pt>
                <c:pt idx="389">
                  <c:v>16.358472227459384</c:v>
                </c:pt>
                <c:pt idx="390">
                  <c:v>16.656474348906013</c:v>
                </c:pt>
                <c:pt idx="391">
                  <c:v>16.708944999771365</c:v>
                </c:pt>
                <c:pt idx="392">
                  <c:v>16.459922312531695</c:v>
                </c:pt>
                <c:pt idx="393">
                  <c:v>16.449466752690153</c:v>
                </c:pt>
                <c:pt idx="394">
                  <c:v>16.192962407284906</c:v>
                </c:pt>
                <c:pt idx="395">
                  <c:v>15.526751568132145</c:v>
                </c:pt>
                <c:pt idx="396">
                  <c:v>15.65868932162523</c:v>
                </c:pt>
                <c:pt idx="397">
                  <c:v>15.886043882372299</c:v>
                </c:pt>
                <c:pt idx="398">
                  <c:v>16.043977241817451</c:v>
                </c:pt>
                <c:pt idx="399">
                  <c:v>16.340435524589932</c:v>
                </c:pt>
                <c:pt idx="400">
                  <c:v>16.713695505628525</c:v>
                </c:pt>
                <c:pt idx="401">
                  <c:v>16.618334363797199</c:v>
                </c:pt>
                <c:pt idx="402">
                  <c:v>16.679589942531408</c:v>
                </c:pt>
                <c:pt idx="403">
                  <c:v>16.75018316507693</c:v>
                </c:pt>
                <c:pt idx="404">
                  <c:v>16.745905967265973</c:v>
                </c:pt>
                <c:pt idx="405">
                  <c:v>16.263036040072233</c:v>
                </c:pt>
                <c:pt idx="406">
                  <c:v>15.666148706003662</c:v>
                </c:pt>
                <c:pt idx="407">
                  <c:v>15.157392648621787</c:v>
                </c:pt>
                <c:pt idx="408">
                  <c:v>14.577795105936879</c:v>
                </c:pt>
                <c:pt idx="409">
                  <c:v>15.148086680381626</c:v>
                </c:pt>
                <c:pt idx="410">
                  <c:v>15.448989330720073</c:v>
                </c:pt>
                <c:pt idx="411">
                  <c:v>16.279573225760455</c:v>
                </c:pt>
                <c:pt idx="412">
                  <c:v>16.56622954576833</c:v>
                </c:pt>
                <c:pt idx="413">
                  <c:v>16.573170309255566</c:v>
                </c:pt>
                <c:pt idx="414">
                  <c:v>16.722810560419106</c:v>
                </c:pt>
                <c:pt idx="415">
                  <c:v>16.68453900689693</c:v>
                </c:pt>
                <c:pt idx="416">
                  <c:v>16.546858824876875</c:v>
                </c:pt>
                <c:pt idx="417">
                  <c:v>16.365256821969091</c:v>
                </c:pt>
                <c:pt idx="418">
                  <c:v>15.993562894485176</c:v>
                </c:pt>
                <c:pt idx="419">
                  <c:v>15.161889890779781</c:v>
                </c:pt>
                <c:pt idx="420">
                  <c:v>14.853253699358461</c:v>
                </c:pt>
                <c:pt idx="421">
                  <c:v>15.064453884217071</c:v>
                </c:pt>
                <c:pt idx="422">
                  <c:v>15.610244057279663</c:v>
                </c:pt>
                <c:pt idx="423">
                  <c:v>15.739619113493056</c:v>
                </c:pt>
                <c:pt idx="424">
                  <c:v>16.039255242297802</c:v>
                </c:pt>
                <c:pt idx="425">
                  <c:v>16.093033130788324</c:v>
                </c:pt>
                <c:pt idx="426">
                  <c:v>16.211891044610571</c:v>
                </c:pt>
                <c:pt idx="427">
                  <c:v>16.160912058945801</c:v>
                </c:pt>
                <c:pt idx="428">
                  <c:v>16.232599575457751</c:v>
                </c:pt>
                <c:pt idx="429">
                  <c:v>16.101683722160971</c:v>
                </c:pt>
                <c:pt idx="430">
                  <c:v>15.672846400697278</c:v>
                </c:pt>
                <c:pt idx="431">
                  <c:v>15.163666178159783</c:v>
                </c:pt>
                <c:pt idx="432">
                  <c:v>15.135734930346466</c:v>
                </c:pt>
                <c:pt idx="433">
                  <c:v>15.235822422907296</c:v>
                </c:pt>
                <c:pt idx="434">
                  <c:v>15.45497148251583</c:v>
                </c:pt>
                <c:pt idx="435">
                  <c:v>15.719471069476018</c:v>
                </c:pt>
                <c:pt idx="436">
                  <c:v>15.72561953190243</c:v>
                </c:pt>
                <c:pt idx="437">
                  <c:v>15.989914328473157</c:v>
                </c:pt>
                <c:pt idx="438">
                  <c:v>15.866300363095501</c:v>
                </c:pt>
                <c:pt idx="439">
                  <c:v>15.998131359876131</c:v>
                </c:pt>
                <c:pt idx="440">
                  <c:v>16.092243101097331</c:v>
                </c:pt>
                <c:pt idx="441">
                  <c:v>15.696668051010626</c:v>
                </c:pt>
                <c:pt idx="442">
                  <c:v>15.357115706446299</c:v>
                </c:pt>
                <c:pt idx="443">
                  <c:v>15.189046306347606</c:v>
                </c:pt>
                <c:pt idx="444">
                  <c:v>14.950289443583578</c:v>
                </c:pt>
                <c:pt idx="445">
                  <c:v>15.090126832577049</c:v>
                </c:pt>
                <c:pt idx="446">
                  <c:v>15.106655177758068</c:v>
                </c:pt>
                <c:pt idx="447">
                  <c:v>15.555511132585842</c:v>
                </c:pt>
                <c:pt idx="448">
                  <c:v>16.161650071369124</c:v>
                </c:pt>
                <c:pt idx="449">
                  <c:v>16.30530702746886</c:v>
                </c:pt>
                <c:pt idx="450">
                  <c:v>16.416202103907256</c:v>
                </c:pt>
                <c:pt idx="451">
                  <c:v>16.22174925467754</c:v>
                </c:pt>
                <c:pt idx="452">
                  <c:v>16.189753956427907</c:v>
                </c:pt>
                <c:pt idx="453">
                  <c:v>15.987075427206859</c:v>
                </c:pt>
                <c:pt idx="454">
                  <c:v>15.621963178129002</c:v>
                </c:pt>
                <c:pt idx="455">
                  <c:v>15.091451718863834</c:v>
                </c:pt>
                <c:pt idx="456">
                  <c:v>14.9650371884669</c:v>
                </c:pt>
                <c:pt idx="457">
                  <c:v>15.320692736481465</c:v>
                </c:pt>
                <c:pt idx="458">
                  <c:v>15.686433601098175</c:v>
                </c:pt>
                <c:pt idx="459">
                  <c:v>15.733934139080128</c:v>
                </c:pt>
                <c:pt idx="460">
                  <c:v>16.392935234975813</c:v>
                </c:pt>
                <c:pt idx="461">
                  <c:v>16.549671004211085</c:v>
                </c:pt>
                <c:pt idx="462">
                  <c:v>16.658325468003941</c:v>
                </c:pt>
                <c:pt idx="463">
                  <c:v>16.597351099132482</c:v>
                </c:pt>
                <c:pt idx="464">
                  <c:v>16.481618893619171</c:v>
                </c:pt>
                <c:pt idx="465">
                  <c:v>16.03934414353704</c:v>
                </c:pt>
                <c:pt idx="466">
                  <c:v>15.916553946907586</c:v>
                </c:pt>
                <c:pt idx="467">
                  <c:v>15.569215778067488</c:v>
                </c:pt>
                <c:pt idx="468">
                  <c:v>15.57890656749607</c:v>
                </c:pt>
                <c:pt idx="469">
                  <c:v>15.783528405469484</c:v>
                </c:pt>
                <c:pt idx="470">
                  <c:v>15.792354875072041</c:v>
                </c:pt>
                <c:pt idx="471">
                  <c:v>16.146956151416884</c:v>
                </c:pt>
                <c:pt idx="472">
                  <c:v>16.489215716389378</c:v>
                </c:pt>
                <c:pt idx="473">
                  <c:v>16.430983375200395</c:v>
                </c:pt>
                <c:pt idx="474">
                  <c:v>16.430354537587068</c:v>
                </c:pt>
                <c:pt idx="475">
                  <c:v>16.392331391025614</c:v>
                </c:pt>
                <c:pt idx="476">
                  <c:v>16.581969507111641</c:v>
                </c:pt>
                <c:pt idx="477">
                  <c:v>16.171462338001035</c:v>
                </c:pt>
                <c:pt idx="478">
                  <c:v>16.13946843292706</c:v>
                </c:pt>
                <c:pt idx="479">
                  <c:v>15.661081237040559</c:v>
                </c:pt>
                <c:pt idx="480">
                  <c:v>15.24857860232609</c:v>
                </c:pt>
                <c:pt idx="481">
                  <c:v>15.459901456163415</c:v>
                </c:pt>
                <c:pt idx="482">
                  <c:v>15.944774395161291</c:v>
                </c:pt>
                <c:pt idx="483">
                  <c:v>15.719524979915645</c:v>
                </c:pt>
                <c:pt idx="484">
                  <c:v>16.136648238206355</c:v>
                </c:pt>
                <c:pt idx="485">
                  <c:v>16.016487474086471</c:v>
                </c:pt>
                <c:pt idx="486">
                  <c:v>15.961618918705046</c:v>
                </c:pt>
                <c:pt idx="487">
                  <c:v>16.183452676214429</c:v>
                </c:pt>
                <c:pt idx="488">
                  <c:v>16.12857923673997</c:v>
                </c:pt>
                <c:pt idx="489">
                  <c:v>15.578275542833035</c:v>
                </c:pt>
                <c:pt idx="490">
                  <c:v>15.922080478956806</c:v>
                </c:pt>
                <c:pt idx="491">
                  <c:v>15.234250151460826</c:v>
                </c:pt>
                <c:pt idx="492">
                  <c:v>15.148092333078839</c:v>
                </c:pt>
                <c:pt idx="493">
                  <c:v>15.842426178044802</c:v>
                </c:pt>
                <c:pt idx="494">
                  <c:v>15.973754866908305</c:v>
                </c:pt>
                <c:pt idx="495">
                  <c:v>15.743654633834712</c:v>
                </c:pt>
                <c:pt idx="496">
                  <c:v>16.189382903558958</c:v>
                </c:pt>
                <c:pt idx="497">
                  <c:v>16.339762208033157</c:v>
                </c:pt>
                <c:pt idx="498">
                  <c:v>16.185915600447096</c:v>
                </c:pt>
                <c:pt idx="499">
                  <c:v>16.210150662974186</c:v>
                </c:pt>
                <c:pt idx="500">
                  <c:v>16.2872341347617</c:v>
                </c:pt>
                <c:pt idx="501">
                  <c:v>15.686381160137211</c:v>
                </c:pt>
                <c:pt idx="502">
                  <c:v>15.815754403843352</c:v>
                </c:pt>
                <c:pt idx="503">
                  <c:v>15.184865156070295</c:v>
                </c:pt>
                <c:pt idx="504">
                  <c:v>14.841216737188528</c:v>
                </c:pt>
                <c:pt idx="505">
                  <c:v>15.297976082940261</c:v>
                </c:pt>
                <c:pt idx="506">
                  <c:v>15.706776690159751</c:v>
                </c:pt>
                <c:pt idx="507">
                  <c:v>15.557268496205443</c:v>
                </c:pt>
                <c:pt idx="508">
                  <c:v>15.811454017672014</c:v>
                </c:pt>
                <c:pt idx="509">
                  <c:v>15.688853365097323</c:v>
                </c:pt>
                <c:pt idx="510">
                  <c:v>15.796924430963243</c:v>
                </c:pt>
                <c:pt idx="511">
                  <c:v>15.924866778191468</c:v>
                </c:pt>
                <c:pt idx="512">
                  <c:v>15.592468130159965</c:v>
                </c:pt>
                <c:pt idx="513">
                  <c:v>15.364761247290048</c:v>
                </c:pt>
                <c:pt idx="514">
                  <c:v>15.435415805601085</c:v>
                </c:pt>
                <c:pt idx="515">
                  <c:v>14.862860713621634</c:v>
                </c:pt>
                <c:pt idx="516">
                  <c:v>14.913580773826954</c:v>
                </c:pt>
                <c:pt idx="517">
                  <c:v>15.176298371242925</c:v>
                </c:pt>
                <c:pt idx="518">
                  <c:v>15.266437840772298</c:v>
                </c:pt>
                <c:pt idx="519">
                  <c:v>15.69163300171231</c:v>
                </c:pt>
                <c:pt idx="520">
                  <c:v>15.757811657330878</c:v>
                </c:pt>
                <c:pt idx="521">
                  <c:v>15.777746957779268</c:v>
                </c:pt>
                <c:pt idx="522">
                  <c:v>15.674363955648552</c:v>
                </c:pt>
                <c:pt idx="523">
                  <c:v>15.698684053284595</c:v>
                </c:pt>
                <c:pt idx="524">
                  <c:v>15.506063162983265</c:v>
                </c:pt>
                <c:pt idx="525">
                  <c:v>15.050659443952048</c:v>
                </c:pt>
                <c:pt idx="526">
                  <c:v>15.27594556308499</c:v>
                </c:pt>
                <c:pt idx="527">
                  <c:v>14.81888461657438</c:v>
                </c:pt>
                <c:pt idx="528">
                  <c:v>14.888142805853988</c:v>
                </c:pt>
                <c:pt idx="529">
                  <c:v>14.945975421218291</c:v>
                </c:pt>
                <c:pt idx="530">
                  <c:v>15.268657668407428</c:v>
                </c:pt>
                <c:pt idx="531">
                  <c:v>15.625849116723678</c:v>
                </c:pt>
                <c:pt idx="532">
                  <c:v>15.47415612737818</c:v>
                </c:pt>
                <c:pt idx="533">
                  <c:v>15.547968200602369</c:v>
                </c:pt>
                <c:pt idx="534">
                  <c:v>15.458489526788963</c:v>
                </c:pt>
                <c:pt idx="535">
                  <c:v>15.449228243983484</c:v>
                </c:pt>
                <c:pt idx="536">
                  <c:v>15.679846870925934</c:v>
                </c:pt>
                <c:pt idx="537">
                  <c:v>15.861766164910904</c:v>
                </c:pt>
                <c:pt idx="538">
                  <c:v>15.42412279295894</c:v>
                </c:pt>
                <c:pt idx="539">
                  <c:v>14.740872952086551</c:v>
                </c:pt>
                <c:pt idx="540">
                  <c:v>14.522239771559105</c:v>
                </c:pt>
                <c:pt idx="541">
                  <c:v>14.914920451528232</c:v>
                </c:pt>
                <c:pt idx="542">
                  <c:v>15.105486882535462</c:v>
                </c:pt>
                <c:pt idx="543">
                  <c:v>15.561377185285183</c:v>
                </c:pt>
                <c:pt idx="544">
                  <c:v>15.604906900508112</c:v>
                </c:pt>
                <c:pt idx="545">
                  <c:v>15.449408203016716</c:v>
                </c:pt>
                <c:pt idx="546">
                  <c:v>15.380905616637964</c:v>
                </c:pt>
                <c:pt idx="547">
                  <c:v>15.418250507567706</c:v>
                </c:pt>
                <c:pt idx="548">
                  <c:v>15.595744858189674</c:v>
                </c:pt>
                <c:pt idx="549">
                  <c:v>15.367643760713435</c:v>
                </c:pt>
                <c:pt idx="550">
                  <c:v>15.2577902773841</c:v>
                </c:pt>
                <c:pt idx="551">
                  <c:v>14.762983178288776</c:v>
                </c:pt>
                <c:pt idx="552">
                  <c:v>14.673548229116168</c:v>
                </c:pt>
                <c:pt idx="553">
                  <c:v>14.68668154316433</c:v>
                </c:pt>
                <c:pt idx="554">
                  <c:v>15.223855902487895</c:v>
                </c:pt>
                <c:pt idx="555">
                  <c:v>15.404636198897478</c:v>
                </c:pt>
                <c:pt idx="556">
                  <c:v>15.533906251287476</c:v>
                </c:pt>
                <c:pt idx="557">
                  <c:v>15.792503325099752</c:v>
                </c:pt>
                <c:pt idx="558">
                  <c:v>15.808121828203703</c:v>
                </c:pt>
                <c:pt idx="559">
                  <c:v>16.30326430312881</c:v>
                </c:pt>
                <c:pt idx="560">
                  <c:v>16.623550824680731</c:v>
                </c:pt>
                <c:pt idx="561">
                  <c:v>16.248633651803601</c:v>
                </c:pt>
                <c:pt idx="562">
                  <c:v>15.83075061453861</c:v>
                </c:pt>
                <c:pt idx="563">
                  <c:v>15.112495434629921</c:v>
                </c:pt>
                <c:pt idx="564">
                  <c:v>15.239086474046372</c:v>
                </c:pt>
                <c:pt idx="565">
                  <c:v>15.278205429050617</c:v>
                </c:pt>
                <c:pt idx="566">
                  <c:v>15.618209999999998</c:v>
                </c:pt>
                <c:pt idx="567">
                  <c:v>15.702904226404517</c:v>
                </c:pt>
                <c:pt idx="568">
                  <c:v>15.726714389586196</c:v>
                </c:pt>
                <c:pt idx="569">
                  <c:v>15.948012431115918</c:v>
                </c:pt>
                <c:pt idx="570">
                  <c:v>15.726933179845805</c:v>
                </c:pt>
                <c:pt idx="571">
                  <c:v>15.937491595153007</c:v>
                </c:pt>
                <c:pt idx="572">
                  <c:v>16.093130017669061</c:v>
                </c:pt>
                <c:pt idx="573">
                  <c:v>15.697429942200399</c:v>
                </c:pt>
                <c:pt idx="574">
                  <c:v>15.346375307808046</c:v>
                </c:pt>
                <c:pt idx="575">
                  <c:v>14.575354043918132</c:v>
                </c:pt>
                <c:pt idx="576">
                  <c:v>14.640158198462066</c:v>
                </c:pt>
                <c:pt idx="577">
                  <c:v>14.769004865028268</c:v>
                </c:pt>
                <c:pt idx="578">
                  <c:v>15.271113524353229</c:v>
                </c:pt>
                <c:pt idx="579">
                  <c:v>15.505638416676508</c:v>
                </c:pt>
                <c:pt idx="580">
                  <c:v>15.518075076642644</c:v>
                </c:pt>
                <c:pt idx="581">
                  <c:v>15.761996432217321</c:v>
                </c:pt>
                <c:pt idx="582">
                  <c:v>15.562707915094961</c:v>
                </c:pt>
                <c:pt idx="583">
                  <c:v>15.799490095957553</c:v>
                </c:pt>
                <c:pt idx="584">
                  <c:v>15.973893021083278</c:v>
                </c:pt>
                <c:pt idx="585">
                  <c:v>15.532028431955897</c:v>
                </c:pt>
                <c:pt idx="586">
                  <c:v>15.26434584394365</c:v>
                </c:pt>
                <c:pt idx="587">
                  <c:v>14.537647955669485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590816"/>
        <c:axId val="1981591360"/>
      </c:lineChart>
      <c:dateAx>
        <c:axId val="1981590816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9136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981591360"/>
        <c:scaling>
          <c:orientation val="minMax"/>
          <c:max val="24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1590816"/>
        <c:crosses val="autoZero"/>
        <c:crossBetween val="between"/>
        <c:majorUnit val="2"/>
      </c:valAx>
      <c:dateAx>
        <c:axId val="198159190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4126912"/>
        <c:crosses val="autoZero"/>
        <c:auto val="1"/>
        <c:lblOffset val="100"/>
        <c:baseTimeUnit val="months"/>
      </c:dateAx>
      <c:valAx>
        <c:axId val="1984126912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159190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32774049217002238"/>
          <c:y val="0.16493055555555555"/>
          <c:w val="0.3970917225950783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Imported Crude Oil Price</a:t>
            </a:r>
          </a:p>
          <a:p>
            <a:pPr algn="l"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4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908312635417218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872721638961792"/>
          <c:w val="0.86912846617256312"/>
          <c:h val="0.6811353528725575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Oil-Q'!$E$41:$E$244</c:f>
              <c:numCache>
                <c:formatCode>General</c:formatCode>
                <c:ptCount val="204"/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92096"/>
        <c:axId val="198979318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Oil-Q'!$C$41:$C$244</c:f>
              <c:numCache>
                <c:formatCode>0.00</c:formatCode>
                <c:ptCount val="204"/>
                <c:pt idx="0">
                  <c:v>11.53313138</c:v>
                </c:pt>
                <c:pt idx="1">
                  <c:v>12.94757147</c:v>
                </c:pt>
                <c:pt idx="2">
                  <c:v>12.65865513</c:v>
                </c:pt>
                <c:pt idx="3">
                  <c:v>12.59843491</c:v>
                </c:pt>
                <c:pt idx="4">
                  <c:v>13.024515604999999</c:v>
                </c:pt>
                <c:pt idx="5">
                  <c:v>13.582592479000001</c:v>
                </c:pt>
                <c:pt idx="6">
                  <c:v>14.109122048</c:v>
                </c:pt>
                <c:pt idx="7">
                  <c:v>14.837788635000001</c:v>
                </c:pt>
                <c:pt idx="8">
                  <c:v>13.352714812</c:v>
                </c:pt>
                <c:pt idx="9">
                  <c:v>13.429560935</c:v>
                </c:pt>
                <c:pt idx="10">
                  <c:v>13.51943749</c:v>
                </c:pt>
                <c:pt idx="11">
                  <c:v>13.594780811</c:v>
                </c:pt>
                <c:pt idx="12">
                  <c:v>14.384747919</c:v>
                </c:pt>
                <c:pt idx="13">
                  <c:v>14.538393927</c:v>
                </c:pt>
                <c:pt idx="14">
                  <c:v>14.537092471999999</c:v>
                </c:pt>
                <c:pt idx="15">
                  <c:v>14.642956174</c:v>
                </c:pt>
                <c:pt idx="16">
                  <c:v>14.504710196</c:v>
                </c:pt>
                <c:pt idx="17">
                  <c:v>14.486095718</c:v>
                </c:pt>
                <c:pt idx="18">
                  <c:v>14.493979951</c:v>
                </c:pt>
                <c:pt idx="19">
                  <c:v>14.773566659</c:v>
                </c:pt>
                <c:pt idx="20">
                  <c:v>15.913621966999999</c:v>
                </c:pt>
                <c:pt idx="21">
                  <c:v>19.244762049999999</c:v>
                </c:pt>
                <c:pt idx="22">
                  <c:v>24.026100183</c:v>
                </c:pt>
                <c:pt idx="23">
                  <c:v>26.929249971000001</c:v>
                </c:pt>
                <c:pt idx="24">
                  <c:v>32.127674781000003</c:v>
                </c:pt>
                <c:pt idx="25">
                  <c:v>34.103416156999998</c:v>
                </c:pt>
                <c:pt idx="26">
                  <c:v>34.470002162</c:v>
                </c:pt>
                <c:pt idx="27">
                  <c:v>35.127800526999998</c:v>
                </c:pt>
                <c:pt idx="28">
                  <c:v>38.720920339999999</c:v>
                </c:pt>
                <c:pt idx="29">
                  <c:v>37.771952669000001</c:v>
                </c:pt>
                <c:pt idx="30">
                  <c:v>35.932543031000002</c:v>
                </c:pt>
                <c:pt idx="31">
                  <c:v>35.846812133999997</c:v>
                </c:pt>
                <c:pt idx="32">
                  <c:v>35.077678802999998</c:v>
                </c:pt>
                <c:pt idx="33">
                  <c:v>33.186329563999998</c:v>
                </c:pt>
                <c:pt idx="34">
                  <c:v>33.155041365000002</c:v>
                </c:pt>
                <c:pt idx="35">
                  <c:v>33.08711855</c:v>
                </c:pt>
                <c:pt idx="36">
                  <c:v>30.301096788999999</c:v>
                </c:pt>
                <c:pt idx="37">
                  <c:v>28.596928039000002</c:v>
                </c:pt>
                <c:pt idx="38">
                  <c:v>29.277370873999999</c:v>
                </c:pt>
                <c:pt idx="39">
                  <c:v>29.361518290999999</c:v>
                </c:pt>
                <c:pt idx="40">
                  <c:v>28.888234530999998</c:v>
                </c:pt>
                <c:pt idx="41">
                  <c:v>29.190927175999999</c:v>
                </c:pt>
                <c:pt idx="42">
                  <c:v>28.879266493999999</c:v>
                </c:pt>
                <c:pt idx="43">
                  <c:v>28.542271559</c:v>
                </c:pt>
                <c:pt idx="44">
                  <c:v>27.256454618999999</c:v>
                </c:pt>
                <c:pt idx="45">
                  <c:v>27.490118548000002</c:v>
                </c:pt>
                <c:pt idx="46">
                  <c:v>26.579805106999999</c:v>
                </c:pt>
                <c:pt idx="47">
                  <c:v>26.707332783999998</c:v>
                </c:pt>
                <c:pt idx="48">
                  <c:v>19.477832635999999</c:v>
                </c:pt>
                <c:pt idx="49">
                  <c:v>12.834752808999999</c:v>
                </c:pt>
                <c:pt idx="50">
                  <c:v>11.880283272</c:v>
                </c:pt>
                <c:pt idx="51">
                  <c:v>13.469154788999999</c:v>
                </c:pt>
                <c:pt idx="52">
                  <c:v>16.866851237999999</c:v>
                </c:pt>
                <c:pt idx="53">
                  <c:v>18.308442803999998</c:v>
                </c:pt>
                <c:pt idx="54">
                  <c:v>19.063685935999999</c:v>
                </c:pt>
                <c:pt idx="55">
                  <c:v>17.986016751000001</c:v>
                </c:pt>
                <c:pt idx="56">
                  <c:v>15.192126931000001</c:v>
                </c:pt>
                <c:pt idx="57">
                  <c:v>15.686863566</c:v>
                </c:pt>
                <c:pt idx="58">
                  <c:v>14.322856016999999</c:v>
                </c:pt>
                <c:pt idx="59">
                  <c:v>13.282751711</c:v>
                </c:pt>
                <c:pt idx="60">
                  <c:v>16.777307107999999</c:v>
                </c:pt>
                <c:pt idx="61">
                  <c:v>18.965834148999999</c:v>
                </c:pt>
                <c:pt idx="62">
                  <c:v>17.607800889</c:v>
                </c:pt>
                <c:pt idx="63">
                  <c:v>18.834051189</c:v>
                </c:pt>
                <c:pt idx="64">
                  <c:v>19.745981473000001</c:v>
                </c:pt>
                <c:pt idx="65">
                  <c:v>15.937427387</c:v>
                </c:pt>
                <c:pt idx="66">
                  <c:v>23.085735657000001</c:v>
                </c:pt>
                <c:pt idx="67">
                  <c:v>29.693996114000001</c:v>
                </c:pt>
                <c:pt idx="68">
                  <c:v>19.450286092999999</c:v>
                </c:pt>
                <c:pt idx="69">
                  <c:v>18.146832230000001</c:v>
                </c:pt>
                <c:pt idx="70">
                  <c:v>18.614335636</c:v>
                </c:pt>
                <c:pt idx="71">
                  <c:v>18.796819836000001</c:v>
                </c:pt>
                <c:pt idx="72">
                  <c:v>16.155946175</c:v>
                </c:pt>
                <c:pt idx="73">
                  <c:v>18.661184422000002</c:v>
                </c:pt>
                <c:pt idx="74">
                  <c:v>19.426844710000001</c:v>
                </c:pt>
                <c:pt idx="75">
                  <c:v>18.272901335</c:v>
                </c:pt>
                <c:pt idx="76">
                  <c:v>17.345451849</c:v>
                </c:pt>
                <c:pt idx="77">
                  <c:v>17.672368208000002</c:v>
                </c:pt>
                <c:pt idx="78">
                  <c:v>15.601326465</c:v>
                </c:pt>
                <c:pt idx="79">
                  <c:v>14.092182586</c:v>
                </c:pt>
                <c:pt idx="80">
                  <c:v>13.009649579</c:v>
                </c:pt>
                <c:pt idx="81">
                  <c:v>15.797116303999999</c:v>
                </c:pt>
                <c:pt idx="82">
                  <c:v>16.704784961000001</c:v>
                </c:pt>
                <c:pt idx="83">
                  <c:v>16.164525796</c:v>
                </c:pt>
                <c:pt idx="84">
                  <c:v>16.997386593000002</c:v>
                </c:pt>
                <c:pt idx="85">
                  <c:v>18.205092413999999</c:v>
                </c:pt>
                <c:pt idx="86">
                  <c:v>16.585850179000001</c:v>
                </c:pt>
                <c:pt idx="87">
                  <c:v>16.772395676999999</c:v>
                </c:pt>
                <c:pt idx="88">
                  <c:v>18.409872046</c:v>
                </c:pt>
                <c:pt idx="89">
                  <c:v>20.226256256999999</c:v>
                </c:pt>
                <c:pt idx="90">
                  <c:v>20.680479678000001</c:v>
                </c:pt>
                <c:pt idx="91">
                  <c:v>23.041041135</c:v>
                </c:pt>
                <c:pt idx="92">
                  <c:v>21.002378033999999</c:v>
                </c:pt>
                <c:pt idx="93">
                  <c:v>17.917867885</c:v>
                </c:pt>
                <c:pt idx="94">
                  <c:v>17.770865468</c:v>
                </c:pt>
                <c:pt idx="95">
                  <c:v>17.590243921999999</c:v>
                </c:pt>
                <c:pt idx="96">
                  <c:v>13.334003499</c:v>
                </c:pt>
                <c:pt idx="97">
                  <c:v>12.348954818999999</c:v>
                </c:pt>
                <c:pt idx="98">
                  <c:v>11.852316719999999</c:v>
                </c:pt>
                <c:pt idx="99">
                  <c:v>10.848078783</c:v>
                </c:pt>
                <c:pt idx="100">
                  <c:v>10.897660669</c:v>
                </c:pt>
                <c:pt idx="101">
                  <c:v>15.432487755</c:v>
                </c:pt>
                <c:pt idx="102">
                  <c:v>19.678383428</c:v>
                </c:pt>
                <c:pt idx="103">
                  <c:v>23.009409563999998</c:v>
                </c:pt>
                <c:pt idx="104">
                  <c:v>26.833256582000001</c:v>
                </c:pt>
                <c:pt idx="105">
                  <c:v>26.541945937000001</c:v>
                </c:pt>
                <c:pt idx="106">
                  <c:v>29.102452459999999</c:v>
                </c:pt>
                <c:pt idx="107">
                  <c:v>28.249284781</c:v>
                </c:pt>
                <c:pt idx="108">
                  <c:v>24.092230287</c:v>
                </c:pt>
                <c:pt idx="109">
                  <c:v>23.854549228</c:v>
                </c:pt>
                <c:pt idx="110">
                  <c:v>23.017495379</c:v>
                </c:pt>
                <c:pt idx="111">
                  <c:v>16.942789949000002</c:v>
                </c:pt>
                <c:pt idx="112">
                  <c:v>19.231111881</c:v>
                </c:pt>
                <c:pt idx="113">
                  <c:v>23.961912050999999</c:v>
                </c:pt>
                <c:pt idx="114">
                  <c:v>25.904497494000001</c:v>
                </c:pt>
                <c:pt idx="115">
                  <c:v>25.427344384000001</c:v>
                </c:pt>
                <c:pt idx="116">
                  <c:v>30.492312831</c:v>
                </c:pt>
                <c:pt idx="117">
                  <c:v>25.612100706</c:v>
                </c:pt>
                <c:pt idx="118">
                  <c:v>27.373963701000001</c:v>
                </c:pt>
                <c:pt idx="119">
                  <c:v>27.808042948000001</c:v>
                </c:pt>
                <c:pt idx="120">
                  <c:v>31.023718684999999</c:v>
                </c:pt>
                <c:pt idx="121">
                  <c:v>33.860517655999999</c:v>
                </c:pt>
                <c:pt idx="122">
                  <c:v>38.538237131000002</c:v>
                </c:pt>
                <c:pt idx="123">
                  <c:v>39.821653400000002</c:v>
                </c:pt>
                <c:pt idx="124">
                  <c:v>41.075950562999999</c:v>
                </c:pt>
                <c:pt idx="125">
                  <c:v>45.920110061000003</c:v>
                </c:pt>
                <c:pt idx="126">
                  <c:v>56.648864310999997</c:v>
                </c:pt>
                <c:pt idx="127">
                  <c:v>51.988706776000001</c:v>
                </c:pt>
                <c:pt idx="128">
                  <c:v>54.700790972</c:v>
                </c:pt>
                <c:pt idx="129">
                  <c:v>63.558795298</c:v>
                </c:pt>
                <c:pt idx="130">
                  <c:v>63.909904509999997</c:v>
                </c:pt>
                <c:pt idx="131">
                  <c:v>53.442199226</c:v>
                </c:pt>
                <c:pt idx="132">
                  <c:v>53.192000055999998</c:v>
                </c:pt>
                <c:pt idx="133">
                  <c:v>62.383008576999998</c:v>
                </c:pt>
                <c:pt idx="134">
                  <c:v>70.432358805000007</c:v>
                </c:pt>
                <c:pt idx="135">
                  <c:v>82.439279330999994</c:v>
                </c:pt>
                <c:pt idx="136">
                  <c:v>89.700056185999998</c:v>
                </c:pt>
                <c:pt idx="137">
                  <c:v>115.84063838</c:v>
                </c:pt>
                <c:pt idx="138">
                  <c:v>112.83819320000001</c:v>
                </c:pt>
                <c:pt idx="139">
                  <c:v>52.261450775</c:v>
                </c:pt>
                <c:pt idx="140">
                  <c:v>40.482948493999999</c:v>
                </c:pt>
                <c:pt idx="141">
                  <c:v>57.496338532000003</c:v>
                </c:pt>
                <c:pt idx="142">
                  <c:v>66.375164515999998</c:v>
                </c:pt>
                <c:pt idx="143">
                  <c:v>73.044835156999994</c:v>
                </c:pt>
                <c:pt idx="144">
                  <c:v>75.275746893000004</c:v>
                </c:pt>
                <c:pt idx="145">
                  <c:v>74.318890726999996</c:v>
                </c:pt>
                <c:pt idx="146">
                  <c:v>73.316462611000006</c:v>
                </c:pt>
                <c:pt idx="147">
                  <c:v>80.833789906999996</c:v>
                </c:pt>
                <c:pt idx="148">
                  <c:v>93.995566655999994</c:v>
                </c:pt>
                <c:pt idx="149">
                  <c:v>108.72754415</c:v>
                </c:pt>
                <c:pt idx="150">
                  <c:v>102.05216806</c:v>
                </c:pt>
                <c:pt idx="151">
                  <c:v>105.34282897999999</c:v>
                </c:pt>
                <c:pt idx="152">
                  <c:v>108.1394748</c:v>
                </c:pt>
                <c:pt idx="153">
                  <c:v>101.18306376</c:v>
                </c:pt>
                <c:pt idx="154">
                  <c:v>97.177817390000001</c:v>
                </c:pt>
                <c:pt idx="155">
                  <c:v>97.642869512000004</c:v>
                </c:pt>
                <c:pt idx="156">
                  <c:v>98.711920653999996</c:v>
                </c:pt>
                <c:pt idx="157">
                  <c:v>97.385304552999997</c:v>
                </c:pt>
                <c:pt idx="158">
                  <c:v>103.06653350000001</c:v>
                </c:pt>
                <c:pt idx="159">
                  <c:v>92.953698277000001</c:v>
                </c:pt>
                <c:pt idx="160">
                  <c:v>94.177982764000006</c:v>
                </c:pt>
                <c:pt idx="161">
                  <c:v>98.640333173000002</c:v>
                </c:pt>
                <c:pt idx="162">
                  <c:v>93.851153397000004</c:v>
                </c:pt>
                <c:pt idx="163">
                  <c:v>71.430436717000006</c:v>
                </c:pt>
                <c:pt idx="164">
                  <c:v>46.373521259</c:v>
                </c:pt>
                <c:pt idx="165">
                  <c:v>56.068872196000001</c:v>
                </c:pt>
                <c:pt idx="166">
                  <c:v>45.586301094</c:v>
                </c:pt>
                <c:pt idx="167">
                  <c:v>37.876982722999998</c:v>
                </c:pt>
                <c:pt idx="168">
                  <c:v>28.854523986</c:v>
                </c:pt>
                <c:pt idx="169">
                  <c:v>40.321342733999998</c:v>
                </c:pt>
                <c:pt idx="170">
                  <c:v>41.190826319000003</c:v>
                </c:pt>
                <c:pt idx="171">
                  <c:v>44.443114246999997</c:v>
                </c:pt>
                <c:pt idx="172">
                  <c:v>47.937687216999997</c:v>
                </c:pt>
                <c:pt idx="173">
                  <c:v>46.246610787000002</c:v>
                </c:pt>
                <c:pt idx="174">
                  <c:v>47.427646611999997</c:v>
                </c:pt>
                <c:pt idx="175">
                  <c:v>55.084180402999998</c:v>
                </c:pt>
                <c:pt idx="176">
                  <c:v>58.278107853999998</c:v>
                </c:pt>
                <c:pt idx="177">
                  <c:v>64.610132794999998</c:v>
                </c:pt>
                <c:pt idx="178">
                  <c:v>66.237859911000001</c:v>
                </c:pt>
                <c:pt idx="179">
                  <c:v>55.324543616</c:v>
                </c:pt>
                <c:pt idx="180">
                  <c:v>55.391700964999998</c:v>
                </c:pt>
                <c:pt idx="181">
                  <c:v>62.926211160999998</c:v>
                </c:pt>
                <c:pt idx="182">
                  <c:v>57.306131593000003</c:v>
                </c:pt>
                <c:pt idx="183">
                  <c:v>55.595875098999997</c:v>
                </c:pt>
                <c:pt idx="184">
                  <c:v>43.752120582000003</c:v>
                </c:pt>
                <c:pt idx="185">
                  <c:v>26.237424243</c:v>
                </c:pt>
                <c:pt idx="186">
                  <c:v>39.866757456000002</c:v>
                </c:pt>
                <c:pt idx="187">
                  <c:v>40.693649250999997</c:v>
                </c:pt>
                <c:pt idx="188">
                  <c:v>55.286814864</c:v>
                </c:pt>
                <c:pt idx="189">
                  <c:v>64.748218919999999</c:v>
                </c:pt>
                <c:pt idx="190">
                  <c:v>68.422612919000002</c:v>
                </c:pt>
                <c:pt idx="191">
                  <c:v>73.659959708000002</c:v>
                </c:pt>
                <c:pt idx="192">
                  <c:v>89.848957166999995</c:v>
                </c:pt>
                <c:pt idx="193">
                  <c:v>107.22774024</c:v>
                </c:pt>
                <c:pt idx="194">
                  <c:v>91.857883587000003</c:v>
                </c:pt>
                <c:pt idx="195">
                  <c:v>78.456840920000005</c:v>
                </c:pt>
                <c:pt idx="196">
                  <c:v>75.384926045</c:v>
                </c:pt>
                <c:pt idx="197">
                  <c:v>75.25</c:v>
                </c:pt>
                <c:pt idx="198">
                  <c:v>74.272352945999998</c:v>
                </c:pt>
                <c:pt idx="199">
                  <c:v>72.602829908999993</c:v>
                </c:pt>
                <c:pt idx="200">
                  <c:v>71.25</c:v>
                </c:pt>
                <c:pt idx="201">
                  <c:v>69.569003007999996</c:v>
                </c:pt>
                <c:pt idx="202">
                  <c:v>67.930738423999998</c:v>
                </c:pt>
                <c:pt idx="203">
                  <c:v>66.613023798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Oil-Q'!$A$248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'Crude Oil-Q'!$A$41:$A$244</c:f>
              <c:strCache>
                <c:ptCount val="204"/>
                <c:pt idx="0">
                  <c:v>1974Q1</c:v>
                </c:pt>
                <c:pt idx="1">
                  <c:v>1974Q2</c:v>
                </c:pt>
                <c:pt idx="2">
                  <c:v>1974Q3</c:v>
                </c:pt>
                <c:pt idx="3">
                  <c:v>1974Q4</c:v>
                </c:pt>
                <c:pt idx="4">
                  <c:v>1975Q1</c:v>
                </c:pt>
                <c:pt idx="5">
                  <c:v>1975Q2</c:v>
                </c:pt>
                <c:pt idx="6">
                  <c:v>1975Q3</c:v>
                </c:pt>
                <c:pt idx="7">
                  <c:v>1975Q4</c:v>
                </c:pt>
                <c:pt idx="8">
                  <c:v>1976Q1</c:v>
                </c:pt>
                <c:pt idx="9">
                  <c:v>1976Q2</c:v>
                </c:pt>
                <c:pt idx="10">
                  <c:v>1976Q3</c:v>
                </c:pt>
                <c:pt idx="11">
                  <c:v>1976Q4</c:v>
                </c:pt>
                <c:pt idx="12">
                  <c:v>1977Q1</c:v>
                </c:pt>
                <c:pt idx="13">
                  <c:v>1977Q2</c:v>
                </c:pt>
                <c:pt idx="14">
                  <c:v>1977Q3</c:v>
                </c:pt>
                <c:pt idx="15">
                  <c:v>1977Q4</c:v>
                </c:pt>
                <c:pt idx="16">
                  <c:v>1978Q1</c:v>
                </c:pt>
                <c:pt idx="17">
                  <c:v>1978Q2</c:v>
                </c:pt>
                <c:pt idx="18">
                  <c:v>1978Q3</c:v>
                </c:pt>
                <c:pt idx="19">
                  <c:v>1978Q4</c:v>
                </c:pt>
                <c:pt idx="20">
                  <c:v>1979Q1</c:v>
                </c:pt>
                <c:pt idx="21">
                  <c:v>1979Q2</c:v>
                </c:pt>
                <c:pt idx="22">
                  <c:v>1979Q3</c:v>
                </c:pt>
                <c:pt idx="23">
                  <c:v>1979Q4</c:v>
                </c:pt>
                <c:pt idx="24">
                  <c:v>1980Q1</c:v>
                </c:pt>
                <c:pt idx="25">
                  <c:v>1980Q2</c:v>
                </c:pt>
                <c:pt idx="26">
                  <c:v>1980Q3</c:v>
                </c:pt>
                <c:pt idx="27">
                  <c:v>1980Q4</c:v>
                </c:pt>
                <c:pt idx="28">
                  <c:v>1981Q1</c:v>
                </c:pt>
                <c:pt idx="29">
                  <c:v>1981Q2</c:v>
                </c:pt>
                <c:pt idx="30">
                  <c:v>1981Q3</c:v>
                </c:pt>
                <c:pt idx="31">
                  <c:v>1981Q4</c:v>
                </c:pt>
                <c:pt idx="32">
                  <c:v>1982Q1</c:v>
                </c:pt>
                <c:pt idx="33">
                  <c:v>1982Q2</c:v>
                </c:pt>
                <c:pt idx="34">
                  <c:v>1982Q3</c:v>
                </c:pt>
                <c:pt idx="35">
                  <c:v>1982Q4</c:v>
                </c:pt>
                <c:pt idx="36">
                  <c:v>1983Q1</c:v>
                </c:pt>
                <c:pt idx="37">
                  <c:v>1983Q2</c:v>
                </c:pt>
                <c:pt idx="38">
                  <c:v>1983Q3</c:v>
                </c:pt>
                <c:pt idx="39">
                  <c:v>1983Q4</c:v>
                </c:pt>
                <c:pt idx="40">
                  <c:v>1984Q1</c:v>
                </c:pt>
                <c:pt idx="41">
                  <c:v>1984Q2</c:v>
                </c:pt>
                <c:pt idx="42">
                  <c:v>1984Q3</c:v>
                </c:pt>
                <c:pt idx="43">
                  <c:v>1984Q4</c:v>
                </c:pt>
                <c:pt idx="44">
                  <c:v>1985Q1</c:v>
                </c:pt>
                <c:pt idx="45">
                  <c:v>1985Q2</c:v>
                </c:pt>
                <c:pt idx="46">
                  <c:v>1985Q3</c:v>
                </c:pt>
                <c:pt idx="47">
                  <c:v>1985Q4</c:v>
                </c:pt>
                <c:pt idx="48">
                  <c:v>1986Q1</c:v>
                </c:pt>
                <c:pt idx="49">
                  <c:v>1986Q2</c:v>
                </c:pt>
                <c:pt idx="50">
                  <c:v>1986Q3</c:v>
                </c:pt>
                <c:pt idx="51">
                  <c:v>1986Q4</c:v>
                </c:pt>
                <c:pt idx="52">
                  <c:v>1987Q1</c:v>
                </c:pt>
                <c:pt idx="53">
                  <c:v>1987Q2</c:v>
                </c:pt>
                <c:pt idx="54">
                  <c:v>1987Q3</c:v>
                </c:pt>
                <c:pt idx="55">
                  <c:v>1987Q4</c:v>
                </c:pt>
                <c:pt idx="56">
                  <c:v>1988Q1</c:v>
                </c:pt>
                <c:pt idx="57">
                  <c:v>1988Q2</c:v>
                </c:pt>
                <c:pt idx="58">
                  <c:v>1988Q3</c:v>
                </c:pt>
                <c:pt idx="59">
                  <c:v>1988Q4</c:v>
                </c:pt>
                <c:pt idx="60">
                  <c:v>1989Q1</c:v>
                </c:pt>
                <c:pt idx="61">
                  <c:v>1989Q2</c:v>
                </c:pt>
                <c:pt idx="62">
                  <c:v>1989Q3</c:v>
                </c:pt>
                <c:pt idx="63">
                  <c:v>1989Q4</c:v>
                </c:pt>
                <c:pt idx="64">
                  <c:v>1990Q1</c:v>
                </c:pt>
                <c:pt idx="65">
                  <c:v>1990Q2</c:v>
                </c:pt>
                <c:pt idx="66">
                  <c:v>1990Q3</c:v>
                </c:pt>
                <c:pt idx="67">
                  <c:v>1990Q4</c:v>
                </c:pt>
                <c:pt idx="68">
                  <c:v>1991Q1</c:v>
                </c:pt>
                <c:pt idx="69">
                  <c:v>1991Q2</c:v>
                </c:pt>
                <c:pt idx="70">
                  <c:v>1991Q3</c:v>
                </c:pt>
                <c:pt idx="71">
                  <c:v>1991Q4</c:v>
                </c:pt>
                <c:pt idx="72">
                  <c:v>1992Q1</c:v>
                </c:pt>
                <c:pt idx="73">
                  <c:v>1992Q2</c:v>
                </c:pt>
                <c:pt idx="74">
                  <c:v>1992Q3</c:v>
                </c:pt>
                <c:pt idx="75">
                  <c:v>1992Q4</c:v>
                </c:pt>
                <c:pt idx="76">
                  <c:v>1993Q1</c:v>
                </c:pt>
                <c:pt idx="77">
                  <c:v>1993Q2</c:v>
                </c:pt>
                <c:pt idx="78">
                  <c:v>1993Q3</c:v>
                </c:pt>
                <c:pt idx="79">
                  <c:v>1993Q4</c:v>
                </c:pt>
                <c:pt idx="80">
                  <c:v>1994Q1</c:v>
                </c:pt>
                <c:pt idx="81">
                  <c:v>1994Q2</c:v>
                </c:pt>
                <c:pt idx="82">
                  <c:v>1994Q3</c:v>
                </c:pt>
                <c:pt idx="83">
                  <c:v>1994Q4</c:v>
                </c:pt>
                <c:pt idx="84">
                  <c:v>1995Q1</c:v>
                </c:pt>
                <c:pt idx="85">
                  <c:v>1995Q2</c:v>
                </c:pt>
                <c:pt idx="86">
                  <c:v>1995Q3</c:v>
                </c:pt>
                <c:pt idx="87">
                  <c:v>1995Q4</c:v>
                </c:pt>
                <c:pt idx="88">
                  <c:v>1996Q1</c:v>
                </c:pt>
                <c:pt idx="89">
                  <c:v>1996Q2</c:v>
                </c:pt>
                <c:pt idx="90">
                  <c:v>1996Q3</c:v>
                </c:pt>
                <c:pt idx="91">
                  <c:v>1996Q4</c:v>
                </c:pt>
                <c:pt idx="92">
                  <c:v>1997Q1</c:v>
                </c:pt>
                <c:pt idx="93">
                  <c:v>1997Q2</c:v>
                </c:pt>
                <c:pt idx="94">
                  <c:v>1997Q3</c:v>
                </c:pt>
                <c:pt idx="95">
                  <c:v>1997Q4</c:v>
                </c:pt>
                <c:pt idx="96">
                  <c:v>1998Q1</c:v>
                </c:pt>
                <c:pt idx="97">
                  <c:v>1998Q2</c:v>
                </c:pt>
                <c:pt idx="98">
                  <c:v>1998Q3</c:v>
                </c:pt>
                <c:pt idx="99">
                  <c:v>1998Q4</c:v>
                </c:pt>
                <c:pt idx="100">
                  <c:v>1999Q1</c:v>
                </c:pt>
                <c:pt idx="101">
                  <c:v>1999Q2</c:v>
                </c:pt>
                <c:pt idx="102">
                  <c:v>1999Q3</c:v>
                </c:pt>
                <c:pt idx="103">
                  <c:v>1999Q4</c:v>
                </c:pt>
                <c:pt idx="104">
                  <c:v>2000Q1</c:v>
                </c:pt>
                <c:pt idx="105">
                  <c:v>2000Q2</c:v>
                </c:pt>
                <c:pt idx="106">
                  <c:v>2000Q3</c:v>
                </c:pt>
                <c:pt idx="107">
                  <c:v>2000Q4</c:v>
                </c:pt>
                <c:pt idx="108">
                  <c:v>2001Q1</c:v>
                </c:pt>
                <c:pt idx="109">
                  <c:v>2001Q2</c:v>
                </c:pt>
                <c:pt idx="110">
                  <c:v>2001Q3</c:v>
                </c:pt>
                <c:pt idx="111">
                  <c:v>2001Q4</c:v>
                </c:pt>
                <c:pt idx="112">
                  <c:v>2002Q1</c:v>
                </c:pt>
                <c:pt idx="113">
                  <c:v>2002Q2</c:v>
                </c:pt>
                <c:pt idx="114">
                  <c:v>2002Q3</c:v>
                </c:pt>
                <c:pt idx="115">
                  <c:v>2002Q4</c:v>
                </c:pt>
                <c:pt idx="116">
                  <c:v>2003Q1</c:v>
                </c:pt>
                <c:pt idx="117">
                  <c:v>2003Q2</c:v>
                </c:pt>
                <c:pt idx="118">
                  <c:v>2003Q3</c:v>
                </c:pt>
                <c:pt idx="119">
                  <c:v>2003Q4</c:v>
                </c:pt>
                <c:pt idx="120">
                  <c:v>2004Q1</c:v>
                </c:pt>
                <c:pt idx="121">
                  <c:v>2004Q2</c:v>
                </c:pt>
                <c:pt idx="122">
                  <c:v>2004Q3</c:v>
                </c:pt>
                <c:pt idx="123">
                  <c:v>2004Q4</c:v>
                </c:pt>
                <c:pt idx="124">
                  <c:v>2005Q1</c:v>
                </c:pt>
                <c:pt idx="125">
                  <c:v>2005Q2</c:v>
                </c:pt>
                <c:pt idx="126">
                  <c:v>2005Q3</c:v>
                </c:pt>
                <c:pt idx="127">
                  <c:v>2005Q4</c:v>
                </c:pt>
                <c:pt idx="128">
                  <c:v>2006Q1</c:v>
                </c:pt>
                <c:pt idx="129">
                  <c:v>2006Q2</c:v>
                </c:pt>
                <c:pt idx="130">
                  <c:v>2006Q3</c:v>
                </c:pt>
                <c:pt idx="131">
                  <c:v>2006Q4</c:v>
                </c:pt>
                <c:pt idx="132">
                  <c:v>2007Q1</c:v>
                </c:pt>
                <c:pt idx="133">
                  <c:v>2007Q2</c:v>
                </c:pt>
                <c:pt idx="134">
                  <c:v>2007Q3</c:v>
                </c:pt>
                <c:pt idx="135">
                  <c:v>2007Q4</c:v>
                </c:pt>
                <c:pt idx="136">
                  <c:v>2008Q1</c:v>
                </c:pt>
                <c:pt idx="137">
                  <c:v>2008Q2</c:v>
                </c:pt>
                <c:pt idx="138">
                  <c:v>2008Q3</c:v>
                </c:pt>
                <c:pt idx="139">
                  <c:v>2008Q4</c:v>
                </c:pt>
                <c:pt idx="140">
                  <c:v>2009Q1</c:v>
                </c:pt>
                <c:pt idx="141">
                  <c:v>2009Q2</c:v>
                </c:pt>
                <c:pt idx="142">
                  <c:v>2009Q3</c:v>
                </c:pt>
                <c:pt idx="143">
                  <c:v>2009Q4</c:v>
                </c:pt>
                <c:pt idx="144">
                  <c:v>2010Q1</c:v>
                </c:pt>
                <c:pt idx="145">
                  <c:v>2010Q2</c:v>
                </c:pt>
                <c:pt idx="146">
                  <c:v>2010Q3</c:v>
                </c:pt>
                <c:pt idx="147">
                  <c:v>2010Q4</c:v>
                </c:pt>
                <c:pt idx="148">
                  <c:v>2011Q1</c:v>
                </c:pt>
                <c:pt idx="149">
                  <c:v>2011Q2</c:v>
                </c:pt>
                <c:pt idx="150">
                  <c:v>2011Q3</c:v>
                </c:pt>
                <c:pt idx="151">
                  <c:v>2011Q4</c:v>
                </c:pt>
                <c:pt idx="152">
                  <c:v>2012Q1</c:v>
                </c:pt>
                <c:pt idx="153">
                  <c:v>2012Q2</c:v>
                </c:pt>
                <c:pt idx="154">
                  <c:v>2012Q3</c:v>
                </c:pt>
                <c:pt idx="155">
                  <c:v>2012Q4</c:v>
                </c:pt>
                <c:pt idx="156">
                  <c:v>2013Q1</c:v>
                </c:pt>
                <c:pt idx="157">
                  <c:v>2013Q2</c:v>
                </c:pt>
                <c:pt idx="158">
                  <c:v>2013Q3</c:v>
                </c:pt>
                <c:pt idx="159">
                  <c:v>2013Q4</c:v>
                </c:pt>
                <c:pt idx="160">
                  <c:v>2014Q1</c:v>
                </c:pt>
                <c:pt idx="161">
                  <c:v>2014Q2</c:v>
                </c:pt>
                <c:pt idx="162">
                  <c:v>2014Q3</c:v>
                </c:pt>
                <c:pt idx="163">
                  <c:v>2014Q4</c:v>
                </c:pt>
                <c:pt idx="164">
                  <c:v>2015Q1</c:v>
                </c:pt>
                <c:pt idx="165">
                  <c:v>2015Q2</c:v>
                </c:pt>
                <c:pt idx="166">
                  <c:v>2015Q3</c:v>
                </c:pt>
                <c:pt idx="167">
                  <c:v>2015Q4</c:v>
                </c:pt>
                <c:pt idx="168">
                  <c:v>2016Q1</c:v>
                </c:pt>
                <c:pt idx="169">
                  <c:v>2016Q2</c:v>
                </c:pt>
                <c:pt idx="170">
                  <c:v>2016Q3</c:v>
                </c:pt>
                <c:pt idx="171">
                  <c:v>2016Q4</c:v>
                </c:pt>
                <c:pt idx="172">
                  <c:v>2017Q1</c:v>
                </c:pt>
                <c:pt idx="173">
                  <c:v>2017Q2</c:v>
                </c:pt>
                <c:pt idx="174">
                  <c:v>2017Q3</c:v>
                </c:pt>
                <c:pt idx="175">
                  <c:v>2017Q4</c:v>
                </c:pt>
                <c:pt idx="176">
                  <c:v>2018Q1</c:v>
                </c:pt>
                <c:pt idx="177">
                  <c:v>2018Q2</c:v>
                </c:pt>
                <c:pt idx="178">
                  <c:v>2018Q3</c:v>
                </c:pt>
                <c:pt idx="179">
                  <c:v>2018Q4</c:v>
                </c:pt>
                <c:pt idx="180">
                  <c:v>2019Q1</c:v>
                </c:pt>
                <c:pt idx="181">
                  <c:v>2019Q2</c:v>
                </c:pt>
                <c:pt idx="182">
                  <c:v>2019Q3</c:v>
                </c:pt>
                <c:pt idx="183">
                  <c:v>2019Q4</c:v>
                </c:pt>
                <c:pt idx="184">
                  <c:v>2020Q1</c:v>
                </c:pt>
                <c:pt idx="185">
                  <c:v>2020Q2</c:v>
                </c:pt>
                <c:pt idx="186">
                  <c:v>2020Q3</c:v>
                </c:pt>
                <c:pt idx="187">
                  <c:v>2020Q4</c:v>
                </c:pt>
                <c:pt idx="188">
                  <c:v>2021Q1</c:v>
                </c:pt>
                <c:pt idx="189">
                  <c:v>2021Q2</c:v>
                </c:pt>
                <c:pt idx="190">
                  <c:v>2021Q3</c:v>
                </c:pt>
                <c:pt idx="191">
                  <c:v>2021Q4</c:v>
                </c:pt>
                <c:pt idx="192">
                  <c:v>2022Q1</c:v>
                </c:pt>
                <c:pt idx="193">
                  <c:v>2022Q2</c:v>
                </c:pt>
                <c:pt idx="194">
                  <c:v>2022Q3</c:v>
                </c:pt>
                <c:pt idx="195">
                  <c:v>2022Q4</c:v>
                </c:pt>
                <c:pt idx="196">
                  <c:v>2023Q1</c:v>
                </c:pt>
                <c:pt idx="197">
                  <c:v>2023Q2</c:v>
                </c:pt>
                <c:pt idx="198">
                  <c:v>2023Q3</c:v>
                </c:pt>
                <c:pt idx="199">
                  <c:v>2023Q4</c:v>
                </c:pt>
                <c:pt idx="200">
                  <c:v>2024Q1</c:v>
                </c:pt>
                <c:pt idx="201">
                  <c:v>2024Q2</c:v>
                </c:pt>
                <c:pt idx="202">
                  <c:v>2024Q3</c:v>
                </c:pt>
                <c:pt idx="203">
                  <c:v>2024Q4</c:v>
                </c:pt>
              </c:strCache>
            </c:strRef>
          </c:cat>
          <c:val>
            <c:numRef>
              <c:f>'Crude Oil-Q'!$D$41:$D$244</c:f>
              <c:numCache>
                <c:formatCode>0.00</c:formatCode>
                <c:ptCount val="204"/>
                <c:pt idx="0">
                  <c:v>73.694953946404311</c:v>
                </c:pt>
                <c:pt idx="1">
                  <c:v>80.575252125291286</c:v>
                </c:pt>
                <c:pt idx="2">
                  <c:v>76.621149428285335</c:v>
                </c:pt>
                <c:pt idx="3">
                  <c:v>73.984749627333329</c:v>
                </c:pt>
                <c:pt idx="4">
                  <c:v>74.886372698676922</c:v>
                </c:pt>
                <c:pt idx="5">
                  <c:v>77.165414179219255</c:v>
                </c:pt>
                <c:pt idx="6">
                  <c:v>78.581171239623771</c:v>
                </c:pt>
                <c:pt idx="7">
                  <c:v>81.144214767025787</c:v>
                </c:pt>
                <c:pt idx="8">
                  <c:v>72.195382007798159</c:v>
                </c:pt>
                <c:pt idx="9">
                  <c:v>71.967159770961231</c:v>
                </c:pt>
                <c:pt idx="10">
                  <c:v>71.310856598431101</c:v>
                </c:pt>
                <c:pt idx="11">
                  <c:v>70.680341170596975</c:v>
                </c:pt>
                <c:pt idx="12">
                  <c:v>73.439921183935411</c:v>
                </c:pt>
                <c:pt idx="13">
                  <c:v>72.950989587858516</c:v>
                </c:pt>
                <c:pt idx="14">
                  <c:v>71.949038012469458</c:v>
                </c:pt>
                <c:pt idx="15">
                  <c:v>71.420400410135315</c:v>
                </c:pt>
                <c:pt idx="16">
                  <c:v>69.548927161081707</c:v>
                </c:pt>
                <c:pt idx="17">
                  <c:v>67.91532584125963</c:v>
                </c:pt>
                <c:pt idx="18">
                  <c:v>66.407138982902183</c:v>
                </c:pt>
                <c:pt idx="19">
                  <c:v>66.150516034115967</c:v>
                </c:pt>
                <c:pt idx="20">
                  <c:v>69.504767638463676</c:v>
                </c:pt>
                <c:pt idx="21">
                  <c:v>81.46404808178697</c:v>
                </c:pt>
                <c:pt idx="22">
                  <c:v>98.529765455765045</c:v>
                </c:pt>
                <c:pt idx="23">
                  <c:v>107.04635412653303</c:v>
                </c:pt>
                <c:pt idx="24">
                  <c:v>122.86286799218185</c:v>
                </c:pt>
                <c:pt idx="25">
                  <c:v>126.16168517268603</c:v>
                </c:pt>
                <c:pt idx="26">
                  <c:v>125.16868113116743</c:v>
                </c:pt>
                <c:pt idx="27">
                  <c:v>124.07891786925219</c:v>
                </c:pt>
                <c:pt idx="28">
                  <c:v>133.08949832549538</c:v>
                </c:pt>
                <c:pt idx="29">
                  <c:v>127.17624307737431</c:v>
                </c:pt>
                <c:pt idx="30">
                  <c:v>117.70496335774855</c:v>
                </c:pt>
                <c:pt idx="31">
                  <c:v>115.54568073209261</c:v>
                </c:pt>
                <c:pt idx="32">
                  <c:v>112.0705140156761</c:v>
                </c:pt>
                <c:pt idx="33">
                  <c:v>104.51784935869337</c:v>
                </c:pt>
                <c:pt idx="34">
                  <c:v>102.6368016850482</c:v>
                </c:pt>
                <c:pt idx="35">
                  <c:v>102.11277154352273</c:v>
                </c:pt>
                <c:pt idx="36">
                  <c:v>93.450994217224519</c:v>
                </c:pt>
                <c:pt idx="37">
                  <c:v>87.186918068098336</c:v>
                </c:pt>
                <c:pt idx="38">
                  <c:v>88.399467707128721</c:v>
                </c:pt>
                <c:pt idx="39">
                  <c:v>87.776650998696169</c:v>
                </c:pt>
                <c:pt idx="40">
                  <c:v>85.154495064561587</c:v>
                </c:pt>
                <c:pt idx="41">
                  <c:v>85.243091705205842</c:v>
                </c:pt>
                <c:pt idx="42">
                  <c:v>83.605974418517832</c:v>
                </c:pt>
                <c:pt idx="43">
                  <c:v>81.924125807576914</c:v>
                </c:pt>
                <c:pt idx="44">
                  <c:v>77.521819879208564</c:v>
                </c:pt>
                <c:pt idx="45">
                  <c:v>77.481578478539788</c:v>
                </c:pt>
                <c:pt idx="46">
                  <c:v>74.452965519728068</c:v>
                </c:pt>
                <c:pt idx="47">
                  <c:v>74.055219441922944</c:v>
                </c:pt>
                <c:pt idx="48">
                  <c:v>53.729627990499061</c:v>
                </c:pt>
                <c:pt idx="49">
                  <c:v>35.577864159219111</c:v>
                </c:pt>
                <c:pt idx="50">
                  <c:v>32.731945670671152</c:v>
                </c:pt>
                <c:pt idx="51">
                  <c:v>36.851973290346066</c:v>
                </c:pt>
                <c:pt idx="52">
                  <c:v>45.597797359596342</c:v>
                </c:pt>
                <c:pt idx="53">
                  <c:v>48.940507882334288</c:v>
                </c:pt>
                <c:pt idx="54">
                  <c:v>50.424194495840467</c:v>
                </c:pt>
                <c:pt idx="55">
                  <c:v>47.133729240832395</c:v>
                </c:pt>
                <c:pt idx="56">
                  <c:v>39.503860671050184</c:v>
                </c:pt>
                <c:pt idx="57">
                  <c:v>40.32771057567934</c:v>
                </c:pt>
                <c:pt idx="58">
                  <c:v>36.37762300846115</c:v>
                </c:pt>
                <c:pt idx="59">
                  <c:v>33.371373404674124</c:v>
                </c:pt>
                <c:pt idx="60">
                  <c:v>41.67756118949238</c:v>
                </c:pt>
                <c:pt idx="61">
                  <c:v>46.364760745603768</c:v>
                </c:pt>
                <c:pt idx="62">
                  <c:v>42.710900635081714</c:v>
                </c:pt>
                <c:pt idx="63">
                  <c:v>45.225634515908659</c:v>
                </c:pt>
                <c:pt idx="64">
                  <c:v>46.613029091579818</c:v>
                </c:pt>
                <c:pt idx="65">
                  <c:v>37.253865939376666</c:v>
                </c:pt>
                <c:pt idx="66">
                  <c:v>53.046843345170082</c:v>
                </c:pt>
                <c:pt idx="67">
                  <c:v>67.092256016490126</c:v>
                </c:pt>
                <c:pt idx="68">
                  <c:v>43.620954082703669</c:v>
                </c:pt>
                <c:pt idx="69">
                  <c:v>40.45754814625446</c:v>
                </c:pt>
                <c:pt idx="70">
                  <c:v>41.185893702470807</c:v>
                </c:pt>
                <c:pt idx="71">
                  <c:v>41.247437570228691</c:v>
                </c:pt>
                <c:pt idx="72">
                  <c:v>35.213725533356147</c:v>
                </c:pt>
                <c:pt idx="73">
                  <c:v>40.363687840669911</c:v>
                </c:pt>
                <c:pt idx="74">
                  <c:v>41.701460651856948</c:v>
                </c:pt>
                <c:pt idx="75">
                  <c:v>38.883816322739357</c:v>
                </c:pt>
                <c:pt idx="76">
                  <c:v>36.643657252767319</c:v>
                </c:pt>
                <c:pt idx="77">
                  <c:v>37.0665720521324</c:v>
                </c:pt>
                <c:pt idx="78">
                  <c:v>32.572013288563667</c:v>
                </c:pt>
                <c:pt idx="79">
                  <c:v>29.179391045390666</c:v>
                </c:pt>
                <c:pt idx="80">
                  <c:v>26.80323031238612</c:v>
                </c:pt>
                <c:pt idx="81">
                  <c:v>32.362295113458472</c:v>
                </c:pt>
                <c:pt idx="82">
                  <c:v>33.907661958735041</c:v>
                </c:pt>
                <c:pt idx="83">
                  <c:v>32.621164323853613</c:v>
                </c:pt>
                <c:pt idx="84">
                  <c:v>34.051834230739033</c:v>
                </c:pt>
                <c:pt idx="85">
                  <c:v>36.175565352984073</c:v>
                </c:pt>
                <c:pt idx="86">
                  <c:v>32.792656176329807</c:v>
                </c:pt>
                <c:pt idx="87">
                  <c:v>32.981688451121308</c:v>
                </c:pt>
                <c:pt idx="88">
                  <c:v>35.882605621812267</c:v>
                </c:pt>
                <c:pt idx="89">
                  <c:v>39.086826380207341</c:v>
                </c:pt>
                <c:pt idx="90">
                  <c:v>39.73594432156888</c:v>
                </c:pt>
                <c:pt idx="91">
                  <c:v>43.890249985007593</c:v>
                </c:pt>
                <c:pt idx="92">
                  <c:v>39.764593046480066</c:v>
                </c:pt>
                <c:pt idx="93">
                  <c:v>33.846830037430138</c:v>
                </c:pt>
                <c:pt idx="94">
                  <c:v>33.402131995492702</c:v>
                </c:pt>
                <c:pt idx="95">
                  <c:v>32.885392607176556</c:v>
                </c:pt>
                <c:pt idx="96">
                  <c:v>24.876954016895432</c:v>
                </c:pt>
                <c:pt idx="97">
                  <c:v>22.963570353446315</c:v>
                </c:pt>
                <c:pt idx="98">
                  <c:v>21.927617842785331</c:v>
                </c:pt>
                <c:pt idx="99">
                  <c:v>19.975961587071993</c:v>
                </c:pt>
                <c:pt idx="100">
                  <c:v>19.994173094696922</c:v>
                </c:pt>
                <c:pt idx="101">
                  <c:v>28.103908490540082</c:v>
                </c:pt>
                <c:pt idx="102">
                  <c:v>35.571714543074364</c:v>
                </c:pt>
                <c:pt idx="103">
                  <c:v>41.288497990574363</c:v>
                </c:pt>
                <c:pt idx="104">
                  <c:v>47.678295724234943</c:v>
                </c:pt>
                <c:pt idx="105">
                  <c:v>46.793889355039894</c:v>
                </c:pt>
                <c:pt idx="106">
                  <c:v>50.843464803583281</c:v>
                </c:pt>
                <c:pt idx="107">
                  <c:v>49.003586278070571</c:v>
                </c:pt>
                <c:pt idx="108">
                  <c:v>41.396423328577733</c:v>
                </c:pt>
                <c:pt idx="109">
                  <c:v>40.702639374651206</c:v>
                </c:pt>
                <c:pt idx="110">
                  <c:v>39.16383861876767</c:v>
                </c:pt>
                <c:pt idx="111">
                  <c:v>28.849495468325472</c:v>
                </c:pt>
                <c:pt idx="112">
                  <c:v>32.641748831424138</c:v>
                </c:pt>
                <c:pt idx="113">
                  <c:v>40.354254304108366</c:v>
                </c:pt>
                <c:pt idx="114">
                  <c:v>43.392038473111228</c:v>
                </c:pt>
                <c:pt idx="115">
                  <c:v>42.342454441604865</c:v>
                </c:pt>
                <c:pt idx="116">
                  <c:v>50.259901098407603</c:v>
                </c:pt>
                <c:pt idx="117">
                  <c:v>42.285121239004091</c:v>
                </c:pt>
                <c:pt idx="118">
                  <c:v>44.859034778675387</c:v>
                </c:pt>
                <c:pt idx="119">
                  <c:v>45.398077092975825</c:v>
                </c:pt>
                <c:pt idx="120">
                  <c:v>50.222830908466321</c:v>
                </c:pt>
                <c:pt idx="121">
                  <c:v>54.387933130547111</c:v>
                </c:pt>
                <c:pt idx="122">
                  <c:v>61.50918367868853</c:v>
                </c:pt>
                <c:pt idx="123">
                  <c:v>62.882385367216934</c:v>
                </c:pt>
                <c:pt idx="124">
                  <c:v>64.537101452551809</c:v>
                </c:pt>
                <c:pt idx="125">
                  <c:v>71.66377735237046</c:v>
                </c:pt>
                <c:pt idx="126">
                  <c:v>87.088206610293867</c:v>
                </c:pt>
                <c:pt idx="127">
                  <c:v>79.18556864690494</c:v>
                </c:pt>
                <c:pt idx="128">
                  <c:v>82.88480676609025</c:v>
                </c:pt>
                <c:pt idx="129">
                  <c:v>95.445499729001199</c:v>
                </c:pt>
                <c:pt idx="130">
                  <c:v>95.075226038414669</c:v>
                </c:pt>
                <c:pt idx="131">
                  <c:v>79.830442862730621</c:v>
                </c:pt>
                <c:pt idx="132">
                  <c:v>78.685275618403892</c:v>
                </c:pt>
                <c:pt idx="133">
                  <c:v>91.247818747965027</c:v>
                </c:pt>
                <c:pt idx="134">
                  <c:v>102.37359051813964</c:v>
                </c:pt>
                <c:pt idx="135">
                  <c:v>118.37365554010248</c:v>
                </c:pt>
                <c:pt idx="136">
                  <c:v>127.41913575347053</c:v>
                </c:pt>
                <c:pt idx="137">
                  <c:v>162.43866752741778</c:v>
                </c:pt>
                <c:pt idx="138">
                  <c:v>155.82581156592246</c:v>
                </c:pt>
                <c:pt idx="139">
                  <c:v>73.862936233877079</c:v>
                </c:pt>
                <c:pt idx="140">
                  <c:v>57.612264265285994</c:v>
                </c:pt>
                <c:pt idx="141">
                  <c:v>81.39162584198165</c:v>
                </c:pt>
                <c:pt idx="142">
                  <c:v>93.158929193675874</c:v>
                </c:pt>
                <c:pt idx="143">
                  <c:v>101.72352379341402</c:v>
                </c:pt>
                <c:pt idx="144">
                  <c:v>104.6644340435882</c:v>
                </c:pt>
                <c:pt idx="145">
                  <c:v>103.37046628841082</c:v>
                </c:pt>
                <c:pt idx="146">
                  <c:v>101.67811862255931</c:v>
                </c:pt>
                <c:pt idx="147">
                  <c:v>111.20300272069376</c:v>
                </c:pt>
                <c:pt idx="148">
                  <c:v>127.94420887139147</c:v>
                </c:pt>
                <c:pt idx="149">
                  <c:v>146.33314818299527</c:v>
                </c:pt>
                <c:pt idx="150">
                  <c:v>136.4591557425295</c:v>
                </c:pt>
                <c:pt idx="151">
                  <c:v>140.22977101463499</c:v>
                </c:pt>
                <c:pt idx="152">
                  <c:v>143.14643639207554</c:v>
                </c:pt>
                <c:pt idx="153">
                  <c:v>133.65594277389624</c:v>
                </c:pt>
                <c:pt idx="154">
                  <c:v>127.78835844079219</c:v>
                </c:pt>
                <c:pt idx="155">
                  <c:v>127.55174131327469</c:v>
                </c:pt>
                <c:pt idx="156">
                  <c:v>128.4320136799457</c:v>
                </c:pt>
                <c:pt idx="157">
                  <c:v>126.84485755365471</c:v>
                </c:pt>
                <c:pt idx="158">
                  <c:v>133.52253952736092</c:v>
                </c:pt>
                <c:pt idx="159">
                  <c:v>119.97773845005567</c:v>
                </c:pt>
                <c:pt idx="160">
                  <c:v>120.8055931983771</c:v>
                </c:pt>
                <c:pt idx="161">
                  <c:v>125.86119345819372</c:v>
                </c:pt>
                <c:pt idx="162">
                  <c:v>119.44480759455985</c:v>
                </c:pt>
                <c:pt idx="163">
                  <c:v>91.13627760293187</c:v>
                </c:pt>
                <c:pt idx="164">
                  <c:v>59.552266961041447</c:v>
                </c:pt>
                <c:pt idx="165">
                  <c:v>71.515212351217926</c:v>
                </c:pt>
                <c:pt idx="166">
                  <c:v>57.926024365223938</c:v>
                </c:pt>
                <c:pt idx="167">
                  <c:v>48.133518682135133</c:v>
                </c:pt>
                <c:pt idx="168">
                  <c:v>36.690689634422576</c:v>
                </c:pt>
                <c:pt idx="169">
                  <c:v>50.864800738309533</c:v>
                </c:pt>
                <c:pt idx="170">
                  <c:v>51.742010254585352</c:v>
                </c:pt>
                <c:pt idx="171">
                  <c:v>55.475236760282897</c:v>
                </c:pt>
                <c:pt idx="172">
                  <c:v>59.419111803694946</c:v>
                </c:pt>
                <c:pt idx="173">
                  <c:v>57.256949020730481</c:v>
                </c:pt>
                <c:pt idx="174">
                  <c:v>58.439796754339028</c:v>
                </c:pt>
                <c:pt idx="175">
                  <c:v>67.338391437645598</c:v>
                </c:pt>
                <c:pt idx="176">
                  <c:v>70.647544986473548</c:v>
                </c:pt>
                <c:pt idx="177">
                  <c:v>77.899439577843538</c:v>
                </c:pt>
                <c:pt idx="178">
                  <c:v>79.542330594803047</c:v>
                </c:pt>
                <c:pt idx="179">
                  <c:v>66.167594594580834</c:v>
                </c:pt>
                <c:pt idx="180">
                  <c:v>66.064134662336755</c:v>
                </c:pt>
                <c:pt idx="181">
                  <c:v>74.51925976043573</c:v>
                </c:pt>
                <c:pt idx="182">
                  <c:v>67.634550057371584</c:v>
                </c:pt>
                <c:pt idx="183">
                  <c:v>65.157385724260621</c:v>
                </c:pt>
                <c:pt idx="184">
                  <c:v>51.095358918867113</c:v>
                </c:pt>
                <c:pt idx="185">
                  <c:v>30.938429444288413</c:v>
                </c:pt>
                <c:pt idx="186">
                  <c:v>46.479523941730349</c:v>
                </c:pt>
                <c:pt idx="187">
                  <c:v>47.115463295178102</c:v>
                </c:pt>
                <c:pt idx="188">
                  <c:v>63.358823159442423</c:v>
                </c:pt>
                <c:pt idx="189">
                  <c:v>72.86885151852222</c:v>
                </c:pt>
                <c:pt idx="190">
                  <c:v>75.782325957606133</c:v>
                </c:pt>
                <c:pt idx="191">
                  <c:v>79.879580047915539</c:v>
                </c:pt>
                <c:pt idx="192">
                  <c:v>95.319531535315207</c:v>
                </c:pt>
                <c:pt idx="193">
                  <c:v>111.16475433269686</c:v>
                </c:pt>
                <c:pt idx="194">
                  <c:v>93.954367171018816</c:v>
                </c:pt>
                <c:pt idx="195">
                  <c:v>79.433145995453032</c:v>
                </c:pt>
                <c:pt idx="196">
                  <c:v>75.56502806558386</c:v>
                </c:pt>
                <c:pt idx="197">
                  <c:v>75.26945823620612</c:v>
                </c:pt>
                <c:pt idx="198">
                  <c:v>73.91304232718133</c:v>
                </c:pt>
                <c:pt idx="199">
                  <c:v>71.839942018401231</c:v>
                </c:pt>
                <c:pt idx="200">
                  <c:v>70.226833883735182</c:v>
                </c:pt>
                <c:pt idx="201">
                  <c:v>68.318626351498224</c:v>
                </c:pt>
                <c:pt idx="202">
                  <c:v>66.434667867963881</c:v>
                </c:pt>
                <c:pt idx="203">
                  <c:v>64.860253543793277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56064"/>
        <c:axId val="1984940832"/>
      </c:lineChart>
      <c:catAx>
        <c:axId val="198495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940832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4940832"/>
        <c:scaling>
          <c:orientation val="minMax"/>
          <c:max val="16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956064"/>
        <c:crosses val="autoZero"/>
        <c:crossBetween val="between"/>
      </c:valAx>
      <c:catAx>
        <c:axId val="198979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93184"/>
        <c:crosses val="autoZero"/>
        <c:auto val="1"/>
        <c:lblAlgn val="ctr"/>
        <c:lblOffset val="100"/>
        <c:noMultiLvlLbl val="0"/>
      </c:catAx>
      <c:valAx>
        <c:axId val="198979318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920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977628635347037"/>
          <c:y val="0.17881944444444631"/>
          <c:w val="0.39709172259507791"/>
          <c:h val="4.340277777777756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Imported Crude Oil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barrel</a:t>
            </a:r>
          </a:p>
        </c:rich>
      </c:tx>
      <c:layout>
        <c:manualLayout>
          <c:xMode val="edge"/>
          <c:yMode val="edge"/>
          <c:x val="2.7218845966401856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129847999083534E-2"/>
          <c:y val="0.1464124015748052"/>
          <c:w val="0.86689132726350027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Oil-M'!$E$41:$E$652</c:f>
              <c:numCache>
                <c:formatCode>General</c:formatCode>
                <c:ptCount val="612"/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4144"/>
        <c:axId val="19897485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Oil-M'!$C$41:$C$652</c:f>
              <c:numCache>
                <c:formatCode>0.00</c:formatCode>
                <c:ptCount val="612"/>
                <c:pt idx="0">
                  <c:v>9.59</c:v>
                </c:pt>
                <c:pt idx="1">
                  <c:v>12.45</c:v>
                </c:pt>
                <c:pt idx="2">
                  <c:v>12.73</c:v>
                </c:pt>
                <c:pt idx="3">
                  <c:v>12.72</c:v>
                </c:pt>
                <c:pt idx="4">
                  <c:v>13.02</c:v>
                </c:pt>
                <c:pt idx="5">
                  <c:v>13.06</c:v>
                </c:pt>
                <c:pt idx="6">
                  <c:v>12.75</c:v>
                </c:pt>
                <c:pt idx="7">
                  <c:v>12.68</c:v>
                </c:pt>
                <c:pt idx="8">
                  <c:v>12.53</c:v>
                </c:pt>
                <c:pt idx="9">
                  <c:v>12.44</c:v>
                </c:pt>
                <c:pt idx="10">
                  <c:v>12.53</c:v>
                </c:pt>
                <c:pt idx="11">
                  <c:v>12.82</c:v>
                </c:pt>
                <c:pt idx="12">
                  <c:v>12.77</c:v>
                </c:pt>
                <c:pt idx="13">
                  <c:v>13.05</c:v>
                </c:pt>
                <c:pt idx="14">
                  <c:v>13.28</c:v>
                </c:pt>
                <c:pt idx="15">
                  <c:v>13.26</c:v>
                </c:pt>
                <c:pt idx="16">
                  <c:v>13.27</c:v>
                </c:pt>
                <c:pt idx="17">
                  <c:v>14.15</c:v>
                </c:pt>
                <c:pt idx="18">
                  <c:v>14.03</c:v>
                </c:pt>
                <c:pt idx="19">
                  <c:v>14.25</c:v>
                </c:pt>
                <c:pt idx="20">
                  <c:v>14.04</c:v>
                </c:pt>
                <c:pt idx="21">
                  <c:v>14.66</c:v>
                </c:pt>
                <c:pt idx="22">
                  <c:v>15.04</c:v>
                </c:pt>
                <c:pt idx="23">
                  <c:v>14.81</c:v>
                </c:pt>
                <c:pt idx="24">
                  <c:v>13.27</c:v>
                </c:pt>
                <c:pt idx="25">
                  <c:v>13.26</c:v>
                </c:pt>
                <c:pt idx="26">
                  <c:v>13.51</c:v>
                </c:pt>
                <c:pt idx="27">
                  <c:v>13.39</c:v>
                </c:pt>
                <c:pt idx="28">
                  <c:v>13.41</c:v>
                </c:pt>
                <c:pt idx="29">
                  <c:v>13.48</c:v>
                </c:pt>
                <c:pt idx="30">
                  <c:v>13.51</c:v>
                </c:pt>
                <c:pt idx="31">
                  <c:v>13.58</c:v>
                </c:pt>
                <c:pt idx="32">
                  <c:v>13.47</c:v>
                </c:pt>
                <c:pt idx="33">
                  <c:v>13.49</c:v>
                </c:pt>
                <c:pt idx="34">
                  <c:v>13.58</c:v>
                </c:pt>
                <c:pt idx="35">
                  <c:v>13.71</c:v>
                </c:pt>
                <c:pt idx="36">
                  <c:v>14.11</c:v>
                </c:pt>
                <c:pt idx="37">
                  <c:v>14.5</c:v>
                </c:pt>
                <c:pt idx="38">
                  <c:v>14.54</c:v>
                </c:pt>
                <c:pt idx="39">
                  <c:v>14.36</c:v>
                </c:pt>
                <c:pt idx="40">
                  <c:v>14.62</c:v>
                </c:pt>
                <c:pt idx="41">
                  <c:v>14.63</c:v>
                </c:pt>
                <c:pt idx="42">
                  <c:v>14.44</c:v>
                </c:pt>
                <c:pt idx="43">
                  <c:v>14.68</c:v>
                </c:pt>
                <c:pt idx="44">
                  <c:v>14.5</c:v>
                </c:pt>
                <c:pt idx="45">
                  <c:v>14.56</c:v>
                </c:pt>
                <c:pt idx="46">
                  <c:v>14.61</c:v>
                </c:pt>
                <c:pt idx="47">
                  <c:v>14.76</c:v>
                </c:pt>
                <c:pt idx="48">
                  <c:v>14.52</c:v>
                </c:pt>
                <c:pt idx="49">
                  <c:v>14.41</c:v>
                </c:pt>
                <c:pt idx="50">
                  <c:v>14.57</c:v>
                </c:pt>
                <c:pt idx="51">
                  <c:v>14.4</c:v>
                </c:pt>
                <c:pt idx="52">
                  <c:v>14.51</c:v>
                </c:pt>
                <c:pt idx="53">
                  <c:v>14.54</c:v>
                </c:pt>
                <c:pt idx="54">
                  <c:v>14.49</c:v>
                </c:pt>
                <c:pt idx="55">
                  <c:v>14.46</c:v>
                </c:pt>
                <c:pt idx="56">
                  <c:v>14.53</c:v>
                </c:pt>
                <c:pt idx="57">
                  <c:v>14.63</c:v>
                </c:pt>
                <c:pt idx="58">
                  <c:v>14.74</c:v>
                </c:pt>
                <c:pt idx="59">
                  <c:v>14.94</c:v>
                </c:pt>
                <c:pt idx="60">
                  <c:v>15.5</c:v>
                </c:pt>
                <c:pt idx="61">
                  <c:v>15.88</c:v>
                </c:pt>
                <c:pt idx="62">
                  <c:v>16.41</c:v>
                </c:pt>
                <c:pt idx="63">
                  <c:v>17.579999999999998</c:v>
                </c:pt>
                <c:pt idx="64">
                  <c:v>19</c:v>
                </c:pt>
                <c:pt idx="65">
                  <c:v>21.03</c:v>
                </c:pt>
                <c:pt idx="66">
                  <c:v>23.09</c:v>
                </c:pt>
                <c:pt idx="67">
                  <c:v>23.98</c:v>
                </c:pt>
                <c:pt idx="68">
                  <c:v>25.06</c:v>
                </c:pt>
                <c:pt idx="69">
                  <c:v>25.05</c:v>
                </c:pt>
                <c:pt idx="70">
                  <c:v>27.02</c:v>
                </c:pt>
                <c:pt idx="71">
                  <c:v>28.91</c:v>
                </c:pt>
                <c:pt idx="72">
                  <c:v>30.75</c:v>
                </c:pt>
                <c:pt idx="73">
                  <c:v>32.4</c:v>
                </c:pt>
                <c:pt idx="74">
                  <c:v>33.42</c:v>
                </c:pt>
                <c:pt idx="75">
                  <c:v>33.54</c:v>
                </c:pt>
                <c:pt idx="76">
                  <c:v>34.33</c:v>
                </c:pt>
                <c:pt idx="77">
                  <c:v>34.479999999999997</c:v>
                </c:pt>
                <c:pt idx="78">
                  <c:v>34.51</c:v>
                </c:pt>
                <c:pt idx="79">
                  <c:v>34.44</c:v>
                </c:pt>
                <c:pt idx="80">
                  <c:v>34.46</c:v>
                </c:pt>
                <c:pt idx="81">
                  <c:v>34.630000000000003</c:v>
                </c:pt>
                <c:pt idx="82">
                  <c:v>35.090000000000003</c:v>
                </c:pt>
                <c:pt idx="83">
                  <c:v>35.630000000000003</c:v>
                </c:pt>
                <c:pt idx="84">
                  <c:v>38.85</c:v>
                </c:pt>
                <c:pt idx="85">
                  <c:v>39</c:v>
                </c:pt>
                <c:pt idx="86">
                  <c:v>38.31</c:v>
                </c:pt>
                <c:pt idx="87">
                  <c:v>38.409999999999997</c:v>
                </c:pt>
                <c:pt idx="88">
                  <c:v>37.840000000000003</c:v>
                </c:pt>
                <c:pt idx="89">
                  <c:v>37.03</c:v>
                </c:pt>
                <c:pt idx="90">
                  <c:v>36.58</c:v>
                </c:pt>
                <c:pt idx="91">
                  <c:v>35.82</c:v>
                </c:pt>
                <c:pt idx="92">
                  <c:v>35.44</c:v>
                </c:pt>
                <c:pt idx="93">
                  <c:v>35.43</c:v>
                </c:pt>
                <c:pt idx="94">
                  <c:v>36.21</c:v>
                </c:pt>
                <c:pt idx="95">
                  <c:v>35.950000000000003</c:v>
                </c:pt>
                <c:pt idx="96">
                  <c:v>35.54</c:v>
                </c:pt>
                <c:pt idx="97">
                  <c:v>35.479999999999997</c:v>
                </c:pt>
                <c:pt idx="98">
                  <c:v>34.07</c:v>
                </c:pt>
                <c:pt idx="99">
                  <c:v>32.82</c:v>
                </c:pt>
                <c:pt idx="100">
                  <c:v>32.78</c:v>
                </c:pt>
                <c:pt idx="101">
                  <c:v>33.79</c:v>
                </c:pt>
                <c:pt idx="102">
                  <c:v>33.44</c:v>
                </c:pt>
                <c:pt idx="103">
                  <c:v>32.950000000000003</c:v>
                </c:pt>
                <c:pt idx="104">
                  <c:v>33.03</c:v>
                </c:pt>
                <c:pt idx="105">
                  <c:v>33.28</c:v>
                </c:pt>
                <c:pt idx="106">
                  <c:v>33.090000000000003</c:v>
                </c:pt>
                <c:pt idx="107">
                  <c:v>32.85</c:v>
                </c:pt>
                <c:pt idx="108">
                  <c:v>31.4</c:v>
                </c:pt>
                <c:pt idx="109">
                  <c:v>30.76</c:v>
                </c:pt>
                <c:pt idx="110">
                  <c:v>28.43</c:v>
                </c:pt>
                <c:pt idx="111">
                  <c:v>27.95</c:v>
                </c:pt>
                <c:pt idx="112">
                  <c:v>28.53</c:v>
                </c:pt>
                <c:pt idx="113">
                  <c:v>29.23</c:v>
                </c:pt>
                <c:pt idx="114">
                  <c:v>28.76</c:v>
                </c:pt>
                <c:pt idx="115">
                  <c:v>29.5</c:v>
                </c:pt>
                <c:pt idx="116">
                  <c:v>29.54</c:v>
                </c:pt>
                <c:pt idx="117">
                  <c:v>29.67</c:v>
                </c:pt>
                <c:pt idx="118">
                  <c:v>29.09</c:v>
                </c:pt>
                <c:pt idx="119">
                  <c:v>29.3</c:v>
                </c:pt>
                <c:pt idx="120">
                  <c:v>28.8</c:v>
                </c:pt>
                <c:pt idx="121">
                  <c:v>28.91</c:v>
                </c:pt>
                <c:pt idx="122">
                  <c:v>28.95</c:v>
                </c:pt>
                <c:pt idx="123">
                  <c:v>29.11</c:v>
                </c:pt>
                <c:pt idx="124">
                  <c:v>29.26</c:v>
                </c:pt>
                <c:pt idx="125">
                  <c:v>29.19</c:v>
                </c:pt>
                <c:pt idx="126">
                  <c:v>29</c:v>
                </c:pt>
                <c:pt idx="127">
                  <c:v>28.92</c:v>
                </c:pt>
                <c:pt idx="128">
                  <c:v>28.7</c:v>
                </c:pt>
                <c:pt idx="129">
                  <c:v>28.79</c:v>
                </c:pt>
                <c:pt idx="130">
                  <c:v>28.74</c:v>
                </c:pt>
                <c:pt idx="131">
                  <c:v>28.02</c:v>
                </c:pt>
                <c:pt idx="132">
                  <c:v>27.49</c:v>
                </c:pt>
                <c:pt idx="133">
                  <c:v>26.99</c:v>
                </c:pt>
                <c:pt idx="134">
                  <c:v>27.2</c:v>
                </c:pt>
                <c:pt idx="135">
                  <c:v>27.59</c:v>
                </c:pt>
                <c:pt idx="136">
                  <c:v>27.6</c:v>
                </c:pt>
                <c:pt idx="137">
                  <c:v>27.25</c:v>
                </c:pt>
                <c:pt idx="138">
                  <c:v>26.57</c:v>
                </c:pt>
                <c:pt idx="139">
                  <c:v>26.61</c:v>
                </c:pt>
                <c:pt idx="140">
                  <c:v>26.56</c:v>
                </c:pt>
                <c:pt idx="141">
                  <c:v>26.79</c:v>
                </c:pt>
                <c:pt idx="142">
                  <c:v>27.12</c:v>
                </c:pt>
                <c:pt idx="143">
                  <c:v>26.21</c:v>
                </c:pt>
                <c:pt idx="144">
                  <c:v>24.93</c:v>
                </c:pt>
                <c:pt idx="145">
                  <c:v>18.11</c:v>
                </c:pt>
                <c:pt idx="146">
                  <c:v>14.22</c:v>
                </c:pt>
                <c:pt idx="147">
                  <c:v>13.15</c:v>
                </c:pt>
                <c:pt idx="148">
                  <c:v>13.17</c:v>
                </c:pt>
                <c:pt idx="149">
                  <c:v>12.25</c:v>
                </c:pt>
                <c:pt idx="150">
                  <c:v>10.91</c:v>
                </c:pt>
                <c:pt idx="151">
                  <c:v>11.87</c:v>
                </c:pt>
                <c:pt idx="152">
                  <c:v>12.85</c:v>
                </c:pt>
                <c:pt idx="153">
                  <c:v>12.78</c:v>
                </c:pt>
                <c:pt idx="154">
                  <c:v>13.46</c:v>
                </c:pt>
                <c:pt idx="155">
                  <c:v>14.17</c:v>
                </c:pt>
                <c:pt idx="156">
                  <c:v>16.45</c:v>
                </c:pt>
                <c:pt idx="157">
                  <c:v>16.98</c:v>
                </c:pt>
                <c:pt idx="158">
                  <c:v>17.260000000000002</c:v>
                </c:pt>
                <c:pt idx="159">
                  <c:v>17.89</c:v>
                </c:pt>
                <c:pt idx="160">
                  <c:v>18.25</c:v>
                </c:pt>
                <c:pt idx="161">
                  <c:v>18.71</c:v>
                </c:pt>
                <c:pt idx="162">
                  <c:v>19.260000000000002</c:v>
                </c:pt>
                <c:pt idx="163">
                  <c:v>19.32</c:v>
                </c:pt>
                <c:pt idx="164">
                  <c:v>18.57</c:v>
                </c:pt>
                <c:pt idx="165">
                  <c:v>18.53</c:v>
                </c:pt>
                <c:pt idx="166">
                  <c:v>18.14</c:v>
                </c:pt>
                <c:pt idx="167">
                  <c:v>17.2</c:v>
                </c:pt>
                <c:pt idx="168">
                  <c:v>15.45</c:v>
                </c:pt>
                <c:pt idx="169">
                  <c:v>15.43</c:v>
                </c:pt>
                <c:pt idx="170">
                  <c:v>14.73</c:v>
                </c:pt>
                <c:pt idx="171">
                  <c:v>15.62</c:v>
                </c:pt>
                <c:pt idx="172">
                  <c:v>15.93</c:v>
                </c:pt>
                <c:pt idx="173">
                  <c:v>15.5</c:v>
                </c:pt>
                <c:pt idx="174">
                  <c:v>14.81</c:v>
                </c:pt>
                <c:pt idx="175">
                  <c:v>14.32</c:v>
                </c:pt>
                <c:pt idx="176">
                  <c:v>13.84</c:v>
                </c:pt>
                <c:pt idx="177">
                  <c:v>13.05</c:v>
                </c:pt>
                <c:pt idx="178">
                  <c:v>12.66</c:v>
                </c:pt>
                <c:pt idx="179">
                  <c:v>14.11</c:v>
                </c:pt>
                <c:pt idx="180">
                  <c:v>16.04</c:v>
                </c:pt>
                <c:pt idx="181">
                  <c:v>16.61</c:v>
                </c:pt>
                <c:pt idx="182">
                  <c:v>17.77</c:v>
                </c:pt>
                <c:pt idx="183">
                  <c:v>19.59</c:v>
                </c:pt>
                <c:pt idx="184">
                  <c:v>19.05</c:v>
                </c:pt>
                <c:pt idx="185">
                  <c:v>18.27</c:v>
                </c:pt>
                <c:pt idx="186">
                  <c:v>17.989999999999998</c:v>
                </c:pt>
                <c:pt idx="187">
                  <c:v>17.23</c:v>
                </c:pt>
                <c:pt idx="188">
                  <c:v>17.62</c:v>
                </c:pt>
                <c:pt idx="189">
                  <c:v>18.29</c:v>
                </c:pt>
                <c:pt idx="190">
                  <c:v>18.32</c:v>
                </c:pt>
                <c:pt idx="191">
                  <c:v>20.05</c:v>
                </c:pt>
                <c:pt idx="192">
                  <c:v>20.51</c:v>
                </c:pt>
                <c:pt idx="193">
                  <c:v>19.78</c:v>
                </c:pt>
                <c:pt idx="194">
                  <c:v>18.940000000000001</c:v>
                </c:pt>
                <c:pt idx="195">
                  <c:v>16.66</c:v>
                </c:pt>
                <c:pt idx="196">
                  <c:v>16.07</c:v>
                </c:pt>
                <c:pt idx="197">
                  <c:v>15.15</c:v>
                </c:pt>
                <c:pt idx="198">
                  <c:v>16.54</c:v>
                </c:pt>
                <c:pt idx="199">
                  <c:v>24.26</c:v>
                </c:pt>
                <c:pt idx="200">
                  <c:v>29.88</c:v>
                </c:pt>
                <c:pt idx="201">
                  <c:v>32.880000000000003</c:v>
                </c:pt>
                <c:pt idx="202">
                  <c:v>30.19</c:v>
                </c:pt>
                <c:pt idx="203">
                  <c:v>25.56</c:v>
                </c:pt>
                <c:pt idx="204">
                  <c:v>22.3</c:v>
                </c:pt>
                <c:pt idx="205">
                  <c:v>18.3</c:v>
                </c:pt>
                <c:pt idx="206">
                  <c:v>17.579999999999998</c:v>
                </c:pt>
                <c:pt idx="207">
                  <c:v>18.32</c:v>
                </c:pt>
                <c:pt idx="208">
                  <c:v>18.36</c:v>
                </c:pt>
                <c:pt idx="209">
                  <c:v>17.78</c:v>
                </c:pt>
                <c:pt idx="210">
                  <c:v>18.14</c:v>
                </c:pt>
                <c:pt idx="211">
                  <c:v>18.71</c:v>
                </c:pt>
                <c:pt idx="212">
                  <c:v>19</c:v>
                </c:pt>
                <c:pt idx="213">
                  <c:v>19.86</c:v>
                </c:pt>
                <c:pt idx="214">
                  <c:v>19.350000000000001</c:v>
                </c:pt>
                <c:pt idx="215">
                  <c:v>17.170000000000002</c:v>
                </c:pt>
                <c:pt idx="216">
                  <c:v>16.100000000000001</c:v>
                </c:pt>
                <c:pt idx="217">
                  <c:v>16</c:v>
                </c:pt>
                <c:pt idx="218">
                  <c:v>16.36</c:v>
                </c:pt>
                <c:pt idx="219">
                  <c:v>17.37</c:v>
                </c:pt>
                <c:pt idx="220">
                  <c:v>18.79</c:v>
                </c:pt>
                <c:pt idx="221">
                  <c:v>19.829999999999998</c:v>
                </c:pt>
                <c:pt idx="222">
                  <c:v>19.739999999999998</c:v>
                </c:pt>
                <c:pt idx="223">
                  <c:v>19.25</c:v>
                </c:pt>
                <c:pt idx="224">
                  <c:v>19.260000000000002</c:v>
                </c:pt>
                <c:pt idx="225">
                  <c:v>19.34</c:v>
                </c:pt>
                <c:pt idx="226">
                  <c:v>18.399999999999999</c:v>
                </c:pt>
                <c:pt idx="227">
                  <c:v>16.940000000000001</c:v>
                </c:pt>
                <c:pt idx="228">
                  <c:v>16.8</c:v>
                </c:pt>
                <c:pt idx="229">
                  <c:v>17.41</c:v>
                </c:pt>
                <c:pt idx="230">
                  <c:v>17.82</c:v>
                </c:pt>
                <c:pt idx="231">
                  <c:v>18.350000000000001</c:v>
                </c:pt>
                <c:pt idx="232">
                  <c:v>17.89</c:v>
                </c:pt>
                <c:pt idx="233">
                  <c:v>16.8</c:v>
                </c:pt>
                <c:pt idx="234">
                  <c:v>15.81</c:v>
                </c:pt>
                <c:pt idx="235">
                  <c:v>15.64</c:v>
                </c:pt>
                <c:pt idx="236">
                  <c:v>15.32</c:v>
                </c:pt>
                <c:pt idx="237">
                  <c:v>15.59</c:v>
                </c:pt>
                <c:pt idx="238">
                  <c:v>14.05</c:v>
                </c:pt>
                <c:pt idx="239">
                  <c:v>12.56</c:v>
                </c:pt>
                <c:pt idx="240">
                  <c:v>12.93</c:v>
                </c:pt>
                <c:pt idx="241">
                  <c:v>12.9</c:v>
                </c:pt>
                <c:pt idx="242">
                  <c:v>13.18</c:v>
                </c:pt>
                <c:pt idx="243">
                  <c:v>14.54</c:v>
                </c:pt>
                <c:pt idx="244">
                  <c:v>15.74</c:v>
                </c:pt>
                <c:pt idx="245">
                  <c:v>17.04</c:v>
                </c:pt>
                <c:pt idx="246">
                  <c:v>17.52</c:v>
                </c:pt>
                <c:pt idx="247">
                  <c:v>16.66</c:v>
                </c:pt>
                <c:pt idx="248">
                  <c:v>15.91</c:v>
                </c:pt>
                <c:pt idx="249">
                  <c:v>16.27</c:v>
                </c:pt>
                <c:pt idx="250">
                  <c:v>16.46</c:v>
                </c:pt>
                <c:pt idx="251">
                  <c:v>15.78</c:v>
                </c:pt>
                <c:pt idx="252">
                  <c:v>16.559999999999999</c:v>
                </c:pt>
                <c:pt idx="253">
                  <c:v>17.21</c:v>
                </c:pt>
                <c:pt idx="254">
                  <c:v>17.21</c:v>
                </c:pt>
                <c:pt idx="255">
                  <c:v>18.7</c:v>
                </c:pt>
                <c:pt idx="256">
                  <c:v>18.559999999999999</c:v>
                </c:pt>
                <c:pt idx="257">
                  <c:v>17.43</c:v>
                </c:pt>
                <c:pt idx="258">
                  <c:v>16.5</c:v>
                </c:pt>
                <c:pt idx="259">
                  <c:v>16.54</c:v>
                </c:pt>
                <c:pt idx="260">
                  <c:v>16.71</c:v>
                </c:pt>
                <c:pt idx="261">
                  <c:v>16.29</c:v>
                </c:pt>
                <c:pt idx="262">
                  <c:v>16.52</c:v>
                </c:pt>
                <c:pt idx="263">
                  <c:v>17.53</c:v>
                </c:pt>
                <c:pt idx="264">
                  <c:v>17.48</c:v>
                </c:pt>
                <c:pt idx="265">
                  <c:v>17.77</c:v>
                </c:pt>
                <c:pt idx="266">
                  <c:v>19.899999999999999</c:v>
                </c:pt>
                <c:pt idx="267">
                  <c:v>21.33</c:v>
                </c:pt>
                <c:pt idx="268">
                  <c:v>20.12</c:v>
                </c:pt>
                <c:pt idx="269">
                  <c:v>19.32</c:v>
                </c:pt>
                <c:pt idx="270">
                  <c:v>19.600000000000001</c:v>
                </c:pt>
                <c:pt idx="271">
                  <c:v>20.53</c:v>
                </c:pt>
                <c:pt idx="272">
                  <c:v>22.04</c:v>
                </c:pt>
                <c:pt idx="273">
                  <c:v>23.22</c:v>
                </c:pt>
                <c:pt idx="274">
                  <c:v>22.66</c:v>
                </c:pt>
                <c:pt idx="275">
                  <c:v>23.22</c:v>
                </c:pt>
                <c:pt idx="276">
                  <c:v>23.02</c:v>
                </c:pt>
                <c:pt idx="277">
                  <c:v>20.88</c:v>
                </c:pt>
                <c:pt idx="278">
                  <c:v>19.16</c:v>
                </c:pt>
                <c:pt idx="279">
                  <c:v>17.829999999999998</c:v>
                </c:pt>
                <c:pt idx="280">
                  <c:v>18.55</c:v>
                </c:pt>
                <c:pt idx="281">
                  <c:v>17.350000000000001</c:v>
                </c:pt>
                <c:pt idx="282">
                  <c:v>17.489999999999998</c:v>
                </c:pt>
                <c:pt idx="283">
                  <c:v>17.96</c:v>
                </c:pt>
                <c:pt idx="284">
                  <c:v>17.850000000000001</c:v>
                </c:pt>
                <c:pt idx="285">
                  <c:v>18.73</c:v>
                </c:pt>
                <c:pt idx="286">
                  <c:v>17.88</c:v>
                </c:pt>
                <c:pt idx="287">
                  <c:v>15.95</c:v>
                </c:pt>
                <c:pt idx="288">
                  <c:v>14.33</c:v>
                </c:pt>
                <c:pt idx="289">
                  <c:v>13.32</c:v>
                </c:pt>
                <c:pt idx="290">
                  <c:v>12.34</c:v>
                </c:pt>
                <c:pt idx="291">
                  <c:v>12.81</c:v>
                </c:pt>
                <c:pt idx="292">
                  <c:v>12.61</c:v>
                </c:pt>
                <c:pt idx="293">
                  <c:v>11.61</c:v>
                </c:pt>
                <c:pt idx="294">
                  <c:v>11.55</c:v>
                </c:pt>
                <c:pt idx="295">
                  <c:v>11.34</c:v>
                </c:pt>
                <c:pt idx="296">
                  <c:v>12.77</c:v>
                </c:pt>
                <c:pt idx="297">
                  <c:v>12.11</c:v>
                </c:pt>
                <c:pt idx="298">
                  <c:v>10.99</c:v>
                </c:pt>
                <c:pt idx="299">
                  <c:v>9.39</c:v>
                </c:pt>
                <c:pt idx="300">
                  <c:v>10.16</c:v>
                </c:pt>
                <c:pt idx="301">
                  <c:v>10.33</c:v>
                </c:pt>
                <c:pt idx="302">
                  <c:v>12.1</c:v>
                </c:pt>
                <c:pt idx="303">
                  <c:v>14.82</c:v>
                </c:pt>
                <c:pt idx="304">
                  <c:v>15.57</c:v>
                </c:pt>
                <c:pt idx="305">
                  <c:v>15.91</c:v>
                </c:pt>
                <c:pt idx="306">
                  <c:v>18.05</c:v>
                </c:pt>
                <c:pt idx="307">
                  <c:v>19.559999999999999</c:v>
                </c:pt>
                <c:pt idx="308">
                  <c:v>21.64</c:v>
                </c:pt>
                <c:pt idx="309">
                  <c:v>21.62</c:v>
                </c:pt>
                <c:pt idx="310">
                  <c:v>23.14</c:v>
                </c:pt>
                <c:pt idx="311">
                  <c:v>24.35</c:v>
                </c:pt>
                <c:pt idx="312">
                  <c:v>25.29</c:v>
                </c:pt>
                <c:pt idx="313">
                  <c:v>27.39</c:v>
                </c:pt>
                <c:pt idx="314">
                  <c:v>27.7</c:v>
                </c:pt>
                <c:pt idx="315">
                  <c:v>24.29</c:v>
                </c:pt>
                <c:pt idx="316">
                  <c:v>26.35</c:v>
                </c:pt>
                <c:pt idx="317">
                  <c:v>28.91</c:v>
                </c:pt>
                <c:pt idx="318">
                  <c:v>28</c:v>
                </c:pt>
                <c:pt idx="319">
                  <c:v>28.8</c:v>
                </c:pt>
                <c:pt idx="320">
                  <c:v>30.56</c:v>
                </c:pt>
                <c:pt idx="321">
                  <c:v>29.71</c:v>
                </c:pt>
                <c:pt idx="322">
                  <c:v>30</c:v>
                </c:pt>
                <c:pt idx="323">
                  <c:v>25.19</c:v>
                </c:pt>
                <c:pt idx="324">
                  <c:v>24.49</c:v>
                </c:pt>
                <c:pt idx="325">
                  <c:v>24.97</c:v>
                </c:pt>
                <c:pt idx="326">
                  <c:v>23.01</c:v>
                </c:pt>
                <c:pt idx="327">
                  <c:v>22.99</c:v>
                </c:pt>
                <c:pt idx="328">
                  <c:v>24.63</c:v>
                </c:pt>
                <c:pt idx="329">
                  <c:v>23.95</c:v>
                </c:pt>
                <c:pt idx="330">
                  <c:v>22.76</c:v>
                </c:pt>
                <c:pt idx="331">
                  <c:v>23.77</c:v>
                </c:pt>
                <c:pt idx="332">
                  <c:v>22.51</c:v>
                </c:pt>
                <c:pt idx="333">
                  <c:v>18.760000000000002</c:v>
                </c:pt>
                <c:pt idx="334">
                  <c:v>16.059999999999999</c:v>
                </c:pt>
                <c:pt idx="335">
                  <c:v>15.95</c:v>
                </c:pt>
                <c:pt idx="336">
                  <c:v>17.04</c:v>
                </c:pt>
                <c:pt idx="337">
                  <c:v>18.239999999999998</c:v>
                </c:pt>
                <c:pt idx="338">
                  <c:v>22.29</c:v>
                </c:pt>
                <c:pt idx="339">
                  <c:v>23.98</c:v>
                </c:pt>
                <c:pt idx="340">
                  <c:v>24.44</c:v>
                </c:pt>
                <c:pt idx="341">
                  <c:v>23.45</c:v>
                </c:pt>
                <c:pt idx="342">
                  <c:v>24.99</c:v>
                </c:pt>
                <c:pt idx="343">
                  <c:v>25.68</c:v>
                </c:pt>
                <c:pt idx="344">
                  <c:v>27.14</c:v>
                </c:pt>
                <c:pt idx="345">
                  <c:v>25.99</c:v>
                </c:pt>
                <c:pt idx="346">
                  <c:v>23.68</c:v>
                </c:pt>
                <c:pt idx="347">
                  <c:v>26.68</c:v>
                </c:pt>
                <c:pt idx="348">
                  <c:v>30.3</c:v>
                </c:pt>
                <c:pt idx="349">
                  <c:v>32.229999999999997</c:v>
                </c:pt>
                <c:pt idx="350">
                  <c:v>29.23</c:v>
                </c:pt>
                <c:pt idx="351">
                  <c:v>24.48</c:v>
                </c:pt>
                <c:pt idx="352">
                  <c:v>25.15</c:v>
                </c:pt>
                <c:pt idx="353">
                  <c:v>27.22</c:v>
                </c:pt>
                <c:pt idx="354">
                  <c:v>27.95</c:v>
                </c:pt>
                <c:pt idx="355">
                  <c:v>28.5</c:v>
                </c:pt>
                <c:pt idx="356">
                  <c:v>25.66</c:v>
                </c:pt>
                <c:pt idx="357">
                  <c:v>27.32</c:v>
                </c:pt>
                <c:pt idx="358">
                  <c:v>27.47</c:v>
                </c:pt>
                <c:pt idx="359">
                  <c:v>28.63</c:v>
                </c:pt>
                <c:pt idx="360">
                  <c:v>30.11</c:v>
                </c:pt>
                <c:pt idx="361">
                  <c:v>30.69</c:v>
                </c:pt>
                <c:pt idx="362">
                  <c:v>32.159999999999997</c:v>
                </c:pt>
                <c:pt idx="363">
                  <c:v>32.340000000000003</c:v>
                </c:pt>
                <c:pt idx="364">
                  <c:v>35.68</c:v>
                </c:pt>
                <c:pt idx="365">
                  <c:v>33.450000000000003</c:v>
                </c:pt>
                <c:pt idx="366">
                  <c:v>35.89</c:v>
                </c:pt>
                <c:pt idx="367">
                  <c:v>39.46</c:v>
                </c:pt>
                <c:pt idx="368">
                  <c:v>40.42</c:v>
                </c:pt>
                <c:pt idx="369">
                  <c:v>45.36</c:v>
                </c:pt>
                <c:pt idx="370">
                  <c:v>39.89</c:v>
                </c:pt>
                <c:pt idx="371">
                  <c:v>34.07</c:v>
                </c:pt>
                <c:pt idx="372">
                  <c:v>37.56</c:v>
                </c:pt>
                <c:pt idx="373">
                  <c:v>39.72</c:v>
                </c:pt>
                <c:pt idx="374">
                  <c:v>45.73</c:v>
                </c:pt>
                <c:pt idx="375">
                  <c:v>45.25</c:v>
                </c:pt>
                <c:pt idx="376">
                  <c:v>43.19</c:v>
                </c:pt>
                <c:pt idx="377">
                  <c:v>49.28</c:v>
                </c:pt>
                <c:pt idx="378">
                  <c:v>52.79</c:v>
                </c:pt>
                <c:pt idx="379">
                  <c:v>58.67</c:v>
                </c:pt>
                <c:pt idx="380">
                  <c:v>58.79</c:v>
                </c:pt>
                <c:pt idx="381">
                  <c:v>55.31</c:v>
                </c:pt>
                <c:pt idx="382">
                  <c:v>49.97</c:v>
                </c:pt>
                <c:pt idx="383">
                  <c:v>50.85</c:v>
                </c:pt>
                <c:pt idx="384">
                  <c:v>55.85</c:v>
                </c:pt>
                <c:pt idx="385">
                  <c:v>52.8</c:v>
                </c:pt>
                <c:pt idx="386">
                  <c:v>55.31</c:v>
                </c:pt>
                <c:pt idx="387">
                  <c:v>62.41</c:v>
                </c:pt>
                <c:pt idx="388">
                  <c:v>64.39</c:v>
                </c:pt>
                <c:pt idx="389">
                  <c:v>63.79</c:v>
                </c:pt>
                <c:pt idx="390">
                  <c:v>67.989999999999995</c:v>
                </c:pt>
                <c:pt idx="391">
                  <c:v>66.45</c:v>
                </c:pt>
                <c:pt idx="392">
                  <c:v>57.29</c:v>
                </c:pt>
                <c:pt idx="393">
                  <c:v>52.7</c:v>
                </c:pt>
                <c:pt idx="394">
                  <c:v>52.7</c:v>
                </c:pt>
                <c:pt idx="395">
                  <c:v>54.97</c:v>
                </c:pt>
                <c:pt idx="396">
                  <c:v>49.57</c:v>
                </c:pt>
                <c:pt idx="397">
                  <c:v>53.77</c:v>
                </c:pt>
                <c:pt idx="398">
                  <c:v>56.31</c:v>
                </c:pt>
                <c:pt idx="399">
                  <c:v>60.45</c:v>
                </c:pt>
                <c:pt idx="400">
                  <c:v>61.55</c:v>
                </c:pt>
                <c:pt idx="401">
                  <c:v>65.239999999999995</c:v>
                </c:pt>
                <c:pt idx="402">
                  <c:v>70.75</c:v>
                </c:pt>
                <c:pt idx="403">
                  <c:v>68.28</c:v>
                </c:pt>
                <c:pt idx="404">
                  <c:v>72.34</c:v>
                </c:pt>
                <c:pt idx="405">
                  <c:v>78.61</c:v>
                </c:pt>
                <c:pt idx="406">
                  <c:v>85.53</c:v>
                </c:pt>
                <c:pt idx="407">
                  <c:v>83.21</c:v>
                </c:pt>
                <c:pt idx="408">
                  <c:v>84.82</c:v>
                </c:pt>
                <c:pt idx="409">
                  <c:v>87.41</c:v>
                </c:pt>
                <c:pt idx="410">
                  <c:v>96.96</c:v>
                </c:pt>
                <c:pt idx="411">
                  <c:v>104.72</c:v>
                </c:pt>
                <c:pt idx="412">
                  <c:v>116.55</c:v>
                </c:pt>
                <c:pt idx="413">
                  <c:v>126.22</c:v>
                </c:pt>
                <c:pt idx="414">
                  <c:v>127.77</c:v>
                </c:pt>
                <c:pt idx="415">
                  <c:v>111.19</c:v>
                </c:pt>
                <c:pt idx="416">
                  <c:v>96.38</c:v>
                </c:pt>
                <c:pt idx="417">
                  <c:v>70.84</c:v>
                </c:pt>
                <c:pt idx="418">
                  <c:v>49.1</c:v>
                </c:pt>
                <c:pt idx="419">
                  <c:v>35.590000000000003</c:v>
                </c:pt>
                <c:pt idx="420">
                  <c:v>36.840000000000003</c:v>
                </c:pt>
                <c:pt idx="421">
                  <c:v>38.56</c:v>
                </c:pt>
                <c:pt idx="422">
                  <c:v>45.96</c:v>
                </c:pt>
                <c:pt idx="423">
                  <c:v>49.58</c:v>
                </c:pt>
                <c:pt idx="424">
                  <c:v>56.77</c:v>
                </c:pt>
                <c:pt idx="425">
                  <c:v>66.37</c:v>
                </c:pt>
                <c:pt idx="426">
                  <c:v>63.46</c:v>
                </c:pt>
                <c:pt idx="427">
                  <c:v>68.09</c:v>
                </c:pt>
                <c:pt idx="428">
                  <c:v>67.650000000000006</c:v>
                </c:pt>
                <c:pt idx="429">
                  <c:v>72.06</c:v>
                </c:pt>
                <c:pt idx="430">
                  <c:v>74.400000000000006</c:v>
                </c:pt>
                <c:pt idx="431">
                  <c:v>72.67</c:v>
                </c:pt>
                <c:pt idx="432">
                  <c:v>75.069999999999993</c:v>
                </c:pt>
                <c:pt idx="433">
                  <c:v>73.73</c:v>
                </c:pt>
                <c:pt idx="434">
                  <c:v>76.77</c:v>
                </c:pt>
                <c:pt idx="435">
                  <c:v>80.03</c:v>
                </c:pt>
                <c:pt idx="436">
                  <c:v>71.150000000000006</c:v>
                </c:pt>
                <c:pt idx="437">
                  <c:v>71.91</c:v>
                </c:pt>
                <c:pt idx="438">
                  <c:v>73.27</c:v>
                </c:pt>
                <c:pt idx="439">
                  <c:v>73.52</c:v>
                </c:pt>
                <c:pt idx="440">
                  <c:v>73.150000000000006</c:v>
                </c:pt>
                <c:pt idx="441">
                  <c:v>76.900000000000006</c:v>
                </c:pt>
                <c:pt idx="442">
                  <c:v>79.92</c:v>
                </c:pt>
                <c:pt idx="443">
                  <c:v>85.59</c:v>
                </c:pt>
                <c:pt idx="444">
                  <c:v>87.61</c:v>
                </c:pt>
                <c:pt idx="445">
                  <c:v>91.42</c:v>
                </c:pt>
                <c:pt idx="446">
                  <c:v>102.43</c:v>
                </c:pt>
                <c:pt idx="447">
                  <c:v>113.02</c:v>
                </c:pt>
                <c:pt idx="448">
                  <c:v>107.98</c:v>
                </c:pt>
                <c:pt idx="449">
                  <c:v>105.38</c:v>
                </c:pt>
                <c:pt idx="450">
                  <c:v>105.94</c:v>
                </c:pt>
                <c:pt idx="451">
                  <c:v>99</c:v>
                </c:pt>
                <c:pt idx="452">
                  <c:v>101.05</c:v>
                </c:pt>
                <c:pt idx="453">
                  <c:v>101.99</c:v>
                </c:pt>
                <c:pt idx="454">
                  <c:v>107.67</c:v>
                </c:pt>
                <c:pt idx="455">
                  <c:v>106.52</c:v>
                </c:pt>
                <c:pt idx="456">
                  <c:v>105.25</c:v>
                </c:pt>
                <c:pt idx="457">
                  <c:v>108.08</c:v>
                </c:pt>
                <c:pt idx="458">
                  <c:v>111</c:v>
                </c:pt>
                <c:pt idx="459">
                  <c:v>108.54</c:v>
                </c:pt>
                <c:pt idx="460">
                  <c:v>103.26</c:v>
                </c:pt>
                <c:pt idx="461">
                  <c:v>92.18</c:v>
                </c:pt>
                <c:pt idx="462">
                  <c:v>92.99</c:v>
                </c:pt>
                <c:pt idx="463">
                  <c:v>97.04</c:v>
                </c:pt>
                <c:pt idx="464">
                  <c:v>101.82</c:v>
                </c:pt>
                <c:pt idx="465">
                  <c:v>100.92</c:v>
                </c:pt>
                <c:pt idx="466">
                  <c:v>98.07</c:v>
                </c:pt>
                <c:pt idx="467">
                  <c:v>93.7</c:v>
                </c:pt>
                <c:pt idx="468">
                  <c:v>97.91</c:v>
                </c:pt>
                <c:pt idx="469">
                  <c:v>99.23</c:v>
                </c:pt>
                <c:pt idx="470">
                  <c:v>99.11</c:v>
                </c:pt>
                <c:pt idx="471">
                  <c:v>96.45</c:v>
                </c:pt>
                <c:pt idx="472">
                  <c:v>98.5</c:v>
                </c:pt>
                <c:pt idx="473">
                  <c:v>97.17</c:v>
                </c:pt>
                <c:pt idx="474">
                  <c:v>101.56</c:v>
                </c:pt>
                <c:pt idx="475">
                  <c:v>104.16</c:v>
                </c:pt>
                <c:pt idx="476">
                  <c:v>103.49</c:v>
                </c:pt>
                <c:pt idx="477">
                  <c:v>97.84</c:v>
                </c:pt>
                <c:pt idx="478">
                  <c:v>90.36</c:v>
                </c:pt>
                <c:pt idx="479">
                  <c:v>90.57</c:v>
                </c:pt>
                <c:pt idx="480">
                  <c:v>89.71</c:v>
                </c:pt>
                <c:pt idx="481">
                  <c:v>96.1</c:v>
                </c:pt>
                <c:pt idx="482">
                  <c:v>97.13</c:v>
                </c:pt>
                <c:pt idx="483">
                  <c:v>97.33</c:v>
                </c:pt>
                <c:pt idx="484">
                  <c:v>98.46</c:v>
                </c:pt>
                <c:pt idx="485">
                  <c:v>100.26</c:v>
                </c:pt>
                <c:pt idx="486">
                  <c:v>98.75</c:v>
                </c:pt>
                <c:pt idx="487">
                  <c:v>93.23</c:v>
                </c:pt>
                <c:pt idx="488">
                  <c:v>89.38</c:v>
                </c:pt>
                <c:pt idx="489">
                  <c:v>82.75</c:v>
                </c:pt>
                <c:pt idx="490">
                  <c:v>74.34</c:v>
                </c:pt>
                <c:pt idx="491">
                  <c:v>57.36</c:v>
                </c:pt>
                <c:pt idx="492">
                  <c:v>44.74</c:v>
                </c:pt>
                <c:pt idx="493">
                  <c:v>47.18</c:v>
                </c:pt>
                <c:pt idx="494">
                  <c:v>47.22</c:v>
                </c:pt>
                <c:pt idx="495">
                  <c:v>51.62</c:v>
                </c:pt>
                <c:pt idx="496">
                  <c:v>57.51</c:v>
                </c:pt>
                <c:pt idx="497">
                  <c:v>58.89</c:v>
                </c:pt>
                <c:pt idx="498">
                  <c:v>52.42</c:v>
                </c:pt>
                <c:pt idx="499">
                  <c:v>43.23</c:v>
                </c:pt>
                <c:pt idx="500">
                  <c:v>41.12</c:v>
                </c:pt>
                <c:pt idx="501">
                  <c:v>42.03</c:v>
                </c:pt>
                <c:pt idx="502">
                  <c:v>39.049999999999997</c:v>
                </c:pt>
                <c:pt idx="503">
                  <c:v>33.159999999999997</c:v>
                </c:pt>
                <c:pt idx="504">
                  <c:v>27.48</c:v>
                </c:pt>
                <c:pt idx="505">
                  <c:v>26.66</c:v>
                </c:pt>
                <c:pt idx="506">
                  <c:v>32.24</c:v>
                </c:pt>
                <c:pt idx="507">
                  <c:v>35.9</c:v>
                </c:pt>
                <c:pt idx="508">
                  <c:v>40.880000000000003</c:v>
                </c:pt>
                <c:pt idx="509">
                  <c:v>44.13</c:v>
                </c:pt>
                <c:pt idx="510">
                  <c:v>41.48</c:v>
                </c:pt>
                <c:pt idx="511">
                  <c:v>41.21</c:v>
                </c:pt>
                <c:pt idx="512">
                  <c:v>40.86</c:v>
                </c:pt>
                <c:pt idx="513">
                  <c:v>44.76</c:v>
                </c:pt>
                <c:pt idx="514">
                  <c:v>41.8</c:v>
                </c:pt>
                <c:pt idx="515">
                  <c:v>46.72</c:v>
                </c:pt>
                <c:pt idx="516">
                  <c:v>48.12</c:v>
                </c:pt>
                <c:pt idx="517">
                  <c:v>49.38</c:v>
                </c:pt>
                <c:pt idx="518">
                  <c:v>46.53</c:v>
                </c:pt>
                <c:pt idx="519">
                  <c:v>47.47</c:v>
                </c:pt>
                <c:pt idx="520">
                  <c:v>47.21</c:v>
                </c:pt>
                <c:pt idx="521">
                  <c:v>44.03</c:v>
                </c:pt>
                <c:pt idx="522">
                  <c:v>44.76</c:v>
                </c:pt>
                <c:pt idx="523">
                  <c:v>47.62</c:v>
                </c:pt>
                <c:pt idx="524">
                  <c:v>50.46</c:v>
                </c:pt>
                <c:pt idx="525">
                  <c:v>51.4</c:v>
                </c:pt>
                <c:pt idx="526">
                  <c:v>56.3</c:v>
                </c:pt>
                <c:pt idx="527">
                  <c:v>57.44</c:v>
                </c:pt>
                <c:pt idx="528">
                  <c:v>59.71</c:v>
                </c:pt>
                <c:pt idx="529">
                  <c:v>58.03</c:v>
                </c:pt>
                <c:pt idx="530">
                  <c:v>56.82</c:v>
                </c:pt>
                <c:pt idx="531">
                  <c:v>61.24</c:v>
                </c:pt>
                <c:pt idx="532">
                  <c:v>65.89</c:v>
                </c:pt>
                <c:pt idx="533">
                  <c:v>66.819999999999993</c:v>
                </c:pt>
                <c:pt idx="534">
                  <c:v>66.62</c:v>
                </c:pt>
                <c:pt idx="535">
                  <c:v>65.48</c:v>
                </c:pt>
                <c:pt idx="536">
                  <c:v>66.7</c:v>
                </c:pt>
                <c:pt idx="537">
                  <c:v>67.790000000000006</c:v>
                </c:pt>
                <c:pt idx="538">
                  <c:v>54.4</c:v>
                </c:pt>
                <c:pt idx="539">
                  <c:v>42.8</c:v>
                </c:pt>
                <c:pt idx="540">
                  <c:v>49.71</c:v>
                </c:pt>
                <c:pt idx="541">
                  <c:v>56.66</c:v>
                </c:pt>
                <c:pt idx="542">
                  <c:v>61.14</c:v>
                </c:pt>
                <c:pt idx="543">
                  <c:v>65.42</c:v>
                </c:pt>
                <c:pt idx="544">
                  <c:v>65.03</c:v>
                </c:pt>
                <c:pt idx="545">
                  <c:v>58.16</c:v>
                </c:pt>
                <c:pt idx="546">
                  <c:v>59.18</c:v>
                </c:pt>
                <c:pt idx="547">
                  <c:v>55.41</c:v>
                </c:pt>
                <c:pt idx="548">
                  <c:v>57.31</c:v>
                </c:pt>
                <c:pt idx="549">
                  <c:v>54.44</c:v>
                </c:pt>
                <c:pt idx="550">
                  <c:v>55.27</c:v>
                </c:pt>
                <c:pt idx="551">
                  <c:v>56.85</c:v>
                </c:pt>
                <c:pt idx="552">
                  <c:v>53.87</c:v>
                </c:pt>
                <c:pt idx="553">
                  <c:v>47.39</c:v>
                </c:pt>
                <c:pt idx="554">
                  <c:v>28.5</c:v>
                </c:pt>
                <c:pt idx="555">
                  <c:v>16.739999999999998</c:v>
                </c:pt>
                <c:pt idx="556">
                  <c:v>22.56</c:v>
                </c:pt>
                <c:pt idx="557">
                  <c:v>36.14</c:v>
                </c:pt>
                <c:pt idx="558">
                  <c:v>39.33</c:v>
                </c:pt>
                <c:pt idx="559">
                  <c:v>41.72</c:v>
                </c:pt>
                <c:pt idx="560">
                  <c:v>38.729999999999997</c:v>
                </c:pt>
                <c:pt idx="561">
                  <c:v>37.81</c:v>
                </c:pt>
                <c:pt idx="562">
                  <c:v>39.15</c:v>
                </c:pt>
                <c:pt idx="563">
                  <c:v>45.34</c:v>
                </c:pt>
                <c:pt idx="564">
                  <c:v>49.6</c:v>
                </c:pt>
                <c:pt idx="565">
                  <c:v>55.71</c:v>
                </c:pt>
                <c:pt idx="566">
                  <c:v>59.84</c:v>
                </c:pt>
                <c:pt idx="567">
                  <c:v>60.88</c:v>
                </c:pt>
                <c:pt idx="568">
                  <c:v>63.81</c:v>
                </c:pt>
                <c:pt idx="569">
                  <c:v>68.86</c:v>
                </c:pt>
                <c:pt idx="570">
                  <c:v>69.91</c:v>
                </c:pt>
                <c:pt idx="571">
                  <c:v>65.72</c:v>
                </c:pt>
                <c:pt idx="572">
                  <c:v>69.27</c:v>
                </c:pt>
                <c:pt idx="573">
                  <c:v>75.94</c:v>
                </c:pt>
                <c:pt idx="574">
                  <c:v>76.61</c:v>
                </c:pt>
                <c:pt idx="575">
                  <c:v>68.22</c:v>
                </c:pt>
                <c:pt idx="576">
                  <c:v>76.930000000000007</c:v>
                </c:pt>
                <c:pt idx="577">
                  <c:v>87.48</c:v>
                </c:pt>
                <c:pt idx="578">
                  <c:v>104.48</c:v>
                </c:pt>
                <c:pt idx="579">
                  <c:v>102.62</c:v>
                </c:pt>
                <c:pt idx="580">
                  <c:v>106.79</c:v>
                </c:pt>
                <c:pt idx="581">
                  <c:v>112.13</c:v>
                </c:pt>
                <c:pt idx="582">
                  <c:v>99.67</c:v>
                </c:pt>
                <c:pt idx="583">
                  <c:v>92.21</c:v>
                </c:pt>
                <c:pt idx="584">
                  <c:v>83.3</c:v>
                </c:pt>
                <c:pt idx="585">
                  <c:v>84.26</c:v>
                </c:pt>
                <c:pt idx="586">
                  <c:v>79.290000000000006</c:v>
                </c:pt>
                <c:pt idx="587">
                  <c:v>71.95</c:v>
                </c:pt>
                <c:pt idx="588">
                  <c:v>75.37</c:v>
                </c:pt>
                <c:pt idx="589">
                  <c:v>74.08</c:v>
                </c:pt>
                <c:pt idx="590">
                  <c:v>76.25</c:v>
                </c:pt>
                <c:pt idx="591">
                  <c:v>75.25</c:v>
                </c:pt>
                <c:pt idx="592">
                  <c:v>75.25</c:v>
                </c:pt>
                <c:pt idx="593">
                  <c:v>75.25</c:v>
                </c:pt>
                <c:pt idx="594">
                  <c:v>75.25</c:v>
                </c:pt>
                <c:pt idx="595">
                  <c:v>74.25</c:v>
                </c:pt>
                <c:pt idx="596">
                  <c:v>73.25</c:v>
                </c:pt>
                <c:pt idx="597">
                  <c:v>73.25</c:v>
                </c:pt>
                <c:pt idx="598">
                  <c:v>72.25</c:v>
                </c:pt>
                <c:pt idx="599">
                  <c:v>72.25</c:v>
                </c:pt>
                <c:pt idx="600">
                  <c:v>71.25</c:v>
                </c:pt>
                <c:pt idx="601">
                  <c:v>71.25</c:v>
                </c:pt>
                <c:pt idx="602">
                  <c:v>71.25</c:v>
                </c:pt>
                <c:pt idx="603">
                  <c:v>70.25</c:v>
                </c:pt>
                <c:pt idx="604">
                  <c:v>69.25</c:v>
                </c:pt>
                <c:pt idx="605">
                  <c:v>69.25</c:v>
                </c:pt>
                <c:pt idx="606">
                  <c:v>68.25</c:v>
                </c:pt>
                <c:pt idx="607">
                  <c:v>68.25</c:v>
                </c:pt>
                <c:pt idx="608">
                  <c:v>67.25</c:v>
                </c:pt>
                <c:pt idx="609">
                  <c:v>67.25</c:v>
                </c:pt>
                <c:pt idx="610">
                  <c:v>66.25</c:v>
                </c:pt>
                <c:pt idx="611">
                  <c:v>66.25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'Crude Oil-M'!$A$656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'Crude Oil-M'!$A$41:$A$652</c:f>
              <c:numCache>
                <c:formatCode>mmmm\ yyyy</c:formatCode>
                <c:ptCount val="612"/>
                <c:pt idx="0">
                  <c:v>27030</c:v>
                </c:pt>
                <c:pt idx="1">
                  <c:v>27061</c:v>
                </c:pt>
                <c:pt idx="2">
                  <c:v>27089</c:v>
                </c:pt>
                <c:pt idx="3">
                  <c:v>27120</c:v>
                </c:pt>
                <c:pt idx="4">
                  <c:v>27150</c:v>
                </c:pt>
                <c:pt idx="5">
                  <c:v>27181</c:v>
                </c:pt>
                <c:pt idx="6">
                  <c:v>27211</c:v>
                </c:pt>
                <c:pt idx="7">
                  <c:v>27242</c:v>
                </c:pt>
                <c:pt idx="8">
                  <c:v>27273</c:v>
                </c:pt>
                <c:pt idx="9">
                  <c:v>27303</c:v>
                </c:pt>
                <c:pt idx="10">
                  <c:v>27334</c:v>
                </c:pt>
                <c:pt idx="11">
                  <c:v>27364</c:v>
                </c:pt>
                <c:pt idx="12">
                  <c:v>27395</c:v>
                </c:pt>
                <c:pt idx="13">
                  <c:v>27426</c:v>
                </c:pt>
                <c:pt idx="14">
                  <c:v>27454</c:v>
                </c:pt>
                <c:pt idx="15">
                  <c:v>27485</c:v>
                </c:pt>
                <c:pt idx="16">
                  <c:v>27515</c:v>
                </c:pt>
                <c:pt idx="17">
                  <c:v>27546</c:v>
                </c:pt>
                <c:pt idx="18">
                  <c:v>27576</c:v>
                </c:pt>
                <c:pt idx="19">
                  <c:v>27607</c:v>
                </c:pt>
                <c:pt idx="20">
                  <c:v>27638</c:v>
                </c:pt>
                <c:pt idx="21">
                  <c:v>27668</c:v>
                </c:pt>
                <c:pt idx="22">
                  <c:v>27699</c:v>
                </c:pt>
                <c:pt idx="23">
                  <c:v>27729</c:v>
                </c:pt>
                <c:pt idx="24">
                  <c:v>27760</c:v>
                </c:pt>
                <c:pt idx="25">
                  <c:v>27791</c:v>
                </c:pt>
                <c:pt idx="26">
                  <c:v>27820</c:v>
                </c:pt>
                <c:pt idx="27">
                  <c:v>27851</c:v>
                </c:pt>
                <c:pt idx="28">
                  <c:v>27881</c:v>
                </c:pt>
                <c:pt idx="29">
                  <c:v>27912</c:v>
                </c:pt>
                <c:pt idx="30">
                  <c:v>27942</c:v>
                </c:pt>
                <c:pt idx="31">
                  <c:v>27973</c:v>
                </c:pt>
                <c:pt idx="32">
                  <c:v>28004</c:v>
                </c:pt>
                <c:pt idx="33">
                  <c:v>28034</c:v>
                </c:pt>
                <c:pt idx="34">
                  <c:v>28065</c:v>
                </c:pt>
                <c:pt idx="35">
                  <c:v>28095</c:v>
                </c:pt>
                <c:pt idx="36">
                  <c:v>28126</c:v>
                </c:pt>
                <c:pt idx="37">
                  <c:v>28157</c:v>
                </c:pt>
                <c:pt idx="38">
                  <c:v>28185</c:v>
                </c:pt>
                <c:pt idx="39">
                  <c:v>28216</c:v>
                </c:pt>
                <c:pt idx="40">
                  <c:v>28246</c:v>
                </c:pt>
                <c:pt idx="41">
                  <c:v>28277</c:v>
                </c:pt>
                <c:pt idx="42">
                  <c:v>28307</c:v>
                </c:pt>
                <c:pt idx="43">
                  <c:v>28338</c:v>
                </c:pt>
                <c:pt idx="44">
                  <c:v>28369</c:v>
                </c:pt>
                <c:pt idx="45">
                  <c:v>28399</c:v>
                </c:pt>
                <c:pt idx="46">
                  <c:v>28430</c:v>
                </c:pt>
                <c:pt idx="47">
                  <c:v>28460</c:v>
                </c:pt>
                <c:pt idx="48">
                  <c:v>28491</c:v>
                </c:pt>
                <c:pt idx="49">
                  <c:v>28522</c:v>
                </c:pt>
                <c:pt idx="50">
                  <c:v>28550</c:v>
                </c:pt>
                <c:pt idx="51">
                  <c:v>28581</c:v>
                </c:pt>
                <c:pt idx="52">
                  <c:v>28611</c:v>
                </c:pt>
                <c:pt idx="53">
                  <c:v>28642</c:v>
                </c:pt>
                <c:pt idx="54">
                  <c:v>28672</c:v>
                </c:pt>
                <c:pt idx="55">
                  <c:v>28703</c:v>
                </c:pt>
                <c:pt idx="56">
                  <c:v>28734</c:v>
                </c:pt>
                <c:pt idx="57">
                  <c:v>28764</c:v>
                </c:pt>
                <c:pt idx="58">
                  <c:v>28795</c:v>
                </c:pt>
                <c:pt idx="59">
                  <c:v>28825</c:v>
                </c:pt>
                <c:pt idx="60">
                  <c:v>28856</c:v>
                </c:pt>
                <c:pt idx="61">
                  <c:v>28887</c:v>
                </c:pt>
                <c:pt idx="62">
                  <c:v>28915</c:v>
                </c:pt>
                <c:pt idx="63">
                  <c:v>28946</c:v>
                </c:pt>
                <c:pt idx="64">
                  <c:v>28976</c:v>
                </c:pt>
                <c:pt idx="65">
                  <c:v>29007</c:v>
                </c:pt>
                <c:pt idx="66">
                  <c:v>29037</c:v>
                </c:pt>
                <c:pt idx="67">
                  <c:v>29068</c:v>
                </c:pt>
                <c:pt idx="68">
                  <c:v>29099</c:v>
                </c:pt>
                <c:pt idx="69">
                  <c:v>29129</c:v>
                </c:pt>
                <c:pt idx="70">
                  <c:v>29160</c:v>
                </c:pt>
                <c:pt idx="71">
                  <c:v>29190</c:v>
                </c:pt>
                <c:pt idx="72">
                  <c:v>29221</c:v>
                </c:pt>
                <c:pt idx="73">
                  <c:v>29252</c:v>
                </c:pt>
                <c:pt idx="74">
                  <c:v>29281</c:v>
                </c:pt>
                <c:pt idx="75">
                  <c:v>29312</c:v>
                </c:pt>
                <c:pt idx="76">
                  <c:v>29342</c:v>
                </c:pt>
                <c:pt idx="77">
                  <c:v>29373</c:v>
                </c:pt>
                <c:pt idx="78">
                  <c:v>29403</c:v>
                </c:pt>
                <c:pt idx="79">
                  <c:v>29434</c:v>
                </c:pt>
                <c:pt idx="80">
                  <c:v>29465</c:v>
                </c:pt>
                <c:pt idx="81">
                  <c:v>29495</c:v>
                </c:pt>
                <c:pt idx="82">
                  <c:v>29526</c:v>
                </c:pt>
                <c:pt idx="83">
                  <c:v>29556</c:v>
                </c:pt>
                <c:pt idx="84">
                  <c:v>29587</c:v>
                </c:pt>
                <c:pt idx="85">
                  <c:v>29618</c:v>
                </c:pt>
                <c:pt idx="86">
                  <c:v>29646</c:v>
                </c:pt>
                <c:pt idx="87">
                  <c:v>29677</c:v>
                </c:pt>
                <c:pt idx="88">
                  <c:v>29707</c:v>
                </c:pt>
                <c:pt idx="89">
                  <c:v>29738</c:v>
                </c:pt>
                <c:pt idx="90">
                  <c:v>29768</c:v>
                </c:pt>
                <c:pt idx="91">
                  <c:v>29799</c:v>
                </c:pt>
                <c:pt idx="92">
                  <c:v>29830</c:v>
                </c:pt>
                <c:pt idx="93">
                  <c:v>29860</c:v>
                </c:pt>
                <c:pt idx="94">
                  <c:v>29891</c:v>
                </c:pt>
                <c:pt idx="95">
                  <c:v>29921</c:v>
                </c:pt>
                <c:pt idx="96">
                  <c:v>29952</c:v>
                </c:pt>
                <c:pt idx="97">
                  <c:v>29983</c:v>
                </c:pt>
                <c:pt idx="98">
                  <c:v>30011</c:v>
                </c:pt>
                <c:pt idx="99">
                  <c:v>30042</c:v>
                </c:pt>
                <c:pt idx="100">
                  <c:v>30072</c:v>
                </c:pt>
                <c:pt idx="101">
                  <c:v>30103</c:v>
                </c:pt>
                <c:pt idx="102">
                  <c:v>30133</c:v>
                </c:pt>
                <c:pt idx="103">
                  <c:v>30164</c:v>
                </c:pt>
                <c:pt idx="104">
                  <c:v>30195</c:v>
                </c:pt>
                <c:pt idx="105">
                  <c:v>30225</c:v>
                </c:pt>
                <c:pt idx="106">
                  <c:v>30256</c:v>
                </c:pt>
                <c:pt idx="107">
                  <c:v>30286</c:v>
                </c:pt>
                <c:pt idx="108">
                  <c:v>30317</c:v>
                </c:pt>
                <c:pt idx="109">
                  <c:v>30348</c:v>
                </c:pt>
                <c:pt idx="110">
                  <c:v>30376</c:v>
                </c:pt>
                <c:pt idx="111">
                  <c:v>30407</c:v>
                </c:pt>
                <c:pt idx="112">
                  <c:v>30437</c:v>
                </c:pt>
                <c:pt idx="113">
                  <c:v>30468</c:v>
                </c:pt>
                <c:pt idx="114">
                  <c:v>30498</c:v>
                </c:pt>
                <c:pt idx="115">
                  <c:v>30529</c:v>
                </c:pt>
                <c:pt idx="116">
                  <c:v>30560</c:v>
                </c:pt>
                <c:pt idx="117">
                  <c:v>30590</c:v>
                </c:pt>
                <c:pt idx="118">
                  <c:v>30621</c:v>
                </c:pt>
                <c:pt idx="119">
                  <c:v>30651</c:v>
                </c:pt>
                <c:pt idx="120">
                  <c:v>30682</c:v>
                </c:pt>
                <c:pt idx="121">
                  <c:v>30713</c:v>
                </c:pt>
                <c:pt idx="122">
                  <c:v>30742</c:v>
                </c:pt>
                <c:pt idx="123">
                  <c:v>30773</c:v>
                </c:pt>
                <c:pt idx="124">
                  <c:v>30803</c:v>
                </c:pt>
                <c:pt idx="125">
                  <c:v>30834</c:v>
                </c:pt>
                <c:pt idx="126">
                  <c:v>30864</c:v>
                </c:pt>
                <c:pt idx="127">
                  <c:v>30895</c:v>
                </c:pt>
                <c:pt idx="128">
                  <c:v>30926</c:v>
                </c:pt>
                <c:pt idx="129">
                  <c:v>30956</c:v>
                </c:pt>
                <c:pt idx="130">
                  <c:v>30987</c:v>
                </c:pt>
                <c:pt idx="131">
                  <c:v>31017</c:v>
                </c:pt>
                <c:pt idx="132">
                  <c:v>31048</c:v>
                </c:pt>
                <c:pt idx="133">
                  <c:v>31079</c:v>
                </c:pt>
                <c:pt idx="134">
                  <c:v>31107</c:v>
                </c:pt>
                <c:pt idx="135">
                  <c:v>31138</c:v>
                </c:pt>
                <c:pt idx="136">
                  <c:v>31168</c:v>
                </c:pt>
                <c:pt idx="137">
                  <c:v>31199</c:v>
                </c:pt>
                <c:pt idx="138">
                  <c:v>31229</c:v>
                </c:pt>
                <c:pt idx="139">
                  <c:v>31260</c:v>
                </c:pt>
                <c:pt idx="140">
                  <c:v>31291</c:v>
                </c:pt>
                <c:pt idx="141">
                  <c:v>31321</c:v>
                </c:pt>
                <c:pt idx="142">
                  <c:v>31352</c:v>
                </c:pt>
                <c:pt idx="143">
                  <c:v>31382</c:v>
                </c:pt>
                <c:pt idx="144">
                  <c:v>31413</c:v>
                </c:pt>
                <c:pt idx="145">
                  <c:v>31444</c:v>
                </c:pt>
                <c:pt idx="146">
                  <c:v>31472</c:v>
                </c:pt>
                <c:pt idx="147">
                  <c:v>31503</c:v>
                </c:pt>
                <c:pt idx="148">
                  <c:v>31533</c:v>
                </c:pt>
                <c:pt idx="149">
                  <c:v>31564</c:v>
                </c:pt>
                <c:pt idx="150">
                  <c:v>31594</c:v>
                </c:pt>
                <c:pt idx="151">
                  <c:v>31625</c:v>
                </c:pt>
                <c:pt idx="152">
                  <c:v>31656</c:v>
                </c:pt>
                <c:pt idx="153">
                  <c:v>31686</c:v>
                </c:pt>
                <c:pt idx="154">
                  <c:v>31717</c:v>
                </c:pt>
                <c:pt idx="155">
                  <c:v>31747</c:v>
                </c:pt>
                <c:pt idx="156">
                  <c:v>31778</c:v>
                </c:pt>
                <c:pt idx="157">
                  <c:v>31809</c:v>
                </c:pt>
                <c:pt idx="158">
                  <c:v>31837</c:v>
                </c:pt>
                <c:pt idx="159">
                  <c:v>31868</c:v>
                </c:pt>
                <c:pt idx="160">
                  <c:v>31898</c:v>
                </c:pt>
                <c:pt idx="161">
                  <c:v>31929</c:v>
                </c:pt>
                <c:pt idx="162">
                  <c:v>31959</c:v>
                </c:pt>
                <c:pt idx="163">
                  <c:v>31990</c:v>
                </c:pt>
                <c:pt idx="164">
                  <c:v>32021</c:v>
                </c:pt>
                <c:pt idx="165">
                  <c:v>32051</c:v>
                </c:pt>
                <c:pt idx="166">
                  <c:v>32082</c:v>
                </c:pt>
                <c:pt idx="167">
                  <c:v>32112</c:v>
                </c:pt>
                <c:pt idx="168">
                  <c:v>32143</c:v>
                </c:pt>
                <c:pt idx="169">
                  <c:v>32174</c:v>
                </c:pt>
                <c:pt idx="170">
                  <c:v>32203</c:v>
                </c:pt>
                <c:pt idx="171">
                  <c:v>32234</c:v>
                </c:pt>
                <c:pt idx="172">
                  <c:v>32264</c:v>
                </c:pt>
                <c:pt idx="173">
                  <c:v>32295</c:v>
                </c:pt>
                <c:pt idx="174">
                  <c:v>32325</c:v>
                </c:pt>
                <c:pt idx="175">
                  <c:v>32356</c:v>
                </c:pt>
                <c:pt idx="176">
                  <c:v>32387</c:v>
                </c:pt>
                <c:pt idx="177">
                  <c:v>32417</c:v>
                </c:pt>
                <c:pt idx="178">
                  <c:v>32448</c:v>
                </c:pt>
                <c:pt idx="179">
                  <c:v>32478</c:v>
                </c:pt>
                <c:pt idx="180">
                  <c:v>32509</c:v>
                </c:pt>
                <c:pt idx="181">
                  <c:v>32540</c:v>
                </c:pt>
                <c:pt idx="182">
                  <c:v>32568</c:v>
                </c:pt>
                <c:pt idx="183">
                  <c:v>32599</c:v>
                </c:pt>
                <c:pt idx="184">
                  <c:v>32629</c:v>
                </c:pt>
                <c:pt idx="185">
                  <c:v>32660</c:v>
                </c:pt>
                <c:pt idx="186">
                  <c:v>32690</c:v>
                </c:pt>
                <c:pt idx="187">
                  <c:v>32721</c:v>
                </c:pt>
                <c:pt idx="188">
                  <c:v>32752</c:v>
                </c:pt>
                <c:pt idx="189">
                  <c:v>32782</c:v>
                </c:pt>
                <c:pt idx="190">
                  <c:v>32813</c:v>
                </c:pt>
                <c:pt idx="191">
                  <c:v>32843</c:v>
                </c:pt>
                <c:pt idx="192">
                  <c:v>32874</c:v>
                </c:pt>
                <c:pt idx="193">
                  <c:v>32905</c:v>
                </c:pt>
                <c:pt idx="194">
                  <c:v>32933</c:v>
                </c:pt>
                <c:pt idx="195">
                  <c:v>32964</c:v>
                </c:pt>
                <c:pt idx="196">
                  <c:v>32994</c:v>
                </c:pt>
                <c:pt idx="197">
                  <c:v>33025</c:v>
                </c:pt>
                <c:pt idx="198">
                  <c:v>33055</c:v>
                </c:pt>
                <c:pt idx="199">
                  <c:v>33086</c:v>
                </c:pt>
                <c:pt idx="200">
                  <c:v>33117</c:v>
                </c:pt>
                <c:pt idx="201">
                  <c:v>33147</c:v>
                </c:pt>
                <c:pt idx="202">
                  <c:v>33178</c:v>
                </c:pt>
                <c:pt idx="203">
                  <c:v>33208</c:v>
                </c:pt>
                <c:pt idx="204">
                  <c:v>33239</c:v>
                </c:pt>
                <c:pt idx="205">
                  <c:v>33270</c:v>
                </c:pt>
                <c:pt idx="206">
                  <c:v>33298</c:v>
                </c:pt>
                <c:pt idx="207">
                  <c:v>33329</c:v>
                </c:pt>
                <c:pt idx="208">
                  <c:v>33359</c:v>
                </c:pt>
                <c:pt idx="209">
                  <c:v>33390</c:v>
                </c:pt>
                <c:pt idx="210">
                  <c:v>33420</c:v>
                </c:pt>
                <c:pt idx="211">
                  <c:v>33451</c:v>
                </c:pt>
                <c:pt idx="212">
                  <c:v>33482</c:v>
                </c:pt>
                <c:pt idx="213">
                  <c:v>33512</c:v>
                </c:pt>
                <c:pt idx="214">
                  <c:v>33543</c:v>
                </c:pt>
                <c:pt idx="215">
                  <c:v>33573</c:v>
                </c:pt>
                <c:pt idx="216">
                  <c:v>33604</c:v>
                </c:pt>
                <c:pt idx="217">
                  <c:v>33635</c:v>
                </c:pt>
                <c:pt idx="218">
                  <c:v>33664</c:v>
                </c:pt>
                <c:pt idx="219">
                  <c:v>33695</c:v>
                </c:pt>
                <c:pt idx="220">
                  <c:v>33725</c:v>
                </c:pt>
                <c:pt idx="221">
                  <c:v>33756</c:v>
                </c:pt>
                <c:pt idx="222">
                  <c:v>33786</c:v>
                </c:pt>
                <c:pt idx="223">
                  <c:v>33817</c:v>
                </c:pt>
                <c:pt idx="224">
                  <c:v>33848</c:v>
                </c:pt>
                <c:pt idx="225">
                  <c:v>33878</c:v>
                </c:pt>
                <c:pt idx="226">
                  <c:v>33909</c:v>
                </c:pt>
                <c:pt idx="227">
                  <c:v>33939</c:v>
                </c:pt>
                <c:pt idx="228">
                  <c:v>33970</c:v>
                </c:pt>
                <c:pt idx="229">
                  <c:v>34001</c:v>
                </c:pt>
                <c:pt idx="230">
                  <c:v>34029</c:v>
                </c:pt>
                <c:pt idx="231">
                  <c:v>34060</c:v>
                </c:pt>
                <c:pt idx="232">
                  <c:v>34090</c:v>
                </c:pt>
                <c:pt idx="233">
                  <c:v>34121</c:v>
                </c:pt>
                <c:pt idx="234">
                  <c:v>34151</c:v>
                </c:pt>
                <c:pt idx="235">
                  <c:v>34182</c:v>
                </c:pt>
                <c:pt idx="236">
                  <c:v>34213</c:v>
                </c:pt>
                <c:pt idx="237">
                  <c:v>34243</c:v>
                </c:pt>
                <c:pt idx="238">
                  <c:v>34274</c:v>
                </c:pt>
                <c:pt idx="239">
                  <c:v>34304</c:v>
                </c:pt>
                <c:pt idx="240">
                  <c:v>34335</c:v>
                </c:pt>
                <c:pt idx="241">
                  <c:v>34366</c:v>
                </c:pt>
                <c:pt idx="242">
                  <c:v>34394</c:v>
                </c:pt>
                <c:pt idx="243">
                  <c:v>34425</c:v>
                </c:pt>
                <c:pt idx="244">
                  <c:v>34455</c:v>
                </c:pt>
                <c:pt idx="245">
                  <c:v>34486</c:v>
                </c:pt>
                <c:pt idx="246">
                  <c:v>34516</c:v>
                </c:pt>
                <c:pt idx="247">
                  <c:v>34547</c:v>
                </c:pt>
                <c:pt idx="248">
                  <c:v>34578</c:v>
                </c:pt>
                <c:pt idx="249">
                  <c:v>34608</c:v>
                </c:pt>
                <c:pt idx="250">
                  <c:v>34639</c:v>
                </c:pt>
                <c:pt idx="251">
                  <c:v>34669</c:v>
                </c:pt>
                <c:pt idx="252">
                  <c:v>34700</c:v>
                </c:pt>
                <c:pt idx="253">
                  <c:v>34731</c:v>
                </c:pt>
                <c:pt idx="254">
                  <c:v>34759</c:v>
                </c:pt>
                <c:pt idx="255">
                  <c:v>34790</c:v>
                </c:pt>
                <c:pt idx="256">
                  <c:v>34820</c:v>
                </c:pt>
                <c:pt idx="257">
                  <c:v>34851</c:v>
                </c:pt>
                <c:pt idx="258">
                  <c:v>34881</c:v>
                </c:pt>
                <c:pt idx="259">
                  <c:v>34912</c:v>
                </c:pt>
                <c:pt idx="260">
                  <c:v>34943</c:v>
                </c:pt>
                <c:pt idx="261">
                  <c:v>34973</c:v>
                </c:pt>
                <c:pt idx="262">
                  <c:v>35004</c:v>
                </c:pt>
                <c:pt idx="263">
                  <c:v>35034</c:v>
                </c:pt>
                <c:pt idx="264">
                  <c:v>35065</c:v>
                </c:pt>
                <c:pt idx="265">
                  <c:v>35096</c:v>
                </c:pt>
                <c:pt idx="266">
                  <c:v>35125</c:v>
                </c:pt>
                <c:pt idx="267">
                  <c:v>35156</c:v>
                </c:pt>
                <c:pt idx="268">
                  <c:v>35186</c:v>
                </c:pt>
                <c:pt idx="269">
                  <c:v>35217</c:v>
                </c:pt>
                <c:pt idx="270">
                  <c:v>35247</c:v>
                </c:pt>
                <c:pt idx="271">
                  <c:v>35278</c:v>
                </c:pt>
                <c:pt idx="272">
                  <c:v>35309</c:v>
                </c:pt>
                <c:pt idx="273">
                  <c:v>35339</c:v>
                </c:pt>
                <c:pt idx="274">
                  <c:v>35370</c:v>
                </c:pt>
                <c:pt idx="275">
                  <c:v>35400</c:v>
                </c:pt>
                <c:pt idx="276">
                  <c:v>35431</c:v>
                </c:pt>
                <c:pt idx="277">
                  <c:v>35462</c:v>
                </c:pt>
                <c:pt idx="278">
                  <c:v>35490</c:v>
                </c:pt>
                <c:pt idx="279">
                  <c:v>35521</c:v>
                </c:pt>
                <c:pt idx="280">
                  <c:v>35551</c:v>
                </c:pt>
                <c:pt idx="281">
                  <c:v>35582</c:v>
                </c:pt>
                <c:pt idx="282">
                  <c:v>35612</c:v>
                </c:pt>
                <c:pt idx="283">
                  <c:v>35643</c:v>
                </c:pt>
                <c:pt idx="284">
                  <c:v>35674</c:v>
                </c:pt>
                <c:pt idx="285">
                  <c:v>35704</c:v>
                </c:pt>
                <c:pt idx="286">
                  <c:v>35735</c:v>
                </c:pt>
                <c:pt idx="287">
                  <c:v>35765</c:v>
                </c:pt>
                <c:pt idx="288">
                  <c:v>35796</c:v>
                </c:pt>
                <c:pt idx="289">
                  <c:v>35827</c:v>
                </c:pt>
                <c:pt idx="290">
                  <c:v>35855</c:v>
                </c:pt>
                <c:pt idx="291">
                  <c:v>35886</c:v>
                </c:pt>
                <c:pt idx="292">
                  <c:v>35916</c:v>
                </c:pt>
                <c:pt idx="293">
                  <c:v>35947</c:v>
                </c:pt>
                <c:pt idx="294">
                  <c:v>35977</c:v>
                </c:pt>
                <c:pt idx="295">
                  <c:v>36008</c:v>
                </c:pt>
                <c:pt idx="296">
                  <c:v>36039</c:v>
                </c:pt>
                <c:pt idx="297">
                  <c:v>36069</c:v>
                </c:pt>
                <c:pt idx="298">
                  <c:v>36100</c:v>
                </c:pt>
                <c:pt idx="299">
                  <c:v>36130</c:v>
                </c:pt>
                <c:pt idx="300">
                  <c:v>36161</c:v>
                </c:pt>
                <c:pt idx="301">
                  <c:v>36192</c:v>
                </c:pt>
                <c:pt idx="302">
                  <c:v>36220</c:v>
                </c:pt>
                <c:pt idx="303">
                  <c:v>36251</c:v>
                </c:pt>
                <c:pt idx="304">
                  <c:v>36281</c:v>
                </c:pt>
                <c:pt idx="305">
                  <c:v>36312</c:v>
                </c:pt>
                <c:pt idx="306">
                  <c:v>36342</c:v>
                </c:pt>
                <c:pt idx="307">
                  <c:v>36373</c:v>
                </c:pt>
                <c:pt idx="308">
                  <c:v>36404</c:v>
                </c:pt>
                <c:pt idx="309">
                  <c:v>36434</c:v>
                </c:pt>
                <c:pt idx="310">
                  <c:v>36465</c:v>
                </c:pt>
                <c:pt idx="311">
                  <c:v>36495</c:v>
                </c:pt>
                <c:pt idx="312">
                  <c:v>36526</c:v>
                </c:pt>
                <c:pt idx="313">
                  <c:v>36557</c:v>
                </c:pt>
                <c:pt idx="314">
                  <c:v>36586</c:v>
                </c:pt>
                <c:pt idx="315">
                  <c:v>36617</c:v>
                </c:pt>
                <c:pt idx="316">
                  <c:v>36647</c:v>
                </c:pt>
                <c:pt idx="317">
                  <c:v>36678</c:v>
                </c:pt>
                <c:pt idx="318">
                  <c:v>36708</c:v>
                </c:pt>
                <c:pt idx="319">
                  <c:v>36739</c:v>
                </c:pt>
                <c:pt idx="320">
                  <c:v>36770</c:v>
                </c:pt>
                <c:pt idx="321">
                  <c:v>36800</c:v>
                </c:pt>
                <c:pt idx="322">
                  <c:v>36831</c:v>
                </c:pt>
                <c:pt idx="323">
                  <c:v>36861</c:v>
                </c:pt>
                <c:pt idx="324">
                  <c:v>36892</c:v>
                </c:pt>
                <c:pt idx="325">
                  <c:v>36923</c:v>
                </c:pt>
                <c:pt idx="326">
                  <c:v>36951</c:v>
                </c:pt>
                <c:pt idx="327">
                  <c:v>36982</c:v>
                </c:pt>
                <c:pt idx="328">
                  <c:v>37012</c:v>
                </c:pt>
                <c:pt idx="329">
                  <c:v>37043</c:v>
                </c:pt>
                <c:pt idx="330">
                  <c:v>37073</c:v>
                </c:pt>
                <c:pt idx="331">
                  <c:v>37104</c:v>
                </c:pt>
                <c:pt idx="332">
                  <c:v>37135</c:v>
                </c:pt>
                <c:pt idx="333">
                  <c:v>37165</c:v>
                </c:pt>
                <c:pt idx="334">
                  <c:v>37196</c:v>
                </c:pt>
                <c:pt idx="335">
                  <c:v>37226</c:v>
                </c:pt>
                <c:pt idx="336">
                  <c:v>37257</c:v>
                </c:pt>
                <c:pt idx="337">
                  <c:v>37288</c:v>
                </c:pt>
                <c:pt idx="338">
                  <c:v>37316</c:v>
                </c:pt>
                <c:pt idx="339">
                  <c:v>37347</c:v>
                </c:pt>
                <c:pt idx="340">
                  <c:v>37377</c:v>
                </c:pt>
                <c:pt idx="341">
                  <c:v>37408</c:v>
                </c:pt>
                <c:pt idx="342">
                  <c:v>37438</c:v>
                </c:pt>
                <c:pt idx="343">
                  <c:v>37469</c:v>
                </c:pt>
                <c:pt idx="344">
                  <c:v>37500</c:v>
                </c:pt>
                <c:pt idx="345">
                  <c:v>37530</c:v>
                </c:pt>
                <c:pt idx="346">
                  <c:v>37561</c:v>
                </c:pt>
                <c:pt idx="347">
                  <c:v>37591</c:v>
                </c:pt>
                <c:pt idx="348">
                  <c:v>37622</c:v>
                </c:pt>
                <c:pt idx="349">
                  <c:v>37653</c:v>
                </c:pt>
                <c:pt idx="350">
                  <c:v>37681</c:v>
                </c:pt>
                <c:pt idx="351">
                  <c:v>37712</c:v>
                </c:pt>
                <c:pt idx="352">
                  <c:v>37742</c:v>
                </c:pt>
                <c:pt idx="353">
                  <c:v>37773</c:v>
                </c:pt>
                <c:pt idx="354">
                  <c:v>37803</c:v>
                </c:pt>
                <c:pt idx="355">
                  <c:v>37834</c:v>
                </c:pt>
                <c:pt idx="356">
                  <c:v>37865</c:v>
                </c:pt>
                <c:pt idx="357">
                  <c:v>37895</c:v>
                </c:pt>
                <c:pt idx="358">
                  <c:v>37926</c:v>
                </c:pt>
                <c:pt idx="359">
                  <c:v>37956</c:v>
                </c:pt>
                <c:pt idx="360">
                  <c:v>37987</c:v>
                </c:pt>
                <c:pt idx="361">
                  <c:v>38018</c:v>
                </c:pt>
                <c:pt idx="362">
                  <c:v>38047</c:v>
                </c:pt>
                <c:pt idx="363">
                  <c:v>38078</c:v>
                </c:pt>
                <c:pt idx="364">
                  <c:v>38108</c:v>
                </c:pt>
                <c:pt idx="365">
                  <c:v>38139</c:v>
                </c:pt>
                <c:pt idx="366">
                  <c:v>38169</c:v>
                </c:pt>
                <c:pt idx="367">
                  <c:v>38200</c:v>
                </c:pt>
                <c:pt idx="368">
                  <c:v>38231</c:v>
                </c:pt>
                <c:pt idx="369">
                  <c:v>38261</c:v>
                </c:pt>
                <c:pt idx="370">
                  <c:v>38292</c:v>
                </c:pt>
                <c:pt idx="371">
                  <c:v>38322</c:v>
                </c:pt>
                <c:pt idx="372">
                  <c:v>38353</c:v>
                </c:pt>
                <c:pt idx="373">
                  <c:v>38384</c:v>
                </c:pt>
                <c:pt idx="374">
                  <c:v>38412</c:v>
                </c:pt>
                <c:pt idx="375">
                  <c:v>38443</c:v>
                </c:pt>
                <c:pt idx="376">
                  <c:v>38473</c:v>
                </c:pt>
                <c:pt idx="377">
                  <c:v>38504</c:v>
                </c:pt>
                <c:pt idx="378">
                  <c:v>38534</c:v>
                </c:pt>
                <c:pt idx="379">
                  <c:v>38565</c:v>
                </c:pt>
                <c:pt idx="380">
                  <c:v>38596</c:v>
                </c:pt>
                <c:pt idx="381">
                  <c:v>38626</c:v>
                </c:pt>
                <c:pt idx="382">
                  <c:v>38657</c:v>
                </c:pt>
                <c:pt idx="383">
                  <c:v>38687</c:v>
                </c:pt>
                <c:pt idx="384">
                  <c:v>38718</c:v>
                </c:pt>
                <c:pt idx="385">
                  <c:v>38749</c:v>
                </c:pt>
                <c:pt idx="386">
                  <c:v>38777</c:v>
                </c:pt>
                <c:pt idx="387">
                  <c:v>38808</c:v>
                </c:pt>
                <c:pt idx="388">
                  <c:v>38838</c:v>
                </c:pt>
                <c:pt idx="389">
                  <c:v>38869</c:v>
                </c:pt>
                <c:pt idx="390">
                  <c:v>38899</c:v>
                </c:pt>
                <c:pt idx="391">
                  <c:v>38930</c:v>
                </c:pt>
                <c:pt idx="392">
                  <c:v>38961</c:v>
                </c:pt>
                <c:pt idx="393">
                  <c:v>38991</c:v>
                </c:pt>
                <c:pt idx="394">
                  <c:v>39022</c:v>
                </c:pt>
                <c:pt idx="395">
                  <c:v>39052</c:v>
                </c:pt>
                <c:pt idx="396">
                  <c:v>39083</c:v>
                </c:pt>
                <c:pt idx="397">
                  <c:v>39114</c:v>
                </c:pt>
                <c:pt idx="398">
                  <c:v>39142</c:v>
                </c:pt>
                <c:pt idx="399">
                  <c:v>39173</c:v>
                </c:pt>
                <c:pt idx="400">
                  <c:v>39203</c:v>
                </c:pt>
                <c:pt idx="401">
                  <c:v>39234</c:v>
                </c:pt>
                <c:pt idx="402">
                  <c:v>39264</c:v>
                </c:pt>
                <c:pt idx="403">
                  <c:v>39295</c:v>
                </c:pt>
                <c:pt idx="404">
                  <c:v>39326</c:v>
                </c:pt>
                <c:pt idx="405">
                  <c:v>39356</c:v>
                </c:pt>
                <c:pt idx="406">
                  <c:v>39387</c:v>
                </c:pt>
                <c:pt idx="407">
                  <c:v>39417</c:v>
                </c:pt>
                <c:pt idx="408">
                  <c:v>39448</c:v>
                </c:pt>
                <c:pt idx="409">
                  <c:v>39479</c:v>
                </c:pt>
                <c:pt idx="410">
                  <c:v>39508</c:v>
                </c:pt>
                <c:pt idx="411">
                  <c:v>39539</c:v>
                </c:pt>
                <c:pt idx="412">
                  <c:v>39569</c:v>
                </c:pt>
                <c:pt idx="413">
                  <c:v>39600</c:v>
                </c:pt>
                <c:pt idx="414">
                  <c:v>39630</c:v>
                </c:pt>
                <c:pt idx="415">
                  <c:v>39661</c:v>
                </c:pt>
                <c:pt idx="416">
                  <c:v>39692</c:v>
                </c:pt>
                <c:pt idx="417">
                  <c:v>39722</c:v>
                </c:pt>
                <c:pt idx="418">
                  <c:v>39753</c:v>
                </c:pt>
                <c:pt idx="419">
                  <c:v>39783</c:v>
                </c:pt>
                <c:pt idx="420">
                  <c:v>39814</c:v>
                </c:pt>
                <c:pt idx="421">
                  <c:v>39845</c:v>
                </c:pt>
                <c:pt idx="422">
                  <c:v>39873</c:v>
                </c:pt>
                <c:pt idx="423">
                  <c:v>39904</c:v>
                </c:pt>
                <c:pt idx="424">
                  <c:v>39934</c:v>
                </c:pt>
                <c:pt idx="425">
                  <c:v>39965</c:v>
                </c:pt>
                <c:pt idx="426">
                  <c:v>39995</c:v>
                </c:pt>
                <c:pt idx="427">
                  <c:v>40026</c:v>
                </c:pt>
                <c:pt idx="428">
                  <c:v>40057</c:v>
                </c:pt>
                <c:pt idx="429">
                  <c:v>40087</c:v>
                </c:pt>
                <c:pt idx="430">
                  <c:v>40118</c:v>
                </c:pt>
                <c:pt idx="431">
                  <c:v>40148</c:v>
                </c:pt>
                <c:pt idx="432">
                  <c:v>40179</c:v>
                </c:pt>
                <c:pt idx="433">
                  <c:v>40210</c:v>
                </c:pt>
                <c:pt idx="434">
                  <c:v>40238</c:v>
                </c:pt>
                <c:pt idx="435">
                  <c:v>40269</c:v>
                </c:pt>
                <c:pt idx="436">
                  <c:v>40299</c:v>
                </c:pt>
                <c:pt idx="437">
                  <c:v>40330</c:v>
                </c:pt>
                <c:pt idx="438">
                  <c:v>40360</c:v>
                </c:pt>
                <c:pt idx="439">
                  <c:v>40391</c:v>
                </c:pt>
                <c:pt idx="440">
                  <c:v>40422</c:v>
                </c:pt>
                <c:pt idx="441">
                  <c:v>40452</c:v>
                </c:pt>
                <c:pt idx="442">
                  <c:v>40483</c:v>
                </c:pt>
                <c:pt idx="443">
                  <c:v>40513</c:v>
                </c:pt>
                <c:pt idx="444">
                  <c:v>40544</c:v>
                </c:pt>
                <c:pt idx="445">
                  <c:v>40575</c:v>
                </c:pt>
                <c:pt idx="446">
                  <c:v>40603</c:v>
                </c:pt>
                <c:pt idx="447">
                  <c:v>40634</c:v>
                </c:pt>
                <c:pt idx="448">
                  <c:v>40664</c:v>
                </c:pt>
                <c:pt idx="449">
                  <c:v>40695</c:v>
                </c:pt>
                <c:pt idx="450">
                  <c:v>40725</c:v>
                </c:pt>
                <c:pt idx="451">
                  <c:v>40756</c:v>
                </c:pt>
                <c:pt idx="452">
                  <c:v>40787</c:v>
                </c:pt>
                <c:pt idx="453">
                  <c:v>40817</c:v>
                </c:pt>
                <c:pt idx="454">
                  <c:v>40848</c:v>
                </c:pt>
                <c:pt idx="455">
                  <c:v>40878</c:v>
                </c:pt>
                <c:pt idx="456">
                  <c:v>40909</c:v>
                </c:pt>
                <c:pt idx="457">
                  <c:v>40940</c:v>
                </c:pt>
                <c:pt idx="458">
                  <c:v>40969</c:v>
                </c:pt>
                <c:pt idx="459">
                  <c:v>41000</c:v>
                </c:pt>
                <c:pt idx="460">
                  <c:v>41030</c:v>
                </c:pt>
                <c:pt idx="461">
                  <c:v>41061</c:v>
                </c:pt>
                <c:pt idx="462">
                  <c:v>41091</c:v>
                </c:pt>
                <c:pt idx="463">
                  <c:v>41122</c:v>
                </c:pt>
                <c:pt idx="464">
                  <c:v>41153</c:v>
                </c:pt>
                <c:pt idx="465">
                  <c:v>41183</c:v>
                </c:pt>
                <c:pt idx="466">
                  <c:v>41214</c:v>
                </c:pt>
                <c:pt idx="467">
                  <c:v>41244</c:v>
                </c:pt>
                <c:pt idx="468">
                  <c:v>41275</c:v>
                </c:pt>
                <c:pt idx="469">
                  <c:v>41306</c:v>
                </c:pt>
                <c:pt idx="470">
                  <c:v>41334</c:v>
                </c:pt>
                <c:pt idx="471">
                  <c:v>41365</c:v>
                </c:pt>
                <c:pt idx="472">
                  <c:v>41395</c:v>
                </c:pt>
                <c:pt idx="473">
                  <c:v>41426</c:v>
                </c:pt>
                <c:pt idx="474">
                  <c:v>41456</c:v>
                </c:pt>
                <c:pt idx="475">
                  <c:v>41487</c:v>
                </c:pt>
                <c:pt idx="476">
                  <c:v>41518</c:v>
                </c:pt>
                <c:pt idx="477">
                  <c:v>41548</c:v>
                </c:pt>
                <c:pt idx="478">
                  <c:v>41579</c:v>
                </c:pt>
                <c:pt idx="479">
                  <c:v>41609</c:v>
                </c:pt>
                <c:pt idx="480">
                  <c:v>41640</c:v>
                </c:pt>
                <c:pt idx="481">
                  <c:v>41671</c:v>
                </c:pt>
                <c:pt idx="482">
                  <c:v>41699</c:v>
                </c:pt>
                <c:pt idx="483">
                  <c:v>41730</c:v>
                </c:pt>
                <c:pt idx="484">
                  <c:v>41760</c:v>
                </c:pt>
                <c:pt idx="485">
                  <c:v>41791</c:v>
                </c:pt>
                <c:pt idx="486">
                  <c:v>41821</c:v>
                </c:pt>
                <c:pt idx="487">
                  <c:v>41852</c:v>
                </c:pt>
                <c:pt idx="488">
                  <c:v>41883</c:v>
                </c:pt>
                <c:pt idx="489">
                  <c:v>41913</c:v>
                </c:pt>
                <c:pt idx="490">
                  <c:v>41944</c:v>
                </c:pt>
                <c:pt idx="491">
                  <c:v>41974</c:v>
                </c:pt>
                <c:pt idx="492">
                  <c:v>42005</c:v>
                </c:pt>
                <c:pt idx="493">
                  <c:v>42036</c:v>
                </c:pt>
                <c:pt idx="494">
                  <c:v>42064</c:v>
                </c:pt>
                <c:pt idx="495">
                  <c:v>42095</c:v>
                </c:pt>
                <c:pt idx="496">
                  <c:v>42125</c:v>
                </c:pt>
                <c:pt idx="497">
                  <c:v>42156</c:v>
                </c:pt>
                <c:pt idx="498">
                  <c:v>42186</c:v>
                </c:pt>
                <c:pt idx="499">
                  <c:v>42217</c:v>
                </c:pt>
                <c:pt idx="500">
                  <c:v>42248</c:v>
                </c:pt>
                <c:pt idx="501">
                  <c:v>42278</c:v>
                </c:pt>
                <c:pt idx="502">
                  <c:v>42309</c:v>
                </c:pt>
                <c:pt idx="503">
                  <c:v>42339</c:v>
                </c:pt>
                <c:pt idx="504">
                  <c:v>42370</c:v>
                </c:pt>
                <c:pt idx="505">
                  <c:v>42401</c:v>
                </c:pt>
                <c:pt idx="506">
                  <c:v>42430</c:v>
                </c:pt>
                <c:pt idx="507">
                  <c:v>42461</c:v>
                </c:pt>
                <c:pt idx="508">
                  <c:v>42491</c:v>
                </c:pt>
                <c:pt idx="509">
                  <c:v>42522</c:v>
                </c:pt>
                <c:pt idx="510">
                  <c:v>42552</c:v>
                </c:pt>
                <c:pt idx="511">
                  <c:v>42583</c:v>
                </c:pt>
                <c:pt idx="512">
                  <c:v>42614</c:v>
                </c:pt>
                <c:pt idx="513">
                  <c:v>42644</c:v>
                </c:pt>
                <c:pt idx="514">
                  <c:v>42675</c:v>
                </c:pt>
                <c:pt idx="515">
                  <c:v>42705</c:v>
                </c:pt>
                <c:pt idx="516">
                  <c:v>42736</c:v>
                </c:pt>
                <c:pt idx="517">
                  <c:v>42767</c:v>
                </c:pt>
                <c:pt idx="518">
                  <c:v>42795</c:v>
                </c:pt>
                <c:pt idx="519">
                  <c:v>42826</c:v>
                </c:pt>
                <c:pt idx="520">
                  <c:v>42856</c:v>
                </c:pt>
                <c:pt idx="521">
                  <c:v>42887</c:v>
                </c:pt>
                <c:pt idx="522">
                  <c:v>42917</c:v>
                </c:pt>
                <c:pt idx="523">
                  <c:v>42948</c:v>
                </c:pt>
                <c:pt idx="524">
                  <c:v>42979</c:v>
                </c:pt>
                <c:pt idx="525">
                  <c:v>43009</c:v>
                </c:pt>
                <c:pt idx="526">
                  <c:v>43040</c:v>
                </c:pt>
                <c:pt idx="527">
                  <c:v>43070</c:v>
                </c:pt>
                <c:pt idx="528">
                  <c:v>43101</c:v>
                </c:pt>
                <c:pt idx="529">
                  <c:v>43132</c:v>
                </c:pt>
                <c:pt idx="530">
                  <c:v>43160</c:v>
                </c:pt>
                <c:pt idx="531">
                  <c:v>43191</c:v>
                </c:pt>
                <c:pt idx="532">
                  <c:v>43221</c:v>
                </c:pt>
                <c:pt idx="533">
                  <c:v>43252</c:v>
                </c:pt>
                <c:pt idx="534">
                  <c:v>43282</c:v>
                </c:pt>
                <c:pt idx="535">
                  <c:v>43313</c:v>
                </c:pt>
                <c:pt idx="536">
                  <c:v>43344</c:v>
                </c:pt>
                <c:pt idx="537">
                  <c:v>43374</c:v>
                </c:pt>
                <c:pt idx="538">
                  <c:v>43405</c:v>
                </c:pt>
                <c:pt idx="539">
                  <c:v>43435</c:v>
                </c:pt>
                <c:pt idx="540">
                  <c:v>43466</c:v>
                </c:pt>
                <c:pt idx="541">
                  <c:v>43497</c:v>
                </c:pt>
                <c:pt idx="542">
                  <c:v>43525</c:v>
                </c:pt>
                <c:pt idx="543">
                  <c:v>43556</c:v>
                </c:pt>
                <c:pt idx="544">
                  <c:v>43586</c:v>
                </c:pt>
                <c:pt idx="545">
                  <c:v>43617</c:v>
                </c:pt>
                <c:pt idx="546">
                  <c:v>43647</c:v>
                </c:pt>
                <c:pt idx="547">
                  <c:v>43678</c:v>
                </c:pt>
                <c:pt idx="548">
                  <c:v>43709</c:v>
                </c:pt>
                <c:pt idx="549">
                  <c:v>43739</c:v>
                </c:pt>
                <c:pt idx="550">
                  <c:v>43770</c:v>
                </c:pt>
                <c:pt idx="551">
                  <c:v>43800</c:v>
                </c:pt>
                <c:pt idx="552">
                  <c:v>43831</c:v>
                </c:pt>
                <c:pt idx="553">
                  <c:v>43862</c:v>
                </c:pt>
                <c:pt idx="554">
                  <c:v>43891</c:v>
                </c:pt>
                <c:pt idx="555">
                  <c:v>43922</c:v>
                </c:pt>
                <c:pt idx="556">
                  <c:v>43952</c:v>
                </c:pt>
                <c:pt idx="557">
                  <c:v>43983</c:v>
                </c:pt>
                <c:pt idx="558">
                  <c:v>44013</c:v>
                </c:pt>
                <c:pt idx="559">
                  <c:v>44044</c:v>
                </c:pt>
                <c:pt idx="560">
                  <c:v>44075</c:v>
                </c:pt>
                <c:pt idx="561">
                  <c:v>44105</c:v>
                </c:pt>
                <c:pt idx="562">
                  <c:v>44136</c:v>
                </c:pt>
                <c:pt idx="563">
                  <c:v>44166</c:v>
                </c:pt>
                <c:pt idx="564">
                  <c:v>44197</c:v>
                </c:pt>
                <c:pt idx="565">
                  <c:v>44228</c:v>
                </c:pt>
                <c:pt idx="566">
                  <c:v>44256</c:v>
                </c:pt>
                <c:pt idx="567">
                  <c:v>44287</c:v>
                </c:pt>
                <c:pt idx="568">
                  <c:v>44317</c:v>
                </c:pt>
                <c:pt idx="569">
                  <c:v>44348</c:v>
                </c:pt>
                <c:pt idx="570">
                  <c:v>44378</c:v>
                </c:pt>
                <c:pt idx="571">
                  <c:v>44409</c:v>
                </c:pt>
                <c:pt idx="572">
                  <c:v>44440</c:v>
                </c:pt>
                <c:pt idx="573">
                  <c:v>44470</c:v>
                </c:pt>
                <c:pt idx="574">
                  <c:v>44501</c:v>
                </c:pt>
                <c:pt idx="575">
                  <c:v>44531</c:v>
                </c:pt>
                <c:pt idx="576">
                  <c:v>44562</c:v>
                </c:pt>
                <c:pt idx="577">
                  <c:v>44593</c:v>
                </c:pt>
                <c:pt idx="578">
                  <c:v>44621</c:v>
                </c:pt>
                <c:pt idx="579">
                  <c:v>44652</c:v>
                </c:pt>
                <c:pt idx="580">
                  <c:v>44682</c:v>
                </c:pt>
                <c:pt idx="581">
                  <c:v>44713</c:v>
                </c:pt>
                <c:pt idx="582">
                  <c:v>44743</c:v>
                </c:pt>
                <c:pt idx="583">
                  <c:v>44774</c:v>
                </c:pt>
                <c:pt idx="584">
                  <c:v>44805</c:v>
                </c:pt>
                <c:pt idx="585">
                  <c:v>44835</c:v>
                </c:pt>
                <c:pt idx="586">
                  <c:v>44866</c:v>
                </c:pt>
                <c:pt idx="587">
                  <c:v>44896</c:v>
                </c:pt>
                <c:pt idx="588">
                  <c:v>44927</c:v>
                </c:pt>
                <c:pt idx="589">
                  <c:v>44958</c:v>
                </c:pt>
                <c:pt idx="590">
                  <c:v>44986</c:v>
                </c:pt>
                <c:pt idx="591">
                  <c:v>45017</c:v>
                </c:pt>
                <c:pt idx="592">
                  <c:v>45047</c:v>
                </c:pt>
                <c:pt idx="593">
                  <c:v>45078</c:v>
                </c:pt>
                <c:pt idx="594">
                  <c:v>45108</c:v>
                </c:pt>
                <c:pt idx="595">
                  <c:v>45139</c:v>
                </c:pt>
                <c:pt idx="596">
                  <c:v>45170</c:v>
                </c:pt>
                <c:pt idx="597">
                  <c:v>45200</c:v>
                </c:pt>
                <c:pt idx="598">
                  <c:v>45231</c:v>
                </c:pt>
                <c:pt idx="599">
                  <c:v>45261</c:v>
                </c:pt>
                <c:pt idx="600">
                  <c:v>45292</c:v>
                </c:pt>
                <c:pt idx="601">
                  <c:v>45323</c:v>
                </c:pt>
                <c:pt idx="602">
                  <c:v>45352</c:v>
                </c:pt>
                <c:pt idx="603">
                  <c:v>45383</c:v>
                </c:pt>
                <c:pt idx="604">
                  <c:v>45413</c:v>
                </c:pt>
                <c:pt idx="605">
                  <c:v>45444</c:v>
                </c:pt>
                <c:pt idx="606">
                  <c:v>45474</c:v>
                </c:pt>
                <c:pt idx="607">
                  <c:v>45505</c:v>
                </c:pt>
                <c:pt idx="608">
                  <c:v>45536</c:v>
                </c:pt>
                <c:pt idx="609">
                  <c:v>45566</c:v>
                </c:pt>
                <c:pt idx="610">
                  <c:v>45597</c:v>
                </c:pt>
                <c:pt idx="611">
                  <c:v>45627</c:v>
                </c:pt>
              </c:numCache>
            </c:numRef>
          </c:cat>
          <c:val>
            <c:numRef>
              <c:f>'Crude Oil-M'!$D$41:$D$652</c:f>
              <c:numCache>
                <c:formatCode>0.00</c:formatCode>
                <c:ptCount val="612"/>
                <c:pt idx="0">
                  <c:v>61.933326538461536</c:v>
                </c:pt>
                <c:pt idx="1">
                  <c:v>79.553604862579277</c:v>
                </c:pt>
                <c:pt idx="2">
                  <c:v>80.491896527196658</c:v>
                </c:pt>
                <c:pt idx="3">
                  <c:v>79.927032349272352</c:v>
                </c:pt>
                <c:pt idx="4">
                  <c:v>80.970415555555547</c:v>
                </c:pt>
                <c:pt idx="5">
                  <c:v>80.556158938775511</c:v>
                </c:pt>
                <c:pt idx="6">
                  <c:v>78.165465517241373</c:v>
                </c:pt>
                <c:pt idx="7">
                  <c:v>76.801616513026048</c:v>
                </c:pt>
                <c:pt idx="8">
                  <c:v>74.843175770750989</c:v>
                </c:pt>
                <c:pt idx="9">
                  <c:v>73.722806117647053</c:v>
                </c:pt>
                <c:pt idx="10">
                  <c:v>73.535236776699023</c:v>
                </c:pt>
                <c:pt idx="11">
                  <c:v>74.657307052023114</c:v>
                </c:pt>
                <c:pt idx="12">
                  <c:v>73.79736608030592</c:v>
                </c:pt>
                <c:pt idx="13">
                  <c:v>74.985349619771867</c:v>
                </c:pt>
                <c:pt idx="14">
                  <c:v>76.017889090909094</c:v>
                </c:pt>
                <c:pt idx="15">
                  <c:v>75.616976377358483</c:v>
                </c:pt>
                <c:pt idx="16">
                  <c:v>75.531490508474562</c:v>
                </c:pt>
                <c:pt idx="17">
                  <c:v>79.938190093457933</c:v>
                </c:pt>
                <c:pt idx="18">
                  <c:v>78.526377666666647</c:v>
                </c:pt>
                <c:pt idx="19">
                  <c:v>79.463416051660502</c:v>
                </c:pt>
                <c:pt idx="20">
                  <c:v>77.718805714285708</c:v>
                </c:pt>
                <c:pt idx="21">
                  <c:v>80.70738557377048</c:v>
                </c:pt>
                <c:pt idx="22">
                  <c:v>82.200480867992752</c:v>
                </c:pt>
                <c:pt idx="23">
                  <c:v>80.506680539568336</c:v>
                </c:pt>
                <c:pt idx="24">
                  <c:v>71.876740967741924</c:v>
                </c:pt>
                <c:pt idx="25">
                  <c:v>71.694092093023244</c:v>
                </c:pt>
                <c:pt idx="26">
                  <c:v>72.915351749999985</c:v>
                </c:pt>
                <c:pt idx="27">
                  <c:v>72.138875614973259</c:v>
                </c:pt>
                <c:pt idx="28">
                  <c:v>71.862335425531924</c:v>
                </c:pt>
                <c:pt idx="29">
                  <c:v>71.855246984126993</c:v>
                </c:pt>
                <c:pt idx="30">
                  <c:v>71.636135052631587</c:v>
                </c:pt>
                <c:pt idx="31">
                  <c:v>71.630305130890065</c:v>
                </c:pt>
                <c:pt idx="32">
                  <c:v>70.680036562500007</c:v>
                </c:pt>
                <c:pt idx="33">
                  <c:v>70.418219378238348</c:v>
                </c:pt>
                <c:pt idx="34">
                  <c:v>70.644001445783132</c:v>
                </c:pt>
                <c:pt idx="35">
                  <c:v>70.953898253424668</c:v>
                </c:pt>
                <c:pt idx="36">
                  <c:v>72.650827563884164</c:v>
                </c:pt>
                <c:pt idx="37">
                  <c:v>73.903492411467113</c:v>
                </c:pt>
                <c:pt idx="38">
                  <c:v>73.734340469798653</c:v>
                </c:pt>
                <c:pt idx="39">
                  <c:v>72.336058799999989</c:v>
                </c:pt>
                <c:pt idx="40">
                  <c:v>73.401094285714279</c:v>
                </c:pt>
                <c:pt idx="41">
                  <c:v>73.087078909090906</c:v>
                </c:pt>
                <c:pt idx="42">
                  <c:v>71.781952500000003</c:v>
                </c:pt>
                <c:pt idx="43">
                  <c:v>72.616698265139121</c:v>
                </c:pt>
                <c:pt idx="44">
                  <c:v>71.492285481239804</c:v>
                </c:pt>
                <c:pt idx="45">
                  <c:v>71.438498181818176</c:v>
                </c:pt>
                <c:pt idx="46">
                  <c:v>71.22134641935483</c:v>
                </c:pt>
                <c:pt idx="47">
                  <c:v>71.606090658105927</c:v>
                </c:pt>
                <c:pt idx="48">
                  <c:v>69.992374736842095</c:v>
                </c:pt>
                <c:pt idx="49">
                  <c:v>69.13135742857142</c:v>
                </c:pt>
                <c:pt idx="50">
                  <c:v>69.457947728706628</c:v>
                </c:pt>
                <c:pt idx="51">
                  <c:v>68.110377464788741</c:v>
                </c:pt>
                <c:pt idx="52">
                  <c:v>67.992240279069762</c:v>
                </c:pt>
                <c:pt idx="53">
                  <c:v>67.608718338461529</c:v>
                </c:pt>
                <c:pt idx="54">
                  <c:v>66.861903847328236</c:v>
                </c:pt>
                <c:pt idx="55">
                  <c:v>66.318475083459788</c:v>
                </c:pt>
                <c:pt idx="56">
                  <c:v>66.038260060150364</c:v>
                </c:pt>
                <c:pt idx="57">
                  <c:v>65.898185901639337</c:v>
                </c:pt>
                <c:pt idx="58">
                  <c:v>66.000217066666664</c:v>
                </c:pt>
                <c:pt idx="59">
                  <c:v>66.501658497790856</c:v>
                </c:pt>
                <c:pt idx="60">
                  <c:v>68.390027737226276</c:v>
                </c:pt>
                <c:pt idx="61">
                  <c:v>69.35791942196532</c:v>
                </c:pt>
                <c:pt idx="62">
                  <c:v>70.955008841201717</c:v>
                </c:pt>
                <c:pt idx="63">
                  <c:v>75.260278810198301</c:v>
                </c:pt>
                <c:pt idx="64">
                  <c:v>80.427957983193281</c:v>
                </c:pt>
                <c:pt idx="65">
                  <c:v>88.034667506925217</c:v>
                </c:pt>
                <c:pt idx="66">
                  <c:v>95.598862767123293</c:v>
                </c:pt>
                <c:pt idx="67">
                  <c:v>98.340711044776128</c:v>
                </c:pt>
                <c:pt idx="68">
                  <c:v>101.80281435483872</c:v>
                </c:pt>
                <c:pt idx="69">
                  <c:v>100.67961422872339</c:v>
                </c:pt>
                <c:pt idx="70">
                  <c:v>107.45420257894736</c:v>
                </c:pt>
                <c:pt idx="71">
                  <c:v>113.62487149544863</c:v>
                </c:pt>
                <c:pt idx="72">
                  <c:v>119.15222884615385</c:v>
                </c:pt>
                <c:pt idx="73">
                  <c:v>123.95657620253164</c:v>
                </c:pt>
                <c:pt idx="74">
                  <c:v>126.10304764044945</c:v>
                </c:pt>
                <c:pt idx="75">
                  <c:v>125.3043620766378</c:v>
                </c:pt>
                <c:pt idx="76">
                  <c:v>126.99990616891066</c:v>
                </c:pt>
                <c:pt idx="77">
                  <c:v>126.31791883636363</c:v>
                </c:pt>
                <c:pt idx="78">
                  <c:v>126.27476389830508</c:v>
                </c:pt>
                <c:pt idx="79">
                  <c:v>125.10984028846154</c:v>
                </c:pt>
                <c:pt idx="80">
                  <c:v>124.13806326579261</c:v>
                </c:pt>
                <c:pt idx="81">
                  <c:v>123.5721874144038</c:v>
                </c:pt>
                <c:pt idx="82">
                  <c:v>123.89713296728972</c:v>
                </c:pt>
                <c:pt idx="83">
                  <c:v>124.63893604166667</c:v>
                </c:pt>
                <c:pt idx="84">
                  <c:v>134.65614942660551</c:v>
                </c:pt>
                <c:pt idx="85">
                  <c:v>133.94718409090908</c:v>
                </c:pt>
                <c:pt idx="86">
                  <c:v>130.6863062979684</c:v>
                </c:pt>
                <c:pt idx="87">
                  <c:v>130.29215171717169</c:v>
                </c:pt>
                <c:pt idx="88">
                  <c:v>127.50004494983278</c:v>
                </c:pt>
                <c:pt idx="89">
                  <c:v>123.6678430276243</c:v>
                </c:pt>
                <c:pt idx="90">
                  <c:v>120.82985665573769</c:v>
                </c:pt>
                <c:pt idx="91">
                  <c:v>117.42114572668112</c:v>
                </c:pt>
                <c:pt idx="92">
                  <c:v>115.05240077336195</c:v>
                </c:pt>
                <c:pt idx="93">
                  <c:v>114.65049372591005</c:v>
                </c:pt>
                <c:pt idx="94">
                  <c:v>116.67487375266525</c:v>
                </c:pt>
                <c:pt idx="95">
                  <c:v>115.46780882040385</c:v>
                </c:pt>
                <c:pt idx="96">
                  <c:v>113.78816199152543</c:v>
                </c:pt>
                <c:pt idx="97">
                  <c:v>113.23619961985216</c:v>
                </c:pt>
                <c:pt idx="98">
                  <c:v>108.73611389651532</c:v>
                </c:pt>
                <c:pt idx="99">
                  <c:v>104.41589722105263</c:v>
                </c:pt>
                <c:pt idx="100">
                  <c:v>103.30991286757039</c:v>
                </c:pt>
                <c:pt idx="101">
                  <c:v>105.28539012371134</c:v>
                </c:pt>
                <c:pt idx="102">
                  <c:v>103.66050166153845</c:v>
                </c:pt>
                <c:pt idx="103">
                  <c:v>101.93246069600821</c:v>
                </c:pt>
                <c:pt idx="104">
                  <c:v>102.17994466734903</c:v>
                </c:pt>
                <c:pt idx="105">
                  <c:v>102.53354275229358</c:v>
                </c:pt>
                <c:pt idx="106">
                  <c:v>102.05219369387757</c:v>
                </c:pt>
                <c:pt idx="107">
                  <c:v>101.62310573183214</c:v>
                </c:pt>
                <c:pt idx="108">
                  <c:v>96.939016547497445</c:v>
                </c:pt>
                <c:pt idx="109">
                  <c:v>94.866288244897959</c:v>
                </c:pt>
                <c:pt idx="110">
                  <c:v>87.591004220183493</c:v>
                </c:pt>
                <c:pt idx="111">
                  <c:v>85.502048684210521</c:v>
                </c:pt>
                <c:pt idx="112">
                  <c:v>86.924410221774195</c:v>
                </c:pt>
                <c:pt idx="113">
                  <c:v>88.877961307847073</c:v>
                </c:pt>
                <c:pt idx="114">
                  <c:v>87.098363206412827</c:v>
                </c:pt>
                <c:pt idx="115">
                  <c:v>89.071669330669337</c:v>
                </c:pt>
                <c:pt idx="116">
                  <c:v>88.92593318725099</c:v>
                </c:pt>
                <c:pt idx="117">
                  <c:v>88.962845892857146</c:v>
                </c:pt>
                <c:pt idx="118">
                  <c:v>86.964943442136516</c:v>
                </c:pt>
                <c:pt idx="119">
                  <c:v>87.333591124260352</c:v>
                </c:pt>
                <c:pt idx="120">
                  <c:v>85.254713418217449</c:v>
                </c:pt>
                <c:pt idx="121">
                  <c:v>85.163280877192989</c:v>
                </c:pt>
                <c:pt idx="122">
                  <c:v>85.032480174927116</c:v>
                </c:pt>
                <c:pt idx="123">
                  <c:v>85.171351190706687</c:v>
                </c:pt>
                <c:pt idx="124">
                  <c:v>85.444797565217399</c:v>
                </c:pt>
                <c:pt idx="125">
                  <c:v>85.075986133076185</c:v>
                </c:pt>
                <c:pt idx="126">
                  <c:v>84.197446685878973</c:v>
                </c:pt>
                <c:pt idx="127">
                  <c:v>83.723898620689653</c:v>
                </c:pt>
                <c:pt idx="128">
                  <c:v>82.848923209169058</c:v>
                </c:pt>
                <c:pt idx="129">
                  <c:v>82.792424757373922</c:v>
                </c:pt>
                <c:pt idx="130">
                  <c:v>82.491660512820516</c:v>
                </c:pt>
                <c:pt idx="131">
                  <c:v>80.272599014218002</c:v>
                </c:pt>
                <c:pt idx="132">
                  <c:v>78.605223292336802</c:v>
                </c:pt>
                <c:pt idx="133">
                  <c:v>76.739907826904982</c:v>
                </c:pt>
                <c:pt idx="134">
                  <c:v>76.974930337078646</c:v>
                </c:pt>
                <c:pt idx="135">
                  <c:v>77.932673663551398</c:v>
                </c:pt>
                <c:pt idx="136">
                  <c:v>77.815470895522395</c:v>
                </c:pt>
                <c:pt idx="137">
                  <c:v>76.614274883720924</c:v>
                </c:pt>
                <c:pt idx="138">
                  <c:v>74.563709247910865</c:v>
                </c:pt>
                <c:pt idx="139">
                  <c:v>74.537544745134383</c:v>
                </c:pt>
                <c:pt idx="140">
                  <c:v>74.259843552266418</c:v>
                </c:pt>
                <c:pt idx="141">
                  <c:v>74.626767207373277</c:v>
                </c:pt>
                <c:pt idx="142">
                  <c:v>75.199480513761472</c:v>
                </c:pt>
                <c:pt idx="143">
                  <c:v>72.344339342465759</c:v>
                </c:pt>
                <c:pt idx="144">
                  <c:v>68.560857270245677</c:v>
                </c:pt>
                <c:pt idx="145">
                  <c:v>49.895740911577022</c:v>
                </c:pt>
                <c:pt idx="146">
                  <c:v>39.39367512373969</c:v>
                </c:pt>
                <c:pt idx="147">
                  <c:v>36.563508463661449</c:v>
                </c:pt>
                <c:pt idx="148">
                  <c:v>36.518331798165129</c:v>
                </c:pt>
                <c:pt idx="149">
                  <c:v>33.843122029250452</c:v>
                </c:pt>
                <c:pt idx="150">
                  <c:v>30.113572767123287</c:v>
                </c:pt>
                <c:pt idx="151">
                  <c:v>32.733452791970798</c:v>
                </c:pt>
                <c:pt idx="152">
                  <c:v>35.307103909090905</c:v>
                </c:pt>
                <c:pt idx="153">
                  <c:v>35.051040326678759</c:v>
                </c:pt>
                <c:pt idx="154">
                  <c:v>36.849164021739128</c:v>
                </c:pt>
                <c:pt idx="155">
                  <c:v>38.652869729241871</c:v>
                </c:pt>
                <c:pt idx="156">
                  <c:v>44.630562926391377</c:v>
                </c:pt>
                <c:pt idx="157">
                  <c:v>45.903683398926646</c:v>
                </c:pt>
                <c:pt idx="158">
                  <c:v>46.494286524064172</c:v>
                </c:pt>
                <c:pt idx="159">
                  <c:v>47.977551215616678</c:v>
                </c:pt>
                <c:pt idx="160">
                  <c:v>48.813065044247793</c:v>
                </c:pt>
                <c:pt idx="161">
                  <c:v>49.822966149779738</c:v>
                </c:pt>
                <c:pt idx="162">
                  <c:v>51.152359824253082</c:v>
                </c:pt>
                <c:pt idx="163">
                  <c:v>51.087252283464565</c:v>
                </c:pt>
                <c:pt idx="164">
                  <c:v>48.932808073234519</c:v>
                </c:pt>
                <c:pt idx="165">
                  <c:v>48.700030382608702</c:v>
                </c:pt>
                <c:pt idx="166">
                  <c:v>47.509791785095324</c:v>
                </c:pt>
                <c:pt idx="167">
                  <c:v>44.969935640138409</c:v>
                </c:pt>
                <c:pt idx="168">
                  <c:v>40.255214741379312</c:v>
                </c:pt>
                <c:pt idx="169">
                  <c:v>40.133908037865751</c:v>
                </c:pt>
                <c:pt idx="170">
                  <c:v>38.21452578540773</c:v>
                </c:pt>
                <c:pt idx="171">
                  <c:v>40.281447747440268</c:v>
                </c:pt>
                <c:pt idx="172">
                  <c:v>40.976000119148928</c:v>
                </c:pt>
                <c:pt idx="173">
                  <c:v>39.700990677966104</c:v>
                </c:pt>
                <c:pt idx="174">
                  <c:v>37.773598632911394</c:v>
                </c:pt>
                <c:pt idx="175">
                  <c:v>36.370369210084036</c:v>
                </c:pt>
                <c:pt idx="176">
                  <c:v>35.004174326359831</c:v>
                </c:pt>
                <c:pt idx="177">
                  <c:v>32.895991576313598</c:v>
                </c:pt>
                <c:pt idx="178">
                  <c:v>31.806781945137157</c:v>
                </c:pt>
                <c:pt idx="179">
                  <c:v>35.332258309859149</c:v>
                </c:pt>
                <c:pt idx="180">
                  <c:v>39.999392673267323</c:v>
                </c:pt>
                <c:pt idx="181">
                  <c:v>41.284564786184205</c:v>
                </c:pt>
                <c:pt idx="182">
                  <c:v>43.950910360065464</c:v>
                </c:pt>
                <c:pt idx="183">
                  <c:v>48.098112770105601</c:v>
                </c:pt>
                <c:pt idx="184">
                  <c:v>46.545417865804367</c:v>
                </c:pt>
                <c:pt idx="185">
                  <c:v>44.495738485092659</c:v>
                </c:pt>
                <c:pt idx="186">
                  <c:v>43.673044192771073</c:v>
                </c:pt>
                <c:pt idx="187">
                  <c:v>41.828046216867463</c:v>
                </c:pt>
                <c:pt idx="188">
                  <c:v>42.671997403846156</c:v>
                </c:pt>
                <c:pt idx="189">
                  <c:v>44.082663014354061</c:v>
                </c:pt>
                <c:pt idx="190">
                  <c:v>43.979611882446392</c:v>
                </c:pt>
                <c:pt idx="191">
                  <c:v>47.980269121140147</c:v>
                </c:pt>
                <c:pt idx="192">
                  <c:v>48.619123905882361</c:v>
                </c:pt>
                <c:pt idx="193">
                  <c:v>46.705494093749998</c:v>
                </c:pt>
                <c:pt idx="194">
                  <c:v>44.513388895800929</c:v>
                </c:pt>
                <c:pt idx="195">
                  <c:v>39.06373210240497</c:v>
                </c:pt>
                <c:pt idx="196">
                  <c:v>37.621948768396592</c:v>
                </c:pt>
                <c:pt idx="197">
                  <c:v>35.249676443418018</c:v>
                </c:pt>
                <c:pt idx="198">
                  <c:v>38.306868137931033</c:v>
                </c:pt>
                <c:pt idx="199">
                  <c:v>55.716850668693006</c:v>
                </c:pt>
                <c:pt idx="200">
                  <c:v>68.157926218867928</c:v>
                </c:pt>
                <c:pt idx="201">
                  <c:v>74.495087136431792</c:v>
                </c:pt>
                <c:pt idx="202">
                  <c:v>68.246967554225876</c:v>
                </c:pt>
                <c:pt idx="203">
                  <c:v>57.565195886736205</c:v>
                </c:pt>
                <c:pt idx="204">
                  <c:v>50.036730066815146</c:v>
                </c:pt>
                <c:pt idx="205">
                  <c:v>41.031070771513356</c:v>
                </c:pt>
                <c:pt idx="206">
                  <c:v>39.416733560830856</c:v>
                </c:pt>
                <c:pt idx="207">
                  <c:v>40.984701228719466</c:v>
                </c:pt>
                <c:pt idx="208">
                  <c:v>40.922733982300883</c:v>
                </c:pt>
                <c:pt idx="209">
                  <c:v>39.513409147058823</c:v>
                </c:pt>
                <c:pt idx="210">
                  <c:v>40.254258237885459</c:v>
                </c:pt>
                <c:pt idx="211">
                  <c:v>41.397559721815519</c:v>
                </c:pt>
                <c:pt idx="212">
                  <c:v>41.916468613138683</c:v>
                </c:pt>
                <c:pt idx="213">
                  <c:v>43.749871924198246</c:v>
                </c:pt>
                <c:pt idx="214">
                  <c:v>42.44078468795356</c:v>
                </c:pt>
                <c:pt idx="215">
                  <c:v>37.550342735166431</c:v>
                </c:pt>
                <c:pt idx="216">
                  <c:v>35.184821258134491</c:v>
                </c:pt>
                <c:pt idx="217">
                  <c:v>34.890597402597407</c:v>
                </c:pt>
                <c:pt idx="218">
                  <c:v>35.547398475916609</c:v>
                </c:pt>
                <c:pt idx="219">
                  <c:v>37.660726872309908</c:v>
                </c:pt>
                <c:pt idx="220">
                  <c:v>40.652010322118826</c:v>
                </c:pt>
                <c:pt idx="221">
                  <c:v>42.77955199143468</c:v>
                </c:pt>
                <c:pt idx="222">
                  <c:v>42.464154106761562</c:v>
                </c:pt>
                <c:pt idx="223">
                  <c:v>41.32184765625</c:v>
                </c:pt>
                <c:pt idx="224">
                  <c:v>41.255411396172931</c:v>
                </c:pt>
                <c:pt idx="225">
                  <c:v>41.251360141143259</c:v>
                </c:pt>
                <c:pt idx="226">
                  <c:v>39.135906544686833</c:v>
                </c:pt>
                <c:pt idx="227">
                  <c:v>35.97991716092762</c:v>
                </c:pt>
                <c:pt idx="228">
                  <c:v>35.557623529411771</c:v>
                </c:pt>
                <c:pt idx="229">
                  <c:v>36.771452955974844</c:v>
                </c:pt>
                <c:pt idx="230">
                  <c:v>37.584879525471038</c:v>
                </c:pt>
                <c:pt idx="231">
                  <c:v>38.568152503477052</c:v>
                </c:pt>
                <c:pt idx="232">
                  <c:v>37.497018183079057</c:v>
                </c:pt>
                <c:pt idx="233">
                  <c:v>35.188001663201668</c:v>
                </c:pt>
                <c:pt idx="234">
                  <c:v>33.068589882352946</c:v>
                </c:pt>
                <c:pt idx="235">
                  <c:v>32.64523806629834</c:v>
                </c:pt>
                <c:pt idx="236">
                  <c:v>31.933198179310345</c:v>
                </c:pt>
                <c:pt idx="237">
                  <c:v>32.362077486263736</c:v>
                </c:pt>
                <c:pt idx="238">
                  <c:v>29.085405410958902</c:v>
                </c:pt>
                <c:pt idx="239">
                  <c:v>25.947586384142173</c:v>
                </c:pt>
                <c:pt idx="240">
                  <c:v>26.711965919343811</c:v>
                </c:pt>
                <c:pt idx="241">
                  <c:v>26.57732392638037</c:v>
                </c:pt>
                <c:pt idx="242">
                  <c:v>27.080357335146157</c:v>
                </c:pt>
                <c:pt idx="243">
                  <c:v>29.854393288043475</c:v>
                </c:pt>
                <c:pt idx="244">
                  <c:v>32.252572555932204</c:v>
                </c:pt>
                <c:pt idx="245">
                  <c:v>34.821948559837722</c:v>
                </c:pt>
                <c:pt idx="246">
                  <c:v>35.682218975741236</c:v>
                </c:pt>
                <c:pt idx="247">
                  <c:v>33.794060859060401</c:v>
                </c:pt>
                <c:pt idx="248">
                  <c:v>32.207871520428661</c:v>
                </c:pt>
                <c:pt idx="249">
                  <c:v>32.914602048192769</c:v>
                </c:pt>
                <c:pt idx="250">
                  <c:v>33.210060801068089</c:v>
                </c:pt>
                <c:pt idx="251">
                  <c:v>31.774443997335108</c:v>
                </c:pt>
                <c:pt idx="252">
                  <c:v>33.256419189368771</c:v>
                </c:pt>
                <c:pt idx="253">
                  <c:v>34.470158767395631</c:v>
                </c:pt>
                <c:pt idx="254">
                  <c:v>34.401765595238096</c:v>
                </c:pt>
                <c:pt idx="255">
                  <c:v>37.232439130434784</c:v>
                </c:pt>
                <c:pt idx="256">
                  <c:v>36.880806627218931</c:v>
                </c:pt>
                <c:pt idx="257">
                  <c:v>34.567189724409445</c:v>
                </c:pt>
                <c:pt idx="258">
                  <c:v>32.679925950196591</c:v>
                </c:pt>
                <c:pt idx="259">
                  <c:v>32.694874375408766</c:v>
                </c:pt>
                <c:pt idx="260">
                  <c:v>32.987766544742001</c:v>
                </c:pt>
                <c:pt idx="261">
                  <c:v>32.074829589576545</c:v>
                </c:pt>
                <c:pt idx="262">
                  <c:v>32.485370826284971</c:v>
                </c:pt>
                <c:pt idx="263">
                  <c:v>34.426664678362577</c:v>
                </c:pt>
                <c:pt idx="264">
                  <c:v>34.150948312863612</c:v>
                </c:pt>
                <c:pt idx="265">
                  <c:v>34.65033061935484</c:v>
                </c:pt>
                <c:pt idx="266">
                  <c:v>38.678919742765267</c:v>
                </c:pt>
                <c:pt idx="267">
                  <c:v>41.299006623959002</c:v>
                </c:pt>
                <c:pt idx="268">
                  <c:v>38.881488337595911</c:v>
                </c:pt>
                <c:pt idx="269">
                  <c:v>37.264026394384175</c:v>
                </c:pt>
                <c:pt idx="270">
                  <c:v>37.731847643312101</c:v>
                </c:pt>
                <c:pt idx="271">
                  <c:v>39.471902633587781</c:v>
                </c:pt>
                <c:pt idx="272">
                  <c:v>42.24074313253012</c:v>
                </c:pt>
                <c:pt idx="273">
                  <c:v>44.361619190897592</c:v>
                </c:pt>
                <c:pt idx="274">
                  <c:v>43.155348884688095</c:v>
                </c:pt>
                <c:pt idx="275">
                  <c:v>44.110673513513511</c:v>
                </c:pt>
                <c:pt idx="276">
                  <c:v>43.648432848180676</c:v>
                </c:pt>
                <c:pt idx="277">
                  <c:v>39.516387125860987</c:v>
                </c:pt>
                <c:pt idx="278">
                  <c:v>36.238514192740922</c:v>
                </c:pt>
                <c:pt idx="279">
                  <c:v>33.701911407129451</c:v>
                </c:pt>
                <c:pt idx="280">
                  <c:v>35.062841088180114</c:v>
                </c:pt>
                <c:pt idx="281">
                  <c:v>32.733211797752809</c:v>
                </c:pt>
                <c:pt idx="282">
                  <c:v>32.956197643391519</c:v>
                </c:pt>
                <c:pt idx="283">
                  <c:v>33.757629402985074</c:v>
                </c:pt>
                <c:pt idx="284">
                  <c:v>33.46762053349876</c:v>
                </c:pt>
                <c:pt idx="285">
                  <c:v>35.052330984520125</c:v>
                </c:pt>
                <c:pt idx="286">
                  <c:v>33.420207940630796</c:v>
                </c:pt>
                <c:pt idx="287">
                  <c:v>29.794343695920883</c:v>
                </c:pt>
                <c:pt idx="288">
                  <c:v>26.735162555555554</c:v>
                </c:pt>
                <c:pt idx="289">
                  <c:v>24.850828</c:v>
                </c:pt>
                <c:pt idx="290">
                  <c:v>23.022463777777777</c:v>
                </c:pt>
                <c:pt idx="291">
                  <c:v>23.869863366214549</c:v>
                </c:pt>
                <c:pt idx="292">
                  <c:v>23.439384243542435</c:v>
                </c:pt>
                <c:pt idx="293">
                  <c:v>21.554079103194102</c:v>
                </c:pt>
                <c:pt idx="294">
                  <c:v>21.390132904411768</c:v>
                </c:pt>
                <c:pt idx="295">
                  <c:v>20.975516107711137</c:v>
                </c:pt>
                <c:pt idx="296">
                  <c:v>23.60612994495413</c:v>
                </c:pt>
                <c:pt idx="297">
                  <c:v>22.331445869432581</c:v>
                </c:pt>
                <c:pt idx="298">
                  <c:v>20.241410127970749</c:v>
                </c:pt>
                <c:pt idx="299">
                  <c:v>17.262966678832118</c:v>
                </c:pt>
                <c:pt idx="300">
                  <c:v>18.644543825136612</c:v>
                </c:pt>
                <c:pt idx="301">
                  <c:v>18.95650961748634</c:v>
                </c:pt>
                <c:pt idx="302">
                  <c:v>22.191150364077671</c:v>
                </c:pt>
                <c:pt idx="303">
                  <c:v>26.999360072332731</c:v>
                </c:pt>
                <c:pt idx="304">
                  <c:v>28.348636662650602</c:v>
                </c:pt>
                <c:pt idx="305">
                  <c:v>28.967682036144581</c:v>
                </c:pt>
                <c:pt idx="306">
                  <c:v>32.726025134973007</c:v>
                </c:pt>
                <c:pt idx="307">
                  <c:v>35.378877845601437</c:v>
                </c:pt>
                <c:pt idx="308">
                  <c:v>38.977766817640052</c:v>
                </c:pt>
                <c:pt idx="309">
                  <c:v>38.872245544318851</c:v>
                </c:pt>
                <c:pt idx="310">
                  <c:v>41.531050902612826</c:v>
                </c:pt>
                <c:pt idx="311">
                  <c:v>43.59916546208531</c:v>
                </c:pt>
                <c:pt idx="312">
                  <c:v>45.148520626107498</c:v>
                </c:pt>
                <c:pt idx="313">
                  <c:v>48.696165423529415</c:v>
                </c:pt>
                <c:pt idx="314">
                  <c:v>48.959312631578946</c:v>
                </c:pt>
                <c:pt idx="315">
                  <c:v>42.957312709186652</c:v>
                </c:pt>
                <c:pt idx="316">
                  <c:v>46.518800992990663</c:v>
                </c:pt>
                <c:pt idx="317">
                  <c:v>50.741885121951221</c:v>
                </c:pt>
                <c:pt idx="318">
                  <c:v>49.002399536768962</c:v>
                </c:pt>
                <c:pt idx="319">
                  <c:v>50.402468094962366</c:v>
                </c:pt>
                <c:pt idx="320">
                  <c:v>53.205347281105986</c:v>
                </c:pt>
                <c:pt idx="321">
                  <c:v>51.636253352501434</c:v>
                </c:pt>
                <c:pt idx="322">
                  <c:v>52.050482204362794</c:v>
                </c:pt>
                <c:pt idx="323">
                  <c:v>43.604928762886601</c:v>
                </c:pt>
                <c:pt idx="324">
                  <c:v>42.151780763097946</c:v>
                </c:pt>
                <c:pt idx="325">
                  <c:v>42.880271624999999</c:v>
                </c:pt>
                <c:pt idx="326">
                  <c:v>39.491980681431009</c:v>
                </c:pt>
                <c:pt idx="327">
                  <c:v>39.390549897959183</c:v>
                </c:pt>
                <c:pt idx="328">
                  <c:v>41.986273401015232</c:v>
                </c:pt>
                <c:pt idx="329">
                  <c:v>40.73518970174451</c:v>
                </c:pt>
                <c:pt idx="330">
                  <c:v>38.77665077790305</c:v>
                </c:pt>
                <c:pt idx="331">
                  <c:v>40.497407249154449</c:v>
                </c:pt>
                <c:pt idx="332">
                  <c:v>38.19998819764178</c:v>
                </c:pt>
                <c:pt idx="333">
                  <c:v>31.925780675675679</c:v>
                </c:pt>
                <c:pt idx="334">
                  <c:v>27.346316552112672</c:v>
                </c:pt>
                <c:pt idx="335">
                  <c:v>27.17432249154453</c:v>
                </c:pt>
                <c:pt idx="336">
                  <c:v>28.98236461451885</c:v>
                </c:pt>
                <c:pt idx="337">
                  <c:v>30.971089617977526</c:v>
                </c:pt>
                <c:pt idx="338">
                  <c:v>37.74187754621849</c:v>
                </c:pt>
                <c:pt idx="339">
                  <c:v>40.422255460122699</c:v>
                </c:pt>
                <c:pt idx="340">
                  <c:v>41.151758841225629</c:v>
                </c:pt>
                <c:pt idx="341">
                  <c:v>39.462824665924273</c:v>
                </c:pt>
                <c:pt idx="342">
                  <c:v>41.960958900000001</c:v>
                </c:pt>
                <c:pt idx="343">
                  <c:v>43.000100077562323</c:v>
                </c:pt>
                <c:pt idx="344">
                  <c:v>45.369403606194687</c:v>
                </c:pt>
                <c:pt idx="345">
                  <c:v>43.351061821192047</c:v>
                </c:pt>
                <c:pt idx="346">
                  <c:v>39.432718809917354</c:v>
                </c:pt>
                <c:pt idx="347">
                  <c:v>44.355103762376238</c:v>
                </c:pt>
                <c:pt idx="348">
                  <c:v>50.152606462212489</c:v>
                </c:pt>
                <c:pt idx="349">
                  <c:v>53.056583627450969</c:v>
                </c:pt>
                <c:pt idx="350">
                  <c:v>48.039528841761822</c:v>
                </c:pt>
                <c:pt idx="351">
                  <c:v>40.386628296943236</c:v>
                </c:pt>
                <c:pt idx="352">
                  <c:v>41.560038108255874</c:v>
                </c:pt>
                <c:pt idx="353">
                  <c:v>44.931553009284542</c:v>
                </c:pt>
                <c:pt idx="354">
                  <c:v>45.985859608056607</c:v>
                </c:pt>
                <c:pt idx="355">
                  <c:v>46.687448780487799</c:v>
                </c:pt>
                <c:pt idx="356">
                  <c:v>41.89882910858995</c:v>
                </c:pt>
                <c:pt idx="357">
                  <c:v>44.657605927528394</c:v>
                </c:pt>
                <c:pt idx="358">
                  <c:v>44.87852597837837</c:v>
                </c:pt>
                <c:pt idx="359">
                  <c:v>46.647576679245283</c:v>
                </c:pt>
                <c:pt idx="360">
                  <c:v>48.848311207729466</c:v>
                </c:pt>
                <c:pt idx="361">
                  <c:v>49.682589512587036</c:v>
                </c:pt>
                <c:pt idx="362">
                  <c:v>51.95099929449492</c:v>
                </c:pt>
                <c:pt idx="363">
                  <c:v>52.158138377801492</c:v>
                </c:pt>
                <c:pt idx="364">
                  <c:v>57.300297895855479</c:v>
                </c:pt>
                <c:pt idx="365">
                  <c:v>53.51996458443621</c:v>
                </c:pt>
                <c:pt idx="366">
                  <c:v>57.363228038075093</c:v>
                </c:pt>
                <c:pt idx="367">
                  <c:v>63.035848350951376</c:v>
                </c:pt>
                <c:pt idx="368">
                  <c:v>64.365293551106433</c:v>
                </c:pt>
                <c:pt idx="369">
                  <c:v>71.853235471698113</c:v>
                </c:pt>
                <c:pt idx="370">
                  <c:v>62.891735117370885</c:v>
                </c:pt>
                <c:pt idx="371">
                  <c:v>53.71575370892019</c:v>
                </c:pt>
                <c:pt idx="372">
                  <c:v>59.24909649269312</c:v>
                </c:pt>
                <c:pt idx="373">
                  <c:v>62.395867234927238</c:v>
                </c:pt>
                <c:pt idx="374">
                  <c:v>71.576520217503884</c:v>
                </c:pt>
                <c:pt idx="375">
                  <c:v>70.605838668043361</c:v>
                </c:pt>
                <c:pt idx="376">
                  <c:v>67.426327283057844</c:v>
                </c:pt>
                <c:pt idx="377">
                  <c:v>76.894049272070205</c:v>
                </c:pt>
                <c:pt idx="378">
                  <c:v>81.863720071831708</c:v>
                </c:pt>
                <c:pt idx="379">
                  <c:v>90.425339449260576</c:v>
                </c:pt>
                <c:pt idx="380">
                  <c:v>89.379667213279674</c:v>
                </c:pt>
                <c:pt idx="381">
                  <c:v>83.962246800602699</c:v>
                </c:pt>
                <c:pt idx="382">
                  <c:v>76.238883422513865</c:v>
                </c:pt>
                <c:pt idx="383">
                  <c:v>77.581493336698628</c:v>
                </c:pt>
                <c:pt idx="384">
                  <c:v>84.69690331159056</c:v>
                </c:pt>
                <c:pt idx="385">
                  <c:v>80.03140140421263</c:v>
                </c:pt>
                <c:pt idx="386">
                  <c:v>83.709981662493732</c:v>
                </c:pt>
                <c:pt idx="387">
                  <c:v>93.984982152466344</c:v>
                </c:pt>
                <c:pt idx="388">
                  <c:v>96.677698569299551</c:v>
                </c:pt>
                <c:pt idx="389">
                  <c:v>95.53952845391477</c:v>
                </c:pt>
                <c:pt idx="390">
                  <c:v>101.27789059635288</c:v>
                </c:pt>
                <c:pt idx="391">
                  <c:v>98.546784641805701</c:v>
                </c:pt>
                <c:pt idx="392">
                  <c:v>85.381253165680462</c:v>
                </c:pt>
                <c:pt idx="393">
                  <c:v>78.890725408618124</c:v>
                </c:pt>
                <c:pt idx="394">
                  <c:v>78.851670594059414</c:v>
                </c:pt>
                <c:pt idx="395">
                  <c:v>81.802667680945348</c:v>
                </c:pt>
                <c:pt idx="396">
                  <c:v>73.644552790298718</c:v>
                </c:pt>
                <c:pt idx="397">
                  <c:v>79.575734950496013</c:v>
                </c:pt>
                <c:pt idx="398">
                  <c:v>82.903643359572897</c:v>
                </c:pt>
                <c:pt idx="399">
                  <c:v>88.732593393037533</c:v>
                </c:pt>
                <c:pt idx="400">
                  <c:v>89.975379990810367</c:v>
                </c:pt>
                <c:pt idx="401">
                  <c:v>95.149080517675657</c:v>
                </c:pt>
                <c:pt idx="402">
                  <c:v>103.00171890579617</c:v>
                </c:pt>
                <c:pt idx="403">
                  <c:v>99.375122402692767</c:v>
                </c:pt>
                <c:pt idx="404">
                  <c:v>104.83980652802487</c:v>
                </c:pt>
                <c:pt idx="405">
                  <c:v>113.57651263444717</c:v>
                </c:pt>
                <c:pt idx="406">
                  <c:v>122.61101195253137</c:v>
                </c:pt>
                <c:pt idx="407">
                  <c:v>118.94049874908367</c:v>
                </c:pt>
                <c:pt idx="408">
                  <c:v>120.8252652822683</c:v>
                </c:pt>
                <c:pt idx="409">
                  <c:v>124.21436626592129</c:v>
                </c:pt>
                <c:pt idx="410">
                  <c:v>137.29419347100932</c:v>
                </c:pt>
                <c:pt idx="411">
                  <c:v>147.93987088089295</c:v>
                </c:pt>
                <c:pt idx="412">
                  <c:v>163.68373243559716</c:v>
                </c:pt>
                <c:pt idx="413">
                  <c:v>175.42619919710478</c:v>
                </c:pt>
                <c:pt idx="414">
                  <c:v>176.32126988895786</c:v>
                </c:pt>
                <c:pt idx="415">
                  <c:v>153.66977622204945</c:v>
                </c:pt>
                <c:pt idx="416">
                  <c:v>133.08786178538631</c:v>
                </c:pt>
                <c:pt idx="417">
                  <c:v>98.668943671513162</c:v>
                </c:pt>
                <c:pt idx="418">
                  <c:v>69.62123066529675</c:v>
                </c:pt>
                <c:pt idx="419">
                  <c:v>50.883709789118157</c:v>
                </c:pt>
                <c:pt idx="420">
                  <c:v>52.537897505343672</c:v>
                </c:pt>
                <c:pt idx="421">
                  <c:v>54.791221118450437</c:v>
                </c:pt>
                <c:pt idx="422">
                  <c:v>65.370673229958356</c:v>
                </c:pt>
                <c:pt idx="423">
                  <c:v>70.448590722536423</c:v>
                </c:pt>
                <c:pt idx="424">
                  <c:v>80.546391668466171</c:v>
                </c:pt>
                <c:pt idx="425">
                  <c:v>93.391943414497888</c:v>
                </c:pt>
                <c:pt idx="426">
                  <c:v>89.323778713336992</c:v>
                </c:pt>
                <c:pt idx="427">
                  <c:v>95.520935654111256</c:v>
                </c:pt>
                <c:pt idx="428">
                  <c:v>94.720780826550438</c:v>
                </c:pt>
                <c:pt idx="429">
                  <c:v>100.5935087594511</c:v>
                </c:pt>
                <c:pt idx="430">
                  <c:v>103.5134514854949</c:v>
                </c:pt>
                <c:pt idx="431">
                  <c:v>101.053919612417</c:v>
                </c:pt>
                <c:pt idx="432">
                  <c:v>104.32364905649966</c:v>
                </c:pt>
                <c:pt idx="433">
                  <c:v>102.55908456790976</c:v>
                </c:pt>
                <c:pt idx="434">
                  <c:v>106.75237722046624</c:v>
                </c:pt>
                <c:pt idx="435">
                  <c:v>111.25996970602981</c:v>
                </c:pt>
                <c:pt idx="436">
                  <c:v>98.966182382990482</c:v>
                </c:pt>
                <c:pt idx="437">
                  <c:v>100.06521216948511</c:v>
                </c:pt>
                <c:pt idx="438">
                  <c:v>101.7674692493279</c:v>
                </c:pt>
                <c:pt idx="439">
                  <c:v>101.96569474539172</c:v>
                </c:pt>
                <c:pt idx="440">
                  <c:v>101.2889307983049</c:v>
                </c:pt>
                <c:pt idx="441">
                  <c:v>106.11199406487547</c:v>
                </c:pt>
                <c:pt idx="442">
                  <c:v>110.00047732592559</c:v>
                </c:pt>
                <c:pt idx="443">
                  <c:v>117.33328713850284</c:v>
                </c:pt>
                <c:pt idx="444">
                  <c:v>119.71421863852758</c:v>
                </c:pt>
                <c:pt idx="445">
                  <c:v>124.52010615688287</c:v>
                </c:pt>
                <c:pt idx="446">
                  <c:v>138.79837663082952</c:v>
                </c:pt>
                <c:pt idx="447">
                  <c:v>152.43288365098417</c:v>
                </c:pt>
                <c:pt idx="448">
                  <c:v>145.17340998016067</c:v>
                </c:pt>
                <c:pt idx="449">
                  <c:v>141.67784722827682</c:v>
                </c:pt>
                <c:pt idx="450">
                  <c:v>142.05853906253463</c:v>
                </c:pt>
                <c:pt idx="451">
                  <c:v>132.33501189707482</c:v>
                </c:pt>
                <c:pt idx="452">
                  <c:v>134.78259548890762</c:v>
                </c:pt>
                <c:pt idx="453">
                  <c:v>135.94459626019844</c:v>
                </c:pt>
                <c:pt idx="454">
                  <c:v>143.25088047224753</c:v>
                </c:pt>
                <c:pt idx="455">
                  <c:v>141.68716853487541</c:v>
                </c:pt>
                <c:pt idx="456">
                  <c:v>139.61753737238965</c:v>
                </c:pt>
                <c:pt idx="457">
                  <c:v>143.06582862448482</c:v>
                </c:pt>
                <c:pt idx="458">
                  <c:v>146.62408842386816</c:v>
                </c:pt>
                <c:pt idx="459">
                  <c:v>143.13686156719186</c:v>
                </c:pt>
                <c:pt idx="460">
                  <c:v>136.45609015665923</c:v>
                </c:pt>
                <c:pt idx="461">
                  <c:v>121.914830669864</c:v>
                </c:pt>
                <c:pt idx="462">
                  <c:v>122.95060589702086</c:v>
                </c:pt>
                <c:pt idx="463">
                  <c:v>127.56439335763186</c:v>
                </c:pt>
                <c:pt idx="464">
                  <c:v>133.21237337835203</c:v>
                </c:pt>
                <c:pt idx="465">
                  <c:v>131.67977886184477</c:v>
                </c:pt>
                <c:pt idx="466">
                  <c:v>128.17636913456923</c:v>
                </c:pt>
                <c:pt idx="467">
                  <c:v>122.47965911400783</c:v>
                </c:pt>
                <c:pt idx="468">
                  <c:v>127.72974165979652</c:v>
                </c:pt>
                <c:pt idx="469">
                  <c:v>128.75264708483408</c:v>
                </c:pt>
                <c:pt idx="470">
                  <c:v>128.95956887748511</c:v>
                </c:pt>
                <c:pt idx="471">
                  <c:v>125.76102671734321</c:v>
                </c:pt>
                <c:pt idx="472">
                  <c:v>128.38084935724666</c:v>
                </c:pt>
                <c:pt idx="473">
                  <c:v>126.3466255071092</c:v>
                </c:pt>
                <c:pt idx="474">
                  <c:v>131.79679728638899</c:v>
                </c:pt>
                <c:pt idx="475">
                  <c:v>134.84895469810155</c:v>
                </c:pt>
                <c:pt idx="476">
                  <c:v>133.9310661031754</c:v>
                </c:pt>
                <c:pt idx="477">
                  <c:v>126.55141260500966</c:v>
                </c:pt>
                <c:pt idx="478">
                  <c:v>116.6612060145237</c:v>
                </c:pt>
                <c:pt idx="479">
                  <c:v>116.62395752367725</c:v>
                </c:pt>
                <c:pt idx="480">
                  <c:v>115.23720911393697</c:v>
                </c:pt>
                <c:pt idx="481">
                  <c:v>123.30976314705768</c:v>
                </c:pt>
                <c:pt idx="482">
                  <c:v>124.37741189180943</c:v>
                </c:pt>
                <c:pt idx="483">
                  <c:v>124.40160924099668</c:v>
                </c:pt>
                <c:pt idx="484">
                  <c:v>125.60687962923879</c:v>
                </c:pt>
                <c:pt idx="485">
                  <c:v>127.73441223111651</c:v>
                </c:pt>
                <c:pt idx="486">
                  <c:v>125.66918563524744</c:v>
                </c:pt>
                <c:pt idx="487">
                  <c:v>118.66342354080689</c:v>
                </c:pt>
                <c:pt idx="488">
                  <c:v>113.7549881630642</c:v>
                </c:pt>
                <c:pt idx="489">
                  <c:v>105.33775618076908</c:v>
                </c:pt>
                <c:pt idx="490">
                  <c:v>94.810626635665855</c:v>
                </c:pt>
                <c:pt idx="491">
                  <c:v>73.381283239930241</c:v>
                </c:pt>
                <c:pt idx="492">
                  <c:v>57.603328911551586</c:v>
                </c:pt>
                <c:pt idx="493">
                  <c:v>60.591283170874725</c:v>
                </c:pt>
                <c:pt idx="494">
                  <c:v>60.479724022781973</c:v>
                </c:pt>
                <c:pt idx="495">
                  <c:v>66.04642444818856</c:v>
                </c:pt>
                <c:pt idx="496">
                  <c:v>73.340664798882685</c:v>
                </c:pt>
                <c:pt idx="497">
                  <c:v>74.893236142844515</c:v>
                </c:pt>
                <c:pt idx="498">
                  <c:v>66.559442415789349</c:v>
                </c:pt>
                <c:pt idx="499">
                  <c:v>54.890819987144631</c:v>
                </c:pt>
                <c:pt idx="500">
                  <c:v>52.329285198191137</c:v>
                </c:pt>
                <c:pt idx="501">
                  <c:v>53.434478149857192</c:v>
                </c:pt>
                <c:pt idx="502">
                  <c:v>49.586643769142533</c:v>
                </c:pt>
                <c:pt idx="503">
                  <c:v>42.152715407489033</c:v>
                </c:pt>
                <c:pt idx="504">
                  <c:v>34.948368639859964</c:v>
                </c:pt>
                <c:pt idx="505">
                  <c:v>33.950656739811912</c:v>
                </c:pt>
                <c:pt idx="506">
                  <c:v>40.928306250000006</c:v>
                </c:pt>
                <c:pt idx="507">
                  <c:v>45.400719773046795</c:v>
                </c:pt>
                <c:pt idx="508">
                  <c:v>51.576714619067694</c:v>
                </c:pt>
                <c:pt idx="509">
                  <c:v>55.522984464370467</c:v>
                </c:pt>
                <c:pt idx="510">
                  <c:v>52.215138229328488</c:v>
                </c:pt>
                <c:pt idx="511">
                  <c:v>51.779509688415885</c:v>
                </c:pt>
                <c:pt idx="512">
                  <c:v>51.205419394964672</c:v>
                </c:pt>
                <c:pt idx="513">
                  <c:v>55.961766717271786</c:v>
                </c:pt>
                <c:pt idx="514">
                  <c:v>52.19944815846231</c:v>
                </c:pt>
                <c:pt idx="515">
                  <c:v>58.196579482931291</c:v>
                </c:pt>
                <c:pt idx="516">
                  <c:v>59.699115730364753</c:v>
                </c:pt>
                <c:pt idx="517">
                  <c:v>61.164894814061952</c:v>
                </c:pt>
                <c:pt idx="518">
                  <c:v>57.661661284502969</c:v>
                </c:pt>
                <c:pt idx="519">
                  <c:v>58.754031876425607</c:v>
                </c:pt>
                <c:pt idx="520">
                  <c:v>58.477487901837669</c:v>
                </c:pt>
                <c:pt idx="521">
                  <c:v>54.503009849977268</c:v>
                </c:pt>
                <c:pt idx="522">
                  <c:v>55.388500174007028</c:v>
                </c:pt>
                <c:pt idx="523">
                  <c:v>58.701701488276093</c:v>
                </c:pt>
                <c:pt idx="524">
                  <c:v>61.88658391868038</c:v>
                </c:pt>
                <c:pt idx="525">
                  <c:v>62.990624346175984</c:v>
                </c:pt>
                <c:pt idx="526">
                  <c:v>68.811976270199438</c:v>
                </c:pt>
                <c:pt idx="527">
                  <c:v>70.057723258207048</c:v>
                </c:pt>
                <c:pt idx="528">
                  <c:v>72.517925644642148</c:v>
                </c:pt>
                <c:pt idx="529">
                  <c:v>70.288325581395355</c:v>
                </c:pt>
                <c:pt idx="530">
                  <c:v>68.809487396675181</c:v>
                </c:pt>
                <c:pt idx="531">
                  <c:v>73.969497104628985</c:v>
                </c:pt>
                <c:pt idx="532">
                  <c:v>79.406761068933619</c:v>
                </c:pt>
                <c:pt idx="533">
                  <c:v>80.45504081778995</c:v>
                </c:pt>
                <c:pt idx="534">
                  <c:v>80.151645513386995</c:v>
                </c:pt>
                <c:pt idx="535">
                  <c:v>78.63953820784144</c:v>
                </c:pt>
                <c:pt idx="536">
                  <c:v>79.939863511273614</c:v>
                </c:pt>
                <c:pt idx="537">
                  <c:v>81.056588712357396</c:v>
                </c:pt>
                <c:pt idx="538">
                  <c:v>65.091986032922392</c:v>
                </c:pt>
                <c:pt idx="539">
                  <c:v>51.177026431456639</c:v>
                </c:pt>
                <c:pt idx="540">
                  <c:v>59.451010446426451</c:v>
                </c:pt>
                <c:pt idx="541">
                  <c:v>67.601341644231454</c:v>
                </c:pt>
                <c:pt idx="542">
                  <c:v>72.693925980126039</c:v>
                </c:pt>
                <c:pt idx="543">
                  <c:v>77.47521743185051</c:v>
                </c:pt>
                <c:pt idx="544">
                  <c:v>76.989518563202623</c:v>
                </c:pt>
                <c:pt idx="545">
                  <c:v>68.89142365348664</c:v>
                </c:pt>
                <c:pt idx="546">
                  <c:v>69.955419222871896</c:v>
                </c:pt>
                <c:pt idx="547">
                  <c:v>65.403314540789424</c:v>
                </c:pt>
                <c:pt idx="548">
                  <c:v>67.526784184693852</c:v>
                </c:pt>
                <c:pt idx="549">
                  <c:v>63.962365349629152</c:v>
                </c:pt>
                <c:pt idx="550">
                  <c:v>64.79673916129758</c:v>
                </c:pt>
                <c:pt idx="551">
                  <c:v>66.439557606644598</c:v>
                </c:pt>
                <c:pt idx="552">
                  <c:v>62.854565278319313</c:v>
                </c:pt>
                <c:pt idx="553">
                  <c:v>55.248812418996479</c:v>
                </c:pt>
                <c:pt idx="554">
                  <c:v>33.370915916381271</c:v>
                </c:pt>
                <c:pt idx="555">
                  <c:v>19.756549411930088</c:v>
                </c:pt>
                <c:pt idx="556">
                  <c:v>26.648623071271121</c:v>
                </c:pt>
                <c:pt idx="557">
                  <c:v>42.504052251873645</c:v>
                </c:pt>
                <c:pt idx="558">
                  <c:v>46.024405230023454</c:v>
                </c:pt>
                <c:pt idx="559">
                  <c:v>48.60797906025573</c:v>
                </c:pt>
                <c:pt idx="560">
                  <c:v>45.017084455964522</c:v>
                </c:pt>
                <c:pt idx="561">
                  <c:v>43.904346903022059</c:v>
                </c:pt>
                <c:pt idx="562">
                  <c:v>45.368475382745487</c:v>
                </c:pt>
                <c:pt idx="563">
                  <c:v>52.296649424695175</c:v>
                </c:pt>
                <c:pt idx="564">
                  <c:v>57.076314791547681</c:v>
                </c:pt>
                <c:pt idx="565">
                  <c:v>63.867042148703909</c:v>
                </c:pt>
                <c:pt idx="566">
                  <c:v>68.271324399616475</c:v>
                </c:pt>
                <c:pt idx="567">
                  <c:v>69.000483833952075</c:v>
                </c:pt>
                <c:pt idx="568">
                  <c:v>71.843370080910731</c:v>
                </c:pt>
                <c:pt idx="569">
                  <c:v>76.923083793183736</c:v>
                </c:pt>
                <c:pt idx="570">
                  <c:v>77.749755000662347</c:v>
                </c:pt>
                <c:pt idx="571">
                  <c:v>72.793636735441794</c:v>
                </c:pt>
                <c:pt idx="572">
                  <c:v>76.401502569080534</c:v>
                </c:pt>
                <c:pt idx="573">
                  <c:v>83.002764380410966</c:v>
                </c:pt>
                <c:pt idx="574">
                  <c:v>83.077420977284703</c:v>
                </c:pt>
                <c:pt idx="575">
                  <c:v>73.406028602249293</c:v>
                </c:pt>
                <c:pt idx="576">
                  <c:v>82.27668114182994</c:v>
                </c:pt>
                <c:pt idx="577">
                  <c:v>92.89883596500475</c:v>
                </c:pt>
                <c:pt idx="578">
                  <c:v>109.84726966104525</c:v>
                </c:pt>
                <c:pt idx="579">
                  <c:v>107.46592567850846</c:v>
                </c:pt>
                <c:pt idx="580">
                  <c:v>110.81268193553703</c:v>
                </c:pt>
                <c:pt idx="581">
                  <c:v>114.98788297684644</c:v>
                </c:pt>
                <c:pt idx="582">
                  <c:v>102.24500341447522</c:v>
                </c:pt>
                <c:pt idx="583">
                  <c:v>94.370621556277939</c:v>
                </c:pt>
                <c:pt idx="584">
                  <c:v>84.901396915751377</c:v>
                </c:pt>
                <c:pt idx="585">
                  <c:v>85.462538795316576</c:v>
                </c:pt>
                <c:pt idx="586">
                  <c:v>80.257047073322667</c:v>
                </c:pt>
                <c:pt idx="587">
                  <c:v>72.732043245593488</c:v>
                </c:pt>
                <c:pt idx="588">
                  <c:v>75.797287932227761</c:v>
                </c:pt>
                <c:pt idx="589">
                  <c:v>74.192250467487895</c:v>
                </c:pt>
                <c:pt idx="590">
                  <c:v>76.25</c:v>
                </c:pt>
                <c:pt idx="591">
                  <c:v>75.348723246924393</c:v>
                </c:pt>
                <c:pt idx="592">
                  <c:v>75.2793157137462</c:v>
                </c:pt>
                <c:pt idx="593">
                  <c:v>75.180525626315827</c:v>
                </c:pt>
                <c:pt idx="594">
                  <c:v>75.020426025853283</c:v>
                </c:pt>
                <c:pt idx="595">
                  <c:v>73.892541172775012</c:v>
                </c:pt>
                <c:pt idx="596">
                  <c:v>72.763497311186526</c:v>
                </c:pt>
                <c:pt idx="597">
                  <c:v>72.598953370091238</c:v>
                </c:pt>
                <c:pt idx="598">
                  <c:v>71.486084212635234</c:v>
                </c:pt>
                <c:pt idx="599">
                  <c:v>71.378900055993512</c:v>
                </c:pt>
                <c:pt idx="600">
                  <c:v>70.315866679727677</c:v>
                </c:pt>
                <c:pt idx="601">
                  <c:v>70.226276611737902</c:v>
                </c:pt>
                <c:pt idx="602">
                  <c:v>70.138582140911069</c:v>
                </c:pt>
                <c:pt idx="603">
                  <c:v>69.076651483194553</c:v>
                </c:pt>
                <c:pt idx="604">
                  <c:v>68.006557416998632</c:v>
                </c:pt>
                <c:pt idx="605">
                  <c:v>67.916389442867782</c:v>
                </c:pt>
                <c:pt idx="606">
                  <c:v>66.841579925102465</c:v>
                </c:pt>
                <c:pt idx="607">
                  <c:v>66.747582131801124</c:v>
                </c:pt>
                <c:pt idx="608">
                  <c:v>65.67521915298542</c:v>
                </c:pt>
                <c:pt idx="609">
                  <c:v>65.564739515206838</c:v>
                </c:pt>
                <c:pt idx="610">
                  <c:v>64.503928050017208</c:v>
                </c:pt>
                <c:pt idx="611">
                  <c:v>64.426824536097527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55104"/>
        <c:axId val="1989761632"/>
      </c:lineChart>
      <c:dateAx>
        <c:axId val="198975510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1632"/>
        <c:crosses val="autoZero"/>
        <c:auto val="1"/>
        <c:lblOffset val="100"/>
        <c:baseTimeUnit val="months"/>
        <c:majorUnit val="4"/>
        <c:majorTimeUnit val="years"/>
        <c:minorUnit val="1"/>
        <c:minorTimeUnit val="years"/>
      </c:dateAx>
      <c:valAx>
        <c:axId val="1989761632"/>
        <c:scaling>
          <c:orientation val="minMax"/>
          <c:max val="180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55104"/>
        <c:crosses val="autoZero"/>
        <c:crossBetween val="between"/>
      </c:valAx>
      <c:dateAx>
        <c:axId val="198977414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9748576"/>
        <c:crosses val="autoZero"/>
        <c:auto val="1"/>
        <c:lblOffset val="100"/>
        <c:baseTimeUnit val="months"/>
      </c:dateAx>
      <c:valAx>
        <c:axId val="19897485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41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753914988814317"/>
          <c:y val="0.18055555555555555"/>
          <c:w val="0.39709172259507891"/>
          <c:h val="4.340277777777791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2811569694727802E-2"/>
          <c:y val="2.0833333333333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'Gasoline-A'!$E$41:$E$89</c:f>
              <c:numCache>
                <c:formatCode>General</c:formatCode>
                <c:ptCount val="49"/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5232"/>
        <c:axId val="198976217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'Gasoline-A'!$C$41:$C$89</c:f>
              <c:numCache>
                <c:formatCode>0.00</c:formatCode>
                <c:ptCount val="49"/>
                <c:pt idx="0">
                  <c:v>0.61399999999999999</c:v>
                </c:pt>
                <c:pt idx="1">
                  <c:v>0.65600000000000003</c:v>
                </c:pt>
                <c:pt idx="2">
                  <c:v>0.67</c:v>
                </c:pt>
                <c:pt idx="3">
                  <c:v>0.90300000000000002</c:v>
                </c:pt>
                <c:pt idx="4">
                  <c:v>1.2457385523</c:v>
                </c:pt>
                <c:pt idx="5">
                  <c:v>1.3782307223000001</c:v>
                </c:pt>
                <c:pt idx="6">
                  <c:v>1.2577170941</c:v>
                </c:pt>
                <c:pt idx="7">
                  <c:v>1.2054593904999999</c:v>
                </c:pt>
                <c:pt idx="8">
                  <c:v>1.1758037336</c:v>
                </c:pt>
                <c:pt idx="9">
                  <c:v>1.1665785282000001</c:v>
                </c:pt>
                <c:pt idx="10">
                  <c:v>0.88521233901999996</c:v>
                </c:pt>
                <c:pt idx="11">
                  <c:v>0.91233361376</c:v>
                </c:pt>
                <c:pt idx="12">
                  <c:v>0.90918629563999998</c:v>
                </c:pt>
                <c:pt idx="13">
                  <c:v>0.98674405130999998</c:v>
                </c:pt>
                <c:pt idx="14">
                  <c:v>1.1276805091</c:v>
                </c:pt>
                <c:pt idx="15">
                  <c:v>1.102138557</c:v>
                </c:pt>
                <c:pt idx="16">
                  <c:v>1.0868600999</c:v>
                </c:pt>
                <c:pt idx="17">
                  <c:v>1.0671866478000001</c:v>
                </c:pt>
                <c:pt idx="18">
                  <c:v>1.0760134657</c:v>
                </c:pt>
                <c:pt idx="19">
                  <c:v>1.1107076914</c:v>
                </c:pt>
                <c:pt idx="20">
                  <c:v>1.2008545742000001</c:v>
                </c:pt>
                <c:pt idx="21">
                  <c:v>1.1989373022000001</c:v>
                </c:pt>
                <c:pt idx="22">
                  <c:v>1.0294869316999999</c:v>
                </c:pt>
                <c:pt idx="23">
                  <c:v>1.1393145654000001</c:v>
                </c:pt>
                <c:pt idx="24">
                  <c:v>1.4875575560000001</c:v>
                </c:pt>
                <c:pt idx="25">
                  <c:v>1.4252257169</c:v>
                </c:pt>
                <c:pt idx="26">
                  <c:v>1.3440247088999999</c:v>
                </c:pt>
                <c:pt idx="27">
                  <c:v>1.5582411694</c:v>
                </c:pt>
                <c:pt idx="28">
                  <c:v>1.8512263506</c:v>
                </c:pt>
                <c:pt idx="29">
                  <c:v>2.2708162269000001</c:v>
                </c:pt>
                <c:pt idx="30">
                  <c:v>2.5758821333999999</c:v>
                </c:pt>
                <c:pt idx="31">
                  <c:v>2.8058691349</c:v>
                </c:pt>
                <c:pt idx="32">
                  <c:v>3.2565255576999999</c:v>
                </c:pt>
                <c:pt idx="33">
                  <c:v>2.3493384908000001</c:v>
                </c:pt>
                <c:pt idx="34">
                  <c:v>2.7814366533000001</c:v>
                </c:pt>
                <c:pt idx="35">
                  <c:v>3.5262977824999999</c:v>
                </c:pt>
                <c:pt idx="36">
                  <c:v>3.6269416259999998</c:v>
                </c:pt>
                <c:pt idx="37">
                  <c:v>3.5055298632</c:v>
                </c:pt>
                <c:pt idx="38">
                  <c:v>3.3638242436999999</c:v>
                </c:pt>
                <c:pt idx="39">
                  <c:v>2.4282992426000001</c:v>
                </c:pt>
                <c:pt idx="40">
                  <c:v>2.149198626</c:v>
                </c:pt>
                <c:pt idx="41">
                  <c:v>2.4169206741</c:v>
                </c:pt>
                <c:pt idx="42">
                  <c:v>2.7266501527</c:v>
                </c:pt>
                <c:pt idx="43">
                  <c:v>2.6037332284999999</c:v>
                </c:pt>
                <c:pt idx="44">
                  <c:v>2.1837100107</c:v>
                </c:pt>
                <c:pt idx="45">
                  <c:v>3.0188595546000001</c:v>
                </c:pt>
                <c:pt idx="46">
                  <c:v>3.9701679219999999</c:v>
                </c:pt>
                <c:pt idx="47">
                  <c:v>3.3574753926000001</c:v>
                </c:pt>
                <c:pt idx="48">
                  <c:v>3.1067060516999998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'Gasoline-A'!$A$93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'Gasoline-A'!$A$41:$A$89</c:f>
              <c:numCache>
                <c:formatCode>General</c:formatCode>
                <c:ptCount val="49"/>
                <c:pt idx="0">
                  <c:v>1976</c:v>
                </c:pt>
                <c:pt idx="1">
                  <c:v>1977</c:v>
                </c:pt>
                <c:pt idx="2">
                  <c:v>1978</c:v>
                </c:pt>
                <c:pt idx="3">
                  <c:v>1979</c:v>
                </c:pt>
                <c:pt idx="4">
                  <c:v>1980</c:v>
                </c:pt>
                <c:pt idx="5">
                  <c:v>1981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  <c:pt idx="38">
                  <c:v>2014</c:v>
                </c:pt>
                <c:pt idx="39">
                  <c:v>2015</c:v>
                </c:pt>
                <c:pt idx="40">
                  <c:v>2016</c:v>
                </c:pt>
                <c:pt idx="41">
                  <c:v>2017</c:v>
                </c:pt>
                <c:pt idx="42">
                  <c:v>2018</c:v>
                </c:pt>
                <c:pt idx="43">
                  <c:v>2019</c:v>
                </c:pt>
                <c:pt idx="44">
                  <c:v>2020</c:v>
                </c:pt>
                <c:pt idx="45">
                  <c:v>2021</c:v>
                </c:pt>
                <c:pt idx="46">
                  <c:v>2022</c:v>
                </c:pt>
                <c:pt idx="47">
                  <c:v>2023</c:v>
                </c:pt>
                <c:pt idx="48">
                  <c:v>2024</c:v>
                </c:pt>
              </c:numCache>
            </c:numRef>
          </c:cat>
          <c:val>
            <c:numRef>
              <c:f>'Gasoline-A'!$D$41:$D$89</c:f>
              <c:numCache>
                <c:formatCode>0.00</c:formatCode>
                <c:ptCount val="49"/>
                <c:pt idx="0">
                  <c:v>3.2595182178176785</c:v>
                </c:pt>
                <c:pt idx="1">
                  <c:v>3.2708711927232836</c:v>
                </c:pt>
                <c:pt idx="2">
                  <c:v>3.1038548882201873</c:v>
                </c:pt>
                <c:pt idx="3">
                  <c:v>3.7601268344604373</c:v>
                </c:pt>
                <c:pt idx="4">
                  <c:v>4.5702420097224152</c:v>
                </c:pt>
                <c:pt idx="5">
                  <c:v>4.5808963841275787</c:v>
                </c:pt>
                <c:pt idx="6">
                  <c:v>3.9378331800277393</c:v>
                </c:pt>
                <c:pt idx="7">
                  <c:v>3.6586223105679805</c:v>
                </c:pt>
                <c:pt idx="8">
                  <c:v>3.4192561125136121</c:v>
                </c:pt>
                <c:pt idx="9">
                  <c:v>3.2768258461660067</c:v>
                </c:pt>
                <c:pt idx="10">
                  <c:v>2.4390768088867891</c:v>
                </c:pt>
                <c:pt idx="11">
                  <c:v>2.426963728455418</c:v>
                </c:pt>
                <c:pt idx="12">
                  <c:v>2.3233336221261842</c:v>
                </c:pt>
                <c:pt idx="13">
                  <c:v>2.4062394248189607</c:v>
                </c:pt>
                <c:pt idx="14">
                  <c:v>2.6085586953987678</c:v>
                </c:pt>
                <c:pt idx="15">
                  <c:v>2.446341275631438</c:v>
                </c:pt>
                <c:pt idx="16">
                  <c:v>2.3412178836816064</c:v>
                </c:pt>
                <c:pt idx="17">
                  <c:v>2.2325404325574838</c:v>
                </c:pt>
                <c:pt idx="18">
                  <c:v>2.1940569719714951</c:v>
                </c:pt>
                <c:pt idx="19">
                  <c:v>2.2029972909190048</c:v>
                </c:pt>
                <c:pt idx="20">
                  <c:v>2.3138461223588545</c:v>
                </c:pt>
                <c:pt idx="21">
                  <c:v>2.2573840238558951</c:v>
                </c:pt>
                <c:pt idx="22">
                  <c:v>1.9088099239056346</c:v>
                </c:pt>
                <c:pt idx="23">
                  <c:v>2.0671107937397095</c:v>
                </c:pt>
                <c:pt idx="24">
                  <c:v>2.6110386577276792</c:v>
                </c:pt>
                <c:pt idx="25">
                  <c:v>2.4330991892074496</c:v>
                </c:pt>
                <c:pt idx="26">
                  <c:v>2.2584382461386179</c:v>
                </c:pt>
                <c:pt idx="27">
                  <c:v>2.5595788010392502</c:v>
                </c:pt>
                <c:pt idx="28">
                  <c:v>2.9618295397412147</c:v>
                </c:pt>
                <c:pt idx="29">
                  <c:v>3.5148397520141401</c:v>
                </c:pt>
                <c:pt idx="30">
                  <c:v>3.8625746103374432</c:v>
                </c:pt>
                <c:pt idx="31">
                  <c:v>4.0900370614624579</c:v>
                </c:pt>
                <c:pt idx="32">
                  <c:v>4.5725073175286264</c:v>
                </c:pt>
                <c:pt idx="33">
                  <c:v>3.3093221107265078</c:v>
                </c:pt>
                <c:pt idx="34">
                  <c:v>3.8548956112117323</c:v>
                </c:pt>
                <c:pt idx="35">
                  <c:v>4.7384551002931827</c:v>
                </c:pt>
                <c:pt idx="36">
                  <c:v>4.7747062703197987</c:v>
                </c:pt>
                <c:pt idx="37">
                  <c:v>4.5481978338758786</c:v>
                </c:pt>
                <c:pt idx="38">
                  <c:v>4.2949604657543423</c:v>
                </c:pt>
                <c:pt idx="39">
                  <c:v>3.0967226082658694</c:v>
                </c:pt>
                <c:pt idx="40">
                  <c:v>2.7064945945601639</c:v>
                </c:pt>
                <c:pt idx="41">
                  <c:v>2.9801184768169562</c:v>
                </c:pt>
                <c:pt idx="42">
                  <c:v>3.2819746627214212</c:v>
                </c:pt>
                <c:pt idx="43">
                  <c:v>3.0782189707020629</c:v>
                </c:pt>
                <c:pt idx="44">
                  <c:v>2.5497492352588154</c:v>
                </c:pt>
                <c:pt idx="45">
                  <c:v>3.3672168054595022</c:v>
                </c:pt>
                <c:pt idx="46">
                  <c:v>4.1007911784756139</c:v>
                </c:pt>
                <c:pt idx="47">
                  <c:v>3.3467335370567048</c:v>
                </c:pt>
                <c:pt idx="48">
                  <c:v>3.0439886216961338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77408"/>
        <c:axId val="1989774688"/>
      </c:lineChart>
      <c:catAx>
        <c:axId val="198977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468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89774688"/>
        <c:scaling>
          <c:orientation val="minMax"/>
          <c:max val="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77408"/>
        <c:crosses val="autoZero"/>
        <c:crossBetween val="between"/>
        <c:majorUnit val="0.5"/>
      </c:valAx>
      <c:catAx>
        <c:axId val="19897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62176"/>
        <c:crosses val="autoZero"/>
        <c:auto val="1"/>
        <c:lblAlgn val="ctr"/>
        <c:lblOffset val="100"/>
        <c:noMultiLvlLbl val="0"/>
      </c:catAx>
      <c:valAx>
        <c:axId val="198976217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523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36572777807"/>
          <c:y val="0.16898184601924759"/>
          <c:w val="0.39709219233502058"/>
          <c:h val="4.3402777777777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3.1320027949526444E-2"/>
          <c:y val="1.851851851851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409758675998841"/>
          <c:w val="0.86577275780895835"/>
          <c:h val="0.68576498250218765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'Gasoline-Q'!$E$41:$E$236</c:f>
              <c:numCache>
                <c:formatCode>General</c:formatCode>
                <c:ptCount val="196"/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53472"/>
        <c:axId val="198975836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'Gasoline-Q'!$C$41:$C$236</c:f>
              <c:numCache>
                <c:formatCode>0.00</c:formatCode>
                <c:ptCount val="196"/>
                <c:pt idx="0">
                  <c:v>0.59950179100000001</c:v>
                </c:pt>
                <c:pt idx="1">
                  <c:v>0.60284331520000001</c:v>
                </c:pt>
                <c:pt idx="2">
                  <c:v>0.62689555320000001</c:v>
                </c:pt>
                <c:pt idx="3">
                  <c:v>0.62796344640000001</c:v>
                </c:pt>
                <c:pt idx="4">
                  <c:v>0.63577560619999995</c:v>
                </c:pt>
                <c:pt idx="5">
                  <c:v>0.65841168169999997</c:v>
                </c:pt>
                <c:pt idx="6">
                  <c:v>0.666684414</c:v>
                </c:pt>
                <c:pt idx="7">
                  <c:v>0.66468291499999999</c:v>
                </c:pt>
                <c:pt idx="8">
                  <c:v>0.64734181830000004</c:v>
                </c:pt>
                <c:pt idx="9">
                  <c:v>0.65585991740000005</c:v>
                </c:pt>
                <c:pt idx="10">
                  <c:v>0.68114944700000002</c:v>
                </c:pt>
                <c:pt idx="11">
                  <c:v>0.6967000216</c:v>
                </c:pt>
                <c:pt idx="12">
                  <c:v>0.73425977649999996</c:v>
                </c:pt>
                <c:pt idx="13">
                  <c:v>0.8491741303</c:v>
                </c:pt>
                <c:pt idx="14">
                  <c:v>0.98495482190000005</c:v>
                </c:pt>
                <c:pt idx="15">
                  <c:v>1.0444937969999999</c:v>
                </c:pt>
                <c:pt idx="16">
                  <c:v>1.1968262656999999</c:v>
                </c:pt>
                <c:pt idx="17">
                  <c:v>1.2663121463</c:v>
                </c:pt>
                <c:pt idx="18">
                  <c:v>1.2651703316</c:v>
                </c:pt>
                <c:pt idx="19">
                  <c:v>1.2527451889000001</c:v>
                </c:pt>
                <c:pt idx="20">
                  <c:v>1.3646498016999999</c:v>
                </c:pt>
                <c:pt idx="21">
                  <c:v>1.4007799969000001</c:v>
                </c:pt>
                <c:pt idx="22">
                  <c:v>1.3780565559</c:v>
                </c:pt>
                <c:pt idx="23">
                  <c:v>1.3683017086</c:v>
                </c:pt>
                <c:pt idx="24">
                  <c:v>1.2826872036000001</c:v>
                </c:pt>
                <c:pt idx="25">
                  <c:v>1.2271940294999999</c:v>
                </c:pt>
                <c:pt idx="26">
                  <c:v>1.2854954635</c:v>
                </c:pt>
                <c:pt idx="27">
                  <c:v>1.2375507007</c:v>
                </c:pt>
                <c:pt idx="28">
                  <c:v>1.1471895153</c:v>
                </c:pt>
                <c:pt idx="29">
                  <c:v>1.2214854500000001</c:v>
                </c:pt>
                <c:pt idx="30">
                  <c:v>1.2474156087999999</c:v>
                </c:pt>
                <c:pt idx="31">
                  <c:v>1.2006220433999999</c:v>
                </c:pt>
                <c:pt idx="32">
                  <c:v>1.1707279850000001</c:v>
                </c:pt>
                <c:pt idx="33">
                  <c:v>1.2010832806</c:v>
                </c:pt>
                <c:pt idx="34">
                  <c:v>1.1688317168</c:v>
                </c:pt>
                <c:pt idx="35">
                  <c:v>1.1619418754999999</c:v>
                </c:pt>
                <c:pt idx="36">
                  <c:v>1.1053324133</c:v>
                </c:pt>
                <c:pt idx="37">
                  <c:v>1.1961445622</c:v>
                </c:pt>
                <c:pt idx="38">
                  <c:v>1.1947198341</c:v>
                </c:pt>
                <c:pt idx="39">
                  <c:v>1.1651829764999999</c:v>
                </c:pt>
                <c:pt idx="40">
                  <c:v>1.053504145</c:v>
                </c:pt>
                <c:pt idx="41">
                  <c:v>0.89144064021000002</c:v>
                </c:pt>
                <c:pt idx="42">
                  <c:v>0.82853970535999999</c:v>
                </c:pt>
                <c:pt idx="43">
                  <c:v>0.78263189772999997</c:v>
                </c:pt>
                <c:pt idx="44">
                  <c:v>0.85109575548000005</c:v>
                </c:pt>
                <c:pt idx="45">
                  <c:v>0.91375780877000001</c:v>
                </c:pt>
                <c:pt idx="46">
                  <c:v>0.94953738866000004</c:v>
                </c:pt>
                <c:pt idx="47">
                  <c:v>0.92895915818999997</c:v>
                </c:pt>
                <c:pt idx="48">
                  <c:v>0.87432974177</c:v>
                </c:pt>
                <c:pt idx="49">
                  <c:v>0.91617792561</c:v>
                </c:pt>
                <c:pt idx="50">
                  <c:v>0.94047434060000001</c:v>
                </c:pt>
                <c:pt idx="51">
                  <c:v>0.90316806490000001</c:v>
                </c:pt>
                <c:pt idx="52">
                  <c:v>0.88651852856000002</c:v>
                </c:pt>
                <c:pt idx="53">
                  <c:v>1.0699977025</c:v>
                </c:pt>
                <c:pt idx="54">
                  <c:v>1.0244178937999999</c:v>
                </c:pt>
                <c:pt idx="55">
                  <c:v>0.9600175541</c:v>
                </c:pt>
                <c:pt idx="56">
                  <c:v>0.99207094128999995</c:v>
                </c:pt>
                <c:pt idx="57">
                  <c:v>1.0344357207999999</c:v>
                </c:pt>
                <c:pt idx="58">
                  <c:v>1.1507226679</c:v>
                </c:pt>
                <c:pt idx="59">
                  <c:v>1.3292614466999999</c:v>
                </c:pt>
                <c:pt idx="60">
                  <c:v>1.1037909839</c:v>
                </c:pt>
                <c:pt idx="61">
                  <c:v>1.1107142346000001</c:v>
                </c:pt>
                <c:pt idx="62">
                  <c:v>1.1064183864999999</c:v>
                </c:pt>
                <c:pt idx="63">
                  <c:v>1.0875001046999999</c:v>
                </c:pt>
                <c:pt idx="64">
                  <c:v>1.0136519047999999</c:v>
                </c:pt>
                <c:pt idx="65">
                  <c:v>1.1017887556999999</c:v>
                </c:pt>
                <c:pt idx="66">
                  <c:v>1.1267783497999999</c:v>
                </c:pt>
                <c:pt idx="67">
                  <c:v>1.1006154752999999</c:v>
                </c:pt>
                <c:pt idx="68">
                  <c:v>1.0559438071</c:v>
                </c:pt>
                <c:pt idx="69">
                  <c:v>1.0920949548000001</c:v>
                </c:pt>
                <c:pt idx="70">
                  <c:v>1.0631922077</c:v>
                </c:pt>
                <c:pt idx="71">
                  <c:v>1.0568018811</c:v>
                </c:pt>
                <c:pt idx="72">
                  <c:v>1.0050264893</c:v>
                </c:pt>
                <c:pt idx="73">
                  <c:v>1.0512505940000001</c:v>
                </c:pt>
                <c:pt idx="74">
                  <c:v>1.1346452482</c:v>
                </c:pt>
                <c:pt idx="75">
                  <c:v>1.1062189558</c:v>
                </c:pt>
                <c:pt idx="76">
                  <c:v>1.0753894968</c:v>
                </c:pt>
                <c:pt idx="77">
                  <c:v>1.1614989737000001</c:v>
                </c:pt>
                <c:pt idx="78">
                  <c:v>1.1294671835000001</c:v>
                </c:pt>
                <c:pt idx="79">
                  <c:v>1.0736527393999999</c:v>
                </c:pt>
                <c:pt idx="80">
                  <c:v>1.1064068654000001</c:v>
                </c:pt>
                <c:pt idx="81">
                  <c:v>1.2556473664000001</c:v>
                </c:pt>
                <c:pt idx="82">
                  <c:v>1.2122264388999999</c:v>
                </c:pt>
                <c:pt idx="83">
                  <c:v>1.2235170601000001</c:v>
                </c:pt>
                <c:pt idx="84">
                  <c:v>1.2232218449000001</c:v>
                </c:pt>
                <c:pt idx="85">
                  <c:v>1.1989560212999999</c:v>
                </c:pt>
                <c:pt idx="86">
                  <c:v>1.2089205192000001</c:v>
                </c:pt>
                <c:pt idx="87">
                  <c:v>1.1663303518999999</c:v>
                </c:pt>
                <c:pt idx="88">
                  <c:v>1.0501528408</c:v>
                </c:pt>
                <c:pt idx="89">
                  <c:v>1.0529146997000001</c:v>
                </c:pt>
                <c:pt idx="90">
                  <c:v>1.0307138166000001</c:v>
                </c:pt>
                <c:pt idx="91">
                  <c:v>0.98608821795000001</c:v>
                </c:pt>
                <c:pt idx="92">
                  <c:v>0.94832620162000003</c:v>
                </c:pt>
                <c:pt idx="93">
                  <c:v>1.1251623151000001</c:v>
                </c:pt>
                <c:pt idx="94">
                  <c:v>1.2095693675000001</c:v>
                </c:pt>
                <c:pt idx="95">
                  <c:v>1.2563606655999999</c:v>
                </c:pt>
                <c:pt idx="96">
                  <c:v>1.397304195</c:v>
                </c:pt>
                <c:pt idx="97">
                  <c:v>1.5291604408999999</c:v>
                </c:pt>
                <c:pt idx="98">
                  <c:v>1.5208591724</c:v>
                </c:pt>
                <c:pt idx="99">
                  <c:v>1.4966101829</c:v>
                </c:pt>
                <c:pt idx="100">
                  <c:v>1.4345354224</c:v>
                </c:pt>
                <c:pt idx="101">
                  <c:v>1.6244266455</c:v>
                </c:pt>
                <c:pt idx="102">
                  <c:v>1.4524706239</c:v>
                </c:pt>
                <c:pt idx="103">
                  <c:v>1.1911174625000001</c:v>
                </c:pt>
                <c:pt idx="104">
                  <c:v>1.1591419517999999</c:v>
                </c:pt>
                <c:pt idx="105">
                  <c:v>1.3902539652000001</c:v>
                </c:pt>
                <c:pt idx="106">
                  <c:v>1.397380171</c:v>
                </c:pt>
                <c:pt idx="107">
                  <c:v>1.4165666726999999</c:v>
                </c:pt>
                <c:pt idx="108">
                  <c:v>1.5878977503</c:v>
                </c:pt>
                <c:pt idx="109">
                  <c:v>1.5254062409</c:v>
                </c:pt>
                <c:pt idx="110">
                  <c:v>1.6024577686000001</c:v>
                </c:pt>
                <c:pt idx="111">
                  <c:v>1.5183418524000001</c:v>
                </c:pt>
                <c:pt idx="112">
                  <c:v>1.6528491571999999</c:v>
                </c:pt>
                <c:pt idx="113">
                  <c:v>1.9180244390000001</c:v>
                </c:pt>
                <c:pt idx="114">
                  <c:v>1.8867253343999999</c:v>
                </c:pt>
                <c:pt idx="115">
                  <c:v>1.9390850228000001</c:v>
                </c:pt>
                <c:pt idx="116">
                  <c:v>1.9419336623000001</c:v>
                </c:pt>
                <c:pt idx="117">
                  <c:v>2.1857177038</c:v>
                </c:pt>
                <c:pt idx="118">
                  <c:v>2.5485714511999999</c:v>
                </c:pt>
                <c:pt idx="119">
                  <c:v>2.3852873174</c:v>
                </c:pt>
                <c:pt idx="120">
                  <c:v>2.3426500746999999</c:v>
                </c:pt>
                <c:pt idx="121">
                  <c:v>2.8459174085000001</c:v>
                </c:pt>
                <c:pt idx="122">
                  <c:v>2.8354547348999999</c:v>
                </c:pt>
                <c:pt idx="123">
                  <c:v>2.2627142695</c:v>
                </c:pt>
                <c:pt idx="124">
                  <c:v>2.3647192149</c:v>
                </c:pt>
                <c:pt idx="125">
                  <c:v>3.0185006506000001</c:v>
                </c:pt>
                <c:pt idx="126">
                  <c:v>2.8524976587999999</c:v>
                </c:pt>
                <c:pt idx="127">
                  <c:v>2.9659070760000001</c:v>
                </c:pt>
                <c:pt idx="128">
                  <c:v>3.1076362711000001</c:v>
                </c:pt>
                <c:pt idx="129">
                  <c:v>3.7593931506999998</c:v>
                </c:pt>
                <c:pt idx="130">
                  <c:v>3.8526405985999999</c:v>
                </c:pt>
                <c:pt idx="131">
                  <c:v>2.2995724351</c:v>
                </c:pt>
                <c:pt idx="132">
                  <c:v>1.8897934594000001</c:v>
                </c:pt>
                <c:pt idx="133">
                  <c:v>2.3161151992</c:v>
                </c:pt>
                <c:pt idx="134">
                  <c:v>2.5659703135999998</c:v>
                </c:pt>
                <c:pt idx="135">
                  <c:v>2.6026247264000002</c:v>
                </c:pt>
                <c:pt idx="136">
                  <c:v>2.7129046636999998</c:v>
                </c:pt>
                <c:pt idx="137">
                  <c:v>2.8051776682999998</c:v>
                </c:pt>
                <c:pt idx="138">
                  <c:v>2.7214542931999999</c:v>
                </c:pt>
                <c:pt idx="139">
                  <c:v>2.8841960393999999</c:v>
                </c:pt>
                <c:pt idx="140">
                  <c:v>3.2955668220000001</c:v>
                </c:pt>
                <c:pt idx="141">
                  <c:v>3.7953720251999998</c:v>
                </c:pt>
                <c:pt idx="142">
                  <c:v>3.6340926433999998</c:v>
                </c:pt>
                <c:pt idx="143">
                  <c:v>3.3654264476</c:v>
                </c:pt>
                <c:pt idx="144">
                  <c:v>3.6077270976000002</c:v>
                </c:pt>
                <c:pt idx="145">
                  <c:v>3.7222213968000002</c:v>
                </c:pt>
                <c:pt idx="146">
                  <c:v>3.6668312695999998</c:v>
                </c:pt>
                <c:pt idx="147">
                  <c:v>3.5059407189999998</c:v>
                </c:pt>
                <c:pt idx="148">
                  <c:v>3.5652553672999998</c:v>
                </c:pt>
                <c:pt idx="149">
                  <c:v>3.6040271455999999</c:v>
                </c:pt>
                <c:pt idx="150">
                  <c:v>3.5663142486999999</c:v>
                </c:pt>
                <c:pt idx="151">
                  <c:v>3.2882789841000002</c:v>
                </c:pt>
                <c:pt idx="152">
                  <c:v>3.4037443452999998</c:v>
                </c:pt>
                <c:pt idx="153">
                  <c:v>3.6750536235000002</c:v>
                </c:pt>
                <c:pt idx="154">
                  <c:v>3.5037805502000001</c:v>
                </c:pt>
                <c:pt idx="155">
                  <c:v>2.8769790241000002</c:v>
                </c:pt>
                <c:pt idx="156">
                  <c:v>2.2696942552000001</c:v>
                </c:pt>
                <c:pt idx="157">
                  <c:v>2.6648191183000001</c:v>
                </c:pt>
                <c:pt idx="158">
                  <c:v>2.6023207819</c:v>
                </c:pt>
                <c:pt idx="159">
                  <c:v>2.1623371404</c:v>
                </c:pt>
                <c:pt idx="160">
                  <c:v>1.8957772669999999</c:v>
                </c:pt>
                <c:pt idx="161">
                  <c:v>2.2509634887000001</c:v>
                </c:pt>
                <c:pt idx="162">
                  <c:v>2.2114731271000001</c:v>
                </c:pt>
                <c:pt idx="163">
                  <c:v>2.2288342778999999</c:v>
                </c:pt>
                <c:pt idx="164">
                  <c:v>2.3262824967000002</c:v>
                </c:pt>
                <c:pt idx="165">
                  <c:v>2.3845401180999999</c:v>
                </c:pt>
                <c:pt idx="166">
                  <c:v>2.4377039076</c:v>
                </c:pt>
                <c:pt idx="167">
                  <c:v>2.5142834676999999</c:v>
                </c:pt>
                <c:pt idx="168">
                  <c:v>2.5777429482000001</c:v>
                </c:pt>
                <c:pt idx="169">
                  <c:v>2.85145895</c:v>
                </c:pt>
                <c:pt idx="170">
                  <c:v>2.8400527775</c:v>
                </c:pt>
                <c:pt idx="171">
                  <c:v>2.6251157503</c:v>
                </c:pt>
                <c:pt idx="172">
                  <c:v>2.3612041784</c:v>
                </c:pt>
                <c:pt idx="173">
                  <c:v>2.7913205421999998</c:v>
                </c:pt>
                <c:pt idx="174">
                  <c:v>2.6520632483000002</c:v>
                </c:pt>
                <c:pt idx="175">
                  <c:v>2.5936584280999999</c:v>
                </c:pt>
                <c:pt idx="176">
                  <c:v>2.4142071159</c:v>
                </c:pt>
                <c:pt idx="177">
                  <c:v>1.9432896758</c:v>
                </c:pt>
                <c:pt idx="178">
                  <c:v>2.1827993749000001</c:v>
                </c:pt>
                <c:pt idx="179">
                  <c:v>2.1541112574999999</c:v>
                </c:pt>
                <c:pt idx="180">
                  <c:v>2.5591966973</c:v>
                </c:pt>
                <c:pt idx="181">
                  <c:v>2.9711776238000001</c:v>
                </c:pt>
                <c:pt idx="182">
                  <c:v>3.1558093532</c:v>
                </c:pt>
                <c:pt idx="183">
                  <c:v>3.3300179679999999</c:v>
                </c:pt>
                <c:pt idx="184">
                  <c:v>3.7050834028000001</c:v>
                </c:pt>
                <c:pt idx="185">
                  <c:v>4.4984498352999998</c:v>
                </c:pt>
                <c:pt idx="186">
                  <c:v>4.0800300855999998</c:v>
                </c:pt>
                <c:pt idx="187">
                  <c:v>3.5724498894000001</c:v>
                </c:pt>
                <c:pt idx="188">
                  <c:v>3.3662397149999999</c:v>
                </c:pt>
                <c:pt idx="189">
                  <c:v>3.4173207494</c:v>
                </c:pt>
                <c:pt idx="190">
                  <c:v>3.4138752093</c:v>
                </c:pt>
                <c:pt idx="191">
                  <c:v>3.2297996984999999</c:v>
                </c:pt>
                <c:pt idx="192">
                  <c:v>3.1428335069000002</c:v>
                </c:pt>
                <c:pt idx="193">
                  <c:v>3.2209666743000001</c:v>
                </c:pt>
                <c:pt idx="194">
                  <c:v>3.1183787166000001</c:v>
                </c:pt>
                <c:pt idx="195">
                  <c:v>2.9414727478999998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'Gasoline-Q'!$A$240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'Gasoline-Q'!$A$41:$A$236</c:f>
              <c:strCache>
                <c:ptCount val="196"/>
                <c:pt idx="0">
                  <c:v>1976Q1</c:v>
                </c:pt>
                <c:pt idx="1">
                  <c:v>1976Q2</c:v>
                </c:pt>
                <c:pt idx="2">
                  <c:v>1976Q3</c:v>
                </c:pt>
                <c:pt idx="3">
                  <c:v>1976Q4</c:v>
                </c:pt>
                <c:pt idx="4">
                  <c:v>1977Q1</c:v>
                </c:pt>
                <c:pt idx="5">
                  <c:v>1977Q2</c:v>
                </c:pt>
                <c:pt idx="6">
                  <c:v>1977Q3</c:v>
                </c:pt>
                <c:pt idx="7">
                  <c:v>1977Q4</c:v>
                </c:pt>
                <c:pt idx="8">
                  <c:v>1978Q1</c:v>
                </c:pt>
                <c:pt idx="9">
                  <c:v>1978Q2</c:v>
                </c:pt>
                <c:pt idx="10">
                  <c:v>1978Q3</c:v>
                </c:pt>
                <c:pt idx="11">
                  <c:v>1978Q4</c:v>
                </c:pt>
                <c:pt idx="12">
                  <c:v>1979Q1</c:v>
                </c:pt>
                <c:pt idx="13">
                  <c:v>1979Q2</c:v>
                </c:pt>
                <c:pt idx="14">
                  <c:v>1979Q3</c:v>
                </c:pt>
                <c:pt idx="15">
                  <c:v>1979Q4</c:v>
                </c:pt>
                <c:pt idx="16">
                  <c:v>1980Q1</c:v>
                </c:pt>
                <c:pt idx="17">
                  <c:v>1980Q2</c:v>
                </c:pt>
                <c:pt idx="18">
                  <c:v>1980Q3</c:v>
                </c:pt>
                <c:pt idx="19">
                  <c:v>1980Q4</c:v>
                </c:pt>
                <c:pt idx="20">
                  <c:v>1981Q1</c:v>
                </c:pt>
                <c:pt idx="21">
                  <c:v>1981Q2</c:v>
                </c:pt>
                <c:pt idx="22">
                  <c:v>1981Q3</c:v>
                </c:pt>
                <c:pt idx="23">
                  <c:v>1981Q4</c:v>
                </c:pt>
                <c:pt idx="24">
                  <c:v>1982Q1</c:v>
                </c:pt>
                <c:pt idx="25">
                  <c:v>1982Q2</c:v>
                </c:pt>
                <c:pt idx="26">
                  <c:v>1982Q3</c:v>
                </c:pt>
                <c:pt idx="27">
                  <c:v>1982Q4</c:v>
                </c:pt>
                <c:pt idx="28">
                  <c:v>1983Q1</c:v>
                </c:pt>
                <c:pt idx="29">
                  <c:v>1983Q2</c:v>
                </c:pt>
                <c:pt idx="30">
                  <c:v>1983Q3</c:v>
                </c:pt>
                <c:pt idx="31">
                  <c:v>1983Q4</c:v>
                </c:pt>
                <c:pt idx="32">
                  <c:v>1984Q1</c:v>
                </c:pt>
                <c:pt idx="33">
                  <c:v>1984Q2</c:v>
                </c:pt>
                <c:pt idx="34">
                  <c:v>1984Q3</c:v>
                </c:pt>
                <c:pt idx="35">
                  <c:v>1984Q4</c:v>
                </c:pt>
                <c:pt idx="36">
                  <c:v>1985Q1</c:v>
                </c:pt>
                <c:pt idx="37">
                  <c:v>1985Q2</c:v>
                </c:pt>
                <c:pt idx="38">
                  <c:v>1985Q3</c:v>
                </c:pt>
                <c:pt idx="39">
                  <c:v>1985Q4</c:v>
                </c:pt>
                <c:pt idx="40">
                  <c:v>1986Q1</c:v>
                </c:pt>
                <c:pt idx="41">
                  <c:v>1986Q2</c:v>
                </c:pt>
                <c:pt idx="42">
                  <c:v>1986Q3</c:v>
                </c:pt>
                <c:pt idx="43">
                  <c:v>1986Q4</c:v>
                </c:pt>
                <c:pt idx="44">
                  <c:v>1987Q1</c:v>
                </c:pt>
                <c:pt idx="45">
                  <c:v>1987Q2</c:v>
                </c:pt>
                <c:pt idx="46">
                  <c:v>1987Q3</c:v>
                </c:pt>
                <c:pt idx="47">
                  <c:v>1987Q4</c:v>
                </c:pt>
                <c:pt idx="48">
                  <c:v>1988Q1</c:v>
                </c:pt>
                <c:pt idx="49">
                  <c:v>1988Q2</c:v>
                </c:pt>
                <c:pt idx="50">
                  <c:v>1988Q3</c:v>
                </c:pt>
                <c:pt idx="51">
                  <c:v>1988Q4</c:v>
                </c:pt>
                <c:pt idx="52">
                  <c:v>1989Q1</c:v>
                </c:pt>
                <c:pt idx="53">
                  <c:v>1989Q2</c:v>
                </c:pt>
                <c:pt idx="54">
                  <c:v>1989Q3</c:v>
                </c:pt>
                <c:pt idx="55">
                  <c:v>1989Q4</c:v>
                </c:pt>
                <c:pt idx="56">
                  <c:v>1990Q1</c:v>
                </c:pt>
                <c:pt idx="57">
                  <c:v>1990Q2</c:v>
                </c:pt>
                <c:pt idx="58">
                  <c:v>1990Q3</c:v>
                </c:pt>
                <c:pt idx="59">
                  <c:v>1990Q4</c:v>
                </c:pt>
                <c:pt idx="60">
                  <c:v>1991Q1</c:v>
                </c:pt>
                <c:pt idx="61">
                  <c:v>1991Q2</c:v>
                </c:pt>
                <c:pt idx="62">
                  <c:v>1991Q3</c:v>
                </c:pt>
                <c:pt idx="63">
                  <c:v>1991Q4</c:v>
                </c:pt>
                <c:pt idx="64">
                  <c:v>1992Q1</c:v>
                </c:pt>
                <c:pt idx="65">
                  <c:v>1992Q2</c:v>
                </c:pt>
                <c:pt idx="66">
                  <c:v>1992Q3</c:v>
                </c:pt>
                <c:pt idx="67">
                  <c:v>1992Q4</c:v>
                </c:pt>
                <c:pt idx="68">
                  <c:v>1993Q1</c:v>
                </c:pt>
                <c:pt idx="69">
                  <c:v>1993Q2</c:v>
                </c:pt>
                <c:pt idx="70">
                  <c:v>1993Q3</c:v>
                </c:pt>
                <c:pt idx="71">
                  <c:v>1993Q4</c:v>
                </c:pt>
                <c:pt idx="72">
                  <c:v>1994Q1</c:v>
                </c:pt>
                <c:pt idx="73">
                  <c:v>1994Q2</c:v>
                </c:pt>
                <c:pt idx="74">
                  <c:v>1994Q3</c:v>
                </c:pt>
                <c:pt idx="75">
                  <c:v>1994Q4</c:v>
                </c:pt>
                <c:pt idx="76">
                  <c:v>1995Q1</c:v>
                </c:pt>
                <c:pt idx="77">
                  <c:v>1995Q2</c:v>
                </c:pt>
                <c:pt idx="78">
                  <c:v>1995Q3</c:v>
                </c:pt>
                <c:pt idx="79">
                  <c:v>1995Q4</c:v>
                </c:pt>
                <c:pt idx="80">
                  <c:v>1996Q1</c:v>
                </c:pt>
                <c:pt idx="81">
                  <c:v>1996Q2</c:v>
                </c:pt>
                <c:pt idx="82">
                  <c:v>1996Q3</c:v>
                </c:pt>
                <c:pt idx="83">
                  <c:v>1996Q4</c:v>
                </c:pt>
                <c:pt idx="84">
                  <c:v>1997Q1</c:v>
                </c:pt>
                <c:pt idx="85">
                  <c:v>1997Q2</c:v>
                </c:pt>
                <c:pt idx="86">
                  <c:v>1997Q3</c:v>
                </c:pt>
                <c:pt idx="87">
                  <c:v>1997Q4</c:v>
                </c:pt>
                <c:pt idx="88">
                  <c:v>1998Q1</c:v>
                </c:pt>
                <c:pt idx="89">
                  <c:v>1998Q2</c:v>
                </c:pt>
                <c:pt idx="90">
                  <c:v>1998Q3</c:v>
                </c:pt>
                <c:pt idx="91">
                  <c:v>1998Q4</c:v>
                </c:pt>
                <c:pt idx="92">
                  <c:v>1999Q1</c:v>
                </c:pt>
                <c:pt idx="93">
                  <c:v>1999Q2</c:v>
                </c:pt>
                <c:pt idx="94">
                  <c:v>1999Q3</c:v>
                </c:pt>
                <c:pt idx="95">
                  <c:v>1999Q4</c:v>
                </c:pt>
                <c:pt idx="96">
                  <c:v>2000Q1</c:v>
                </c:pt>
                <c:pt idx="97">
                  <c:v>2000Q2</c:v>
                </c:pt>
                <c:pt idx="98">
                  <c:v>2000Q3</c:v>
                </c:pt>
                <c:pt idx="99">
                  <c:v>2000Q4</c:v>
                </c:pt>
                <c:pt idx="100">
                  <c:v>2001Q1</c:v>
                </c:pt>
                <c:pt idx="101">
                  <c:v>2001Q2</c:v>
                </c:pt>
                <c:pt idx="102">
                  <c:v>2001Q3</c:v>
                </c:pt>
                <c:pt idx="103">
                  <c:v>2001Q4</c:v>
                </c:pt>
                <c:pt idx="104">
                  <c:v>2002Q1</c:v>
                </c:pt>
                <c:pt idx="105">
                  <c:v>2002Q2</c:v>
                </c:pt>
                <c:pt idx="106">
                  <c:v>2002Q3</c:v>
                </c:pt>
                <c:pt idx="107">
                  <c:v>2002Q4</c:v>
                </c:pt>
                <c:pt idx="108">
                  <c:v>2003Q1</c:v>
                </c:pt>
                <c:pt idx="109">
                  <c:v>2003Q2</c:v>
                </c:pt>
                <c:pt idx="110">
                  <c:v>2003Q3</c:v>
                </c:pt>
                <c:pt idx="111">
                  <c:v>2003Q4</c:v>
                </c:pt>
                <c:pt idx="112">
                  <c:v>2004Q1</c:v>
                </c:pt>
                <c:pt idx="113">
                  <c:v>2004Q2</c:v>
                </c:pt>
                <c:pt idx="114">
                  <c:v>2004Q3</c:v>
                </c:pt>
                <c:pt idx="115">
                  <c:v>2004Q4</c:v>
                </c:pt>
                <c:pt idx="116">
                  <c:v>2005Q1</c:v>
                </c:pt>
                <c:pt idx="117">
                  <c:v>2005Q2</c:v>
                </c:pt>
                <c:pt idx="118">
                  <c:v>2005Q3</c:v>
                </c:pt>
                <c:pt idx="119">
                  <c:v>2005Q4</c:v>
                </c:pt>
                <c:pt idx="120">
                  <c:v>2006Q1</c:v>
                </c:pt>
                <c:pt idx="121">
                  <c:v>2006Q2</c:v>
                </c:pt>
                <c:pt idx="122">
                  <c:v>2006Q3</c:v>
                </c:pt>
                <c:pt idx="123">
                  <c:v>2006Q4</c:v>
                </c:pt>
                <c:pt idx="124">
                  <c:v>2007Q1</c:v>
                </c:pt>
                <c:pt idx="125">
                  <c:v>2007Q2</c:v>
                </c:pt>
                <c:pt idx="126">
                  <c:v>2007Q3</c:v>
                </c:pt>
                <c:pt idx="127">
                  <c:v>2007Q4</c:v>
                </c:pt>
                <c:pt idx="128">
                  <c:v>2008Q1</c:v>
                </c:pt>
                <c:pt idx="129">
                  <c:v>2008Q2</c:v>
                </c:pt>
                <c:pt idx="130">
                  <c:v>2008Q3</c:v>
                </c:pt>
                <c:pt idx="131">
                  <c:v>2008Q4</c:v>
                </c:pt>
                <c:pt idx="132">
                  <c:v>2009Q1</c:v>
                </c:pt>
                <c:pt idx="133">
                  <c:v>2009Q2</c:v>
                </c:pt>
                <c:pt idx="134">
                  <c:v>2009Q3</c:v>
                </c:pt>
                <c:pt idx="135">
                  <c:v>2009Q4</c:v>
                </c:pt>
                <c:pt idx="136">
                  <c:v>2010Q1</c:v>
                </c:pt>
                <c:pt idx="137">
                  <c:v>2010Q2</c:v>
                </c:pt>
                <c:pt idx="138">
                  <c:v>2010Q3</c:v>
                </c:pt>
                <c:pt idx="139">
                  <c:v>2010Q4</c:v>
                </c:pt>
                <c:pt idx="140">
                  <c:v>2011Q1</c:v>
                </c:pt>
                <c:pt idx="141">
                  <c:v>2011Q2</c:v>
                </c:pt>
                <c:pt idx="142">
                  <c:v>2011Q3</c:v>
                </c:pt>
                <c:pt idx="143">
                  <c:v>2011Q4</c:v>
                </c:pt>
                <c:pt idx="144">
                  <c:v>2012Q1</c:v>
                </c:pt>
                <c:pt idx="145">
                  <c:v>2012Q2</c:v>
                </c:pt>
                <c:pt idx="146">
                  <c:v>2012Q3</c:v>
                </c:pt>
                <c:pt idx="147">
                  <c:v>2012Q4</c:v>
                </c:pt>
                <c:pt idx="148">
                  <c:v>2013Q1</c:v>
                </c:pt>
                <c:pt idx="149">
                  <c:v>2013Q2</c:v>
                </c:pt>
                <c:pt idx="150">
                  <c:v>2013Q3</c:v>
                </c:pt>
                <c:pt idx="151">
                  <c:v>2013Q4</c:v>
                </c:pt>
                <c:pt idx="152">
                  <c:v>2014Q1</c:v>
                </c:pt>
                <c:pt idx="153">
                  <c:v>2014Q2</c:v>
                </c:pt>
                <c:pt idx="154">
                  <c:v>2014Q3</c:v>
                </c:pt>
                <c:pt idx="155">
                  <c:v>2014Q4</c:v>
                </c:pt>
                <c:pt idx="156">
                  <c:v>2015Q1</c:v>
                </c:pt>
                <c:pt idx="157">
                  <c:v>2015Q2</c:v>
                </c:pt>
                <c:pt idx="158">
                  <c:v>2015Q3</c:v>
                </c:pt>
                <c:pt idx="159">
                  <c:v>2015Q4</c:v>
                </c:pt>
                <c:pt idx="160">
                  <c:v>2016Q1</c:v>
                </c:pt>
                <c:pt idx="161">
                  <c:v>2016Q2</c:v>
                </c:pt>
                <c:pt idx="162">
                  <c:v>2016Q3</c:v>
                </c:pt>
                <c:pt idx="163">
                  <c:v>2016Q4</c:v>
                </c:pt>
                <c:pt idx="164">
                  <c:v>2017Q1</c:v>
                </c:pt>
                <c:pt idx="165">
                  <c:v>2017Q2</c:v>
                </c:pt>
                <c:pt idx="166">
                  <c:v>2017Q3</c:v>
                </c:pt>
                <c:pt idx="167">
                  <c:v>2017Q4</c:v>
                </c:pt>
                <c:pt idx="168">
                  <c:v>2018Q1</c:v>
                </c:pt>
                <c:pt idx="169">
                  <c:v>2018Q2</c:v>
                </c:pt>
                <c:pt idx="170">
                  <c:v>2018Q3</c:v>
                </c:pt>
                <c:pt idx="171">
                  <c:v>2018Q4</c:v>
                </c:pt>
                <c:pt idx="172">
                  <c:v>2019Q1</c:v>
                </c:pt>
                <c:pt idx="173">
                  <c:v>2019Q2</c:v>
                </c:pt>
                <c:pt idx="174">
                  <c:v>2019Q3</c:v>
                </c:pt>
                <c:pt idx="175">
                  <c:v>2019Q4</c:v>
                </c:pt>
                <c:pt idx="176">
                  <c:v>2020Q1</c:v>
                </c:pt>
                <c:pt idx="177">
                  <c:v>2020Q2</c:v>
                </c:pt>
                <c:pt idx="178">
                  <c:v>2020Q3</c:v>
                </c:pt>
                <c:pt idx="179">
                  <c:v>2020Q4</c:v>
                </c:pt>
                <c:pt idx="180">
                  <c:v>2021Q1</c:v>
                </c:pt>
                <c:pt idx="181">
                  <c:v>2021Q2</c:v>
                </c:pt>
                <c:pt idx="182">
                  <c:v>2021Q3</c:v>
                </c:pt>
                <c:pt idx="183">
                  <c:v>2021Q4</c:v>
                </c:pt>
                <c:pt idx="184">
                  <c:v>2022Q1</c:v>
                </c:pt>
                <c:pt idx="185">
                  <c:v>2022Q2</c:v>
                </c:pt>
                <c:pt idx="186">
                  <c:v>2022Q3</c:v>
                </c:pt>
                <c:pt idx="187">
                  <c:v>2022Q4</c:v>
                </c:pt>
                <c:pt idx="188">
                  <c:v>2023Q1</c:v>
                </c:pt>
                <c:pt idx="189">
                  <c:v>2023Q2</c:v>
                </c:pt>
                <c:pt idx="190">
                  <c:v>2023Q3</c:v>
                </c:pt>
                <c:pt idx="191">
                  <c:v>2023Q4</c:v>
                </c:pt>
                <c:pt idx="192">
                  <c:v>2024Q1</c:v>
                </c:pt>
                <c:pt idx="193">
                  <c:v>2024Q2</c:v>
                </c:pt>
                <c:pt idx="194">
                  <c:v>2024Q3</c:v>
                </c:pt>
                <c:pt idx="195">
                  <c:v>2024Q4</c:v>
                </c:pt>
              </c:strCache>
            </c:strRef>
          </c:cat>
          <c:val>
            <c:numRef>
              <c:f>'Gasoline-Q'!$D$41:$D$236</c:f>
              <c:numCache>
                <c:formatCode>0.00</c:formatCode>
                <c:ptCount val="196"/>
                <c:pt idx="0">
                  <c:v>3.2413828517259708</c:v>
                </c:pt>
                <c:pt idx="1">
                  <c:v>3.2305539542089532</c:v>
                </c:pt>
                <c:pt idx="2">
                  <c:v>3.3066803947653991</c:v>
                </c:pt>
                <c:pt idx="3">
                  <c:v>3.2648316476204413</c:v>
                </c:pt>
                <c:pt idx="4">
                  <c:v>3.2458900686278165</c:v>
                </c:pt>
                <c:pt idx="5">
                  <c:v>3.3037888488506844</c:v>
                </c:pt>
                <c:pt idx="6">
                  <c:v>3.2996489729701524</c:v>
                </c:pt>
                <c:pt idx="7">
                  <c:v>3.2419628503271061</c:v>
                </c:pt>
                <c:pt idx="8">
                  <c:v>3.1039523272712271</c:v>
                </c:pt>
                <c:pt idx="9">
                  <c:v>3.0748754435672319</c:v>
                </c:pt>
                <c:pt idx="10">
                  <c:v>3.1208257599345681</c:v>
                </c:pt>
                <c:pt idx="11">
                  <c:v>3.1195625953834023</c:v>
                </c:pt>
                <c:pt idx="12">
                  <c:v>3.2069729479393745</c:v>
                </c:pt>
                <c:pt idx="13">
                  <c:v>3.5945969090622683</c:v>
                </c:pt>
                <c:pt idx="14">
                  <c:v>4.0392476035290592</c:v>
                </c:pt>
                <c:pt idx="15">
                  <c:v>4.1519631254875655</c:v>
                </c:pt>
                <c:pt idx="16">
                  <c:v>4.5769109807858346</c:v>
                </c:pt>
                <c:pt idx="17">
                  <c:v>4.6845768645689443</c:v>
                </c:pt>
                <c:pt idx="18">
                  <c:v>4.5941308929545341</c:v>
                </c:pt>
                <c:pt idx="19">
                  <c:v>4.424964417716672</c:v>
                </c:pt>
                <c:pt idx="20">
                  <c:v>4.6905020826847368</c:v>
                </c:pt>
                <c:pt idx="21">
                  <c:v>4.7163549881784386</c:v>
                </c:pt>
                <c:pt idx="22">
                  <c:v>4.5141279390433535</c:v>
                </c:pt>
                <c:pt idx="23">
                  <c:v>4.4104717534175482</c:v>
                </c:pt>
                <c:pt idx="24">
                  <c:v>4.0980879902602885</c:v>
                </c:pt>
                <c:pt idx="25">
                  <c:v>3.864955311246812</c:v>
                </c:pt>
                <c:pt idx="26">
                  <c:v>3.9794594584206942</c:v>
                </c:pt>
                <c:pt idx="27">
                  <c:v>3.8193030252283959</c:v>
                </c:pt>
                <c:pt idx="28">
                  <c:v>3.5380237721058054</c:v>
                </c:pt>
                <c:pt idx="29">
                  <c:v>3.7240906332765777</c:v>
                </c:pt>
                <c:pt idx="30">
                  <c:v>3.7664200211847176</c:v>
                </c:pt>
                <c:pt idx="31">
                  <c:v>3.5892756307893898</c:v>
                </c:pt>
                <c:pt idx="32">
                  <c:v>3.4509810668300349</c:v>
                </c:pt>
                <c:pt idx="33">
                  <c:v>3.5073929518056803</c:v>
                </c:pt>
                <c:pt idx="34">
                  <c:v>3.3837879724069788</c:v>
                </c:pt>
                <c:pt idx="35">
                  <c:v>3.3350909787535126</c:v>
                </c:pt>
                <c:pt idx="36">
                  <c:v>3.1437463693741861</c:v>
                </c:pt>
                <c:pt idx="37">
                  <c:v>3.3713630083461621</c:v>
                </c:pt>
                <c:pt idx="38">
                  <c:v>3.3465420177425136</c:v>
                </c:pt>
                <c:pt idx="39">
                  <c:v>3.2308685300987583</c:v>
                </c:pt>
                <c:pt idx="40">
                  <c:v>2.9060926261723523</c:v>
                </c:pt>
                <c:pt idx="41">
                  <c:v>2.471068549225123</c:v>
                </c:pt>
                <c:pt idx="42">
                  <c:v>2.2827499985420721</c:v>
                </c:pt>
                <c:pt idx="43">
                  <c:v>2.1413021264610559</c:v>
                </c:pt>
                <c:pt idx="44">
                  <c:v>2.30084982931238</c:v>
                </c:pt>
                <c:pt idx="45">
                  <c:v>2.4425764507335592</c:v>
                </c:pt>
                <c:pt idx="46">
                  <c:v>2.5115635102049194</c:v>
                </c:pt>
                <c:pt idx="47">
                  <c:v>2.434408354227994</c:v>
                </c:pt>
                <c:pt idx="48">
                  <c:v>2.2735065640452663</c:v>
                </c:pt>
                <c:pt idx="49">
                  <c:v>2.3553056392934244</c:v>
                </c:pt>
                <c:pt idx="50">
                  <c:v>2.3886451815804697</c:v>
                </c:pt>
                <c:pt idx="51">
                  <c:v>2.2691050316023524</c:v>
                </c:pt>
                <c:pt idx="52">
                  <c:v>2.2022562966651602</c:v>
                </c:pt>
                <c:pt idx="53">
                  <c:v>2.6157661764312108</c:v>
                </c:pt>
                <c:pt idx="54">
                  <c:v>2.4849105885917595</c:v>
                </c:pt>
                <c:pt idx="55">
                  <c:v>2.3052609656249126</c:v>
                </c:pt>
                <c:pt idx="56">
                  <c:v>2.3419160860904014</c:v>
                </c:pt>
                <c:pt idx="57">
                  <c:v>2.4180018976600759</c:v>
                </c:pt>
                <c:pt idx="58">
                  <c:v>2.6441524760038746</c:v>
                </c:pt>
                <c:pt idx="59">
                  <c:v>3.0034067813728429</c:v>
                </c:pt>
                <c:pt idx="60">
                  <c:v>2.4754605456899901</c:v>
                </c:pt>
                <c:pt idx="61">
                  <c:v>2.4762875444878496</c:v>
                </c:pt>
                <c:pt idx="62">
                  <c:v>2.4480503063842067</c:v>
                </c:pt>
                <c:pt idx="63">
                  <c:v>2.386392648735201</c:v>
                </c:pt>
                <c:pt idx="64">
                  <c:v>2.2093698242957194</c:v>
                </c:pt>
                <c:pt idx="65">
                  <c:v>2.3831422698446612</c:v>
                </c:pt>
                <c:pt idx="66">
                  <c:v>2.4187305617037076</c:v>
                </c:pt>
                <c:pt idx="67">
                  <c:v>2.3420544553347837</c:v>
                </c:pt>
                <c:pt idx="68">
                  <c:v>2.230765925408015</c:v>
                </c:pt>
                <c:pt idx="69">
                  <c:v>2.2905937593321375</c:v>
                </c:pt>
                <c:pt idx="70">
                  <c:v>2.2197029717435468</c:v>
                </c:pt>
                <c:pt idx="71">
                  <c:v>2.1882228077825556</c:v>
                </c:pt>
                <c:pt idx="72">
                  <c:v>2.0706135318386782</c:v>
                </c:pt>
                <c:pt idx="73">
                  <c:v>2.1536134384610479</c:v>
                </c:pt>
                <c:pt idx="74">
                  <c:v>2.3031225848684911</c:v>
                </c:pt>
                <c:pt idx="75">
                  <c:v>2.2324286397713737</c:v>
                </c:pt>
                <c:pt idx="76">
                  <c:v>2.1543891278905303</c:v>
                </c:pt>
                <c:pt idx="77">
                  <c:v>2.3080290434667541</c:v>
                </c:pt>
                <c:pt idx="78">
                  <c:v>2.2331221258623608</c:v>
                </c:pt>
                <c:pt idx="79">
                  <c:v>2.1112595265172942</c:v>
                </c:pt>
                <c:pt idx="80">
                  <c:v>2.1564930548792001</c:v>
                </c:pt>
                <c:pt idx="81">
                  <c:v>2.4265128445732911</c:v>
                </c:pt>
                <c:pt idx="82">
                  <c:v>2.329199468835653</c:v>
                </c:pt>
                <c:pt idx="83">
                  <c:v>2.3306442323536336</c:v>
                </c:pt>
                <c:pt idx="84">
                  <c:v>2.315971971805765</c:v>
                </c:pt>
                <c:pt idx="85">
                  <c:v>2.2648264255406727</c:v>
                </c:pt>
                <c:pt idx="86">
                  <c:v>2.2722879100678122</c:v>
                </c:pt>
                <c:pt idx="87">
                  <c:v>2.1804832100097977</c:v>
                </c:pt>
                <c:pt idx="88">
                  <c:v>1.9592468183507645</c:v>
                </c:pt>
                <c:pt idx="89">
                  <c:v>1.9579536193247411</c:v>
                </c:pt>
                <c:pt idx="90">
                  <c:v>1.906892906223614</c:v>
                </c:pt>
                <c:pt idx="91">
                  <c:v>1.8158109613014852</c:v>
                </c:pt>
                <c:pt idx="92">
                  <c:v>1.7399145377469942</c:v>
                </c:pt>
                <c:pt idx="93">
                  <c:v>2.0490188777457177</c:v>
                </c:pt>
                <c:pt idx="94">
                  <c:v>2.1864832758332926</c:v>
                </c:pt>
                <c:pt idx="95">
                  <c:v>2.2544361545992024</c:v>
                </c:pt>
                <c:pt idx="96">
                  <c:v>2.4827803670544442</c:v>
                </c:pt>
                <c:pt idx="97">
                  <c:v>2.6959351302810477</c:v>
                </c:pt>
                <c:pt idx="98">
                  <c:v>2.6570183358054424</c:v>
                </c:pt>
                <c:pt idx="99">
                  <c:v>2.5961459481517881</c:v>
                </c:pt>
                <c:pt idx="100">
                  <c:v>2.4648874312626012</c:v>
                </c:pt>
                <c:pt idx="101">
                  <c:v>2.7717334463294878</c:v>
                </c:pt>
                <c:pt idx="102">
                  <c:v>2.4713516469224004</c:v>
                </c:pt>
                <c:pt idx="103">
                  <c:v>2.0281864993944083</c:v>
                </c:pt>
                <c:pt idx="104">
                  <c:v>1.9674588076212096</c:v>
                </c:pt>
                <c:pt idx="105">
                  <c:v>2.3413265994620205</c:v>
                </c:pt>
                <c:pt idx="106">
                  <c:v>2.3407199524190365</c:v>
                </c:pt>
                <c:pt idx="107">
                  <c:v>2.3589136520303771</c:v>
                </c:pt>
                <c:pt idx="108">
                  <c:v>2.6173017549303634</c:v>
                </c:pt>
                <c:pt idx="109">
                  <c:v>2.5184184841222126</c:v>
                </c:pt>
                <c:pt idx="110">
                  <c:v>2.6260248445627892</c:v>
                </c:pt>
                <c:pt idx="111">
                  <c:v>2.4787720803525461</c:v>
                </c:pt>
                <c:pt idx="112">
                  <c:v>2.675719328882145</c:v>
                </c:pt>
                <c:pt idx="113">
                  <c:v>3.0807971098044438</c:v>
                </c:pt>
                <c:pt idx="114">
                  <c:v>3.0113192451009576</c:v>
                </c:pt>
                <c:pt idx="115">
                  <c:v>3.0620097673671234</c:v>
                </c:pt>
                <c:pt idx="116">
                  <c:v>3.051098466626144</c:v>
                </c:pt>
                <c:pt idx="117">
                  <c:v>3.4110716780117087</c:v>
                </c:pt>
                <c:pt idx="118">
                  <c:v>3.9180047085269467</c:v>
                </c:pt>
                <c:pt idx="119">
                  <c:v>3.6331031165746155</c:v>
                </c:pt>
                <c:pt idx="120">
                  <c:v>3.5496762535201243</c:v>
                </c:pt>
                <c:pt idx="121">
                  <c:v>4.2736808960615074</c:v>
                </c:pt>
                <c:pt idx="122">
                  <c:v>4.2181490006784337</c:v>
                </c:pt>
                <c:pt idx="123">
                  <c:v>3.3799784593843127</c:v>
                </c:pt>
                <c:pt idx="124">
                  <c:v>3.4980557788511626</c:v>
                </c:pt>
                <c:pt idx="125">
                  <c:v>4.4151701968108066</c:v>
                </c:pt>
                <c:pt idx="126">
                  <c:v>4.1461117053375274</c:v>
                </c:pt>
                <c:pt idx="127">
                  <c:v>4.2587133879317705</c:v>
                </c:pt>
                <c:pt idx="128">
                  <c:v>4.4144044578815045</c:v>
                </c:pt>
                <c:pt idx="129">
                  <c:v>5.271645794183069</c:v>
                </c:pt>
                <c:pt idx="130">
                  <c:v>5.320369202337301</c:v>
                </c:pt>
                <c:pt idx="131">
                  <c:v>3.250066150483224</c:v>
                </c:pt>
                <c:pt idx="132">
                  <c:v>2.6894108319678911</c:v>
                </c:pt>
                <c:pt idx="133">
                  <c:v>3.2786849826149411</c:v>
                </c:pt>
                <c:pt idx="134">
                  <c:v>3.6013929080373788</c:v>
                </c:pt>
                <c:pt idx="135">
                  <c:v>3.6244610274256588</c:v>
                </c:pt>
                <c:pt idx="136">
                  <c:v>3.7720599656617408</c:v>
                </c:pt>
                <c:pt idx="137">
                  <c:v>3.9017337416832731</c:v>
                </c:pt>
                <c:pt idx="138">
                  <c:v>3.7742185396755144</c:v>
                </c:pt>
                <c:pt idx="139">
                  <c:v>3.9677869908786478</c:v>
                </c:pt>
                <c:pt idx="140">
                  <c:v>4.4858359263551586</c:v>
                </c:pt>
                <c:pt idx="141">
                  <c:v>5.1080776386062281</c:v>
                </c:pt>
                <c:pt idx="142">
                  <c:v>4.8593305114002225</c:v>
                </c:pt>
                <c:pt idx="143">
                  <c:v>4.4799725304808735</c:v>
                </c:pt>
                <c:pt idx="144">
                  <c:v>4.7756222087419067</c:v>
                </c:pt>
                <c:pt idx="145">
                  <c:v>4.9168012067958839</c:v>
                </c:pt>
                <c:pt idx="146">
                  <c:v>4.8218653310664763</c:v>
                </c:pt>
                <c:pt idx="147">
                  <c:v>4.5798412714059582</c:v>
                </c:pt>
                <c:pt idx="148">
                  <c:v>4.6386791288415559</c:v>
                </c:pt>
                <c:pt idx="149">
                  <c:v>4.6942638009037676</c:v>
                </c:pt>
                <c:pt idx="150">
                  <c:v>4.6201547589551568</c:v>
                </c:pt>
                <c:pt idx="151">
                  <c:v>4.2442665888290181</c:v>
                </c:pt>
                <c:pt idx="152">
                  <c:v>4.3661091760692088</c:v>
                </c:pt>
                <c:pt idx="153">
                  <c:v>4.6892241763349851</c:v>
                </c:pt>
                <c:pt idx="154">
                  <c:v>4.4592781071306247</c:v>
                </c:pt>
                <c:pt idx="155">
                  <c:v>3.6706643701058081</c:v>
                </c:pt>
                <c:pt idx="156">
                  <c:v>2.9147115538348323</c:v>
                </c:pt>
                <c:pt idx="157">
                  <c:v>3.3989466464853488</c:v>
                </c:pt>
                <c:pt idx="158">
                  <c:v>3.3067411349658387</c:v>
                </c:pt>
                <c:pt idx="159">
                  <c:v>2.7478665844551853</c:v>
                </c:pt>
                <c:pt idx="160">
                  <c:v>2.4106228663914044</c:v>
                </c:pt>
                <c:pt idx="161">
                  <c:v>2.8395584461871253</c:v>
                </c:pt>
                <c:pt idx="162">
                  <c:v>2.7779502244985816</c:v>
                </c:pt>
                <c:pt idx="163">
                  <c:v>2.7820982251324335</c:v>
                </c:pt>
                <c:pt idx="164">
                  <c:v>2.8834440663081757</c:v>
                </c:pt>
                <c:pt idx="165">
                  <c:v>2.9522486006329691</c:v>
                </c:pt>
                <c:pt idx="166">
                  <c:v>3.0037105166284492</c:v>
                </c:pt>
                <c:pt idx="167">
                  <c:v>3.0736193784588415</c:v>
                </c:pt>
                <c:pt idx="168">
                  <c:v>3.1248648523859894</c:v>
                </c:pt>
                <c:pt idx="169">
                  <c:v>3.4379600315790713</c:v>
                </c:pt>
                <c:pt idx="170">
                  <c:v>3.4105029546263785</c:v>
                </c:pt>
                <c:pt idx="171">
                  <c:v>3.1396118860972493</c:v>
                </c:pt>
                <c:pt idx="172">
                  <c:v>2.8161422756389953</c:v>
                </c:pt>
                <c:pt idx="173">
                  <c:v>3.3055723000173161</c:v>
                </c:pt>
                <c:pt idx="174">
                  <c:v>3.1300508259114839</c:v>
                </c:pt>
                <c:pt idx="175">
                  <c:v>3.0397219638284083</c:v>
                </c:pt>
                <c:pt idx="176">
                  <c:v>2.819401150172884</c:v>
                </c:pt>
                <c:pt idx="177">
                  <c:v>2.2914722865981294</c:v>
                </c:pt>
                <c:pt idx="178">
                  <c:v>2.5448639989754023</c:v>
                </c:pt>
                <c:pt idx="179">
                  <c:v>2.4940488689147768</c:v>
                </c:pt>
                <c:pt idx="180">
                  <c:v>2.9328455866616081</c:v>
                </c:pt>
                <c:pt idx="181">
                  <c:v>3.3438186364839382</c:v>
                </c:pt>
                <c:pt idx="182">
                  <c:v>3.4952563613345244</c:v>
                </c:pt>
                <c:pt idx="183">
                  <c:v>3.6111944384754189</c:v>
                </c:pt>
                <c:pt idx="184">
                  <c:v>3.9306723793994109</c:v>
                </c:pt>
                <c:pt idx="185">
                  <c:v>4.6636166135723567</c:v>
                </c:pt>
                <c:pt idx="186">
                  <c:v>4.1731491055767869</c:v>
                </c:pt>
                <c:pt idx="187">
                  <c:v>3.6169049161118099</c:v>
                </c:pt>
                <c:pt idx="188">
                  <c:v>3.374281993559499</c:v>
                </c:pt>
                <c:pt idx="189">
                  <c:v>3.4182044043413145</c:v>
                </c:pt>
                <c:pt idx="190">
                  <c:v>3.3973597554956063</c:v>
                </c:pt>
                <c:pt idx="191">
                  <c:v>3.1958619706988447</c:v>
                </c:pt>
                <c:pt idx="192">
                  <c:v>3.0977017068533783</c:v>
                </c:pt>
                <c:pt idx="193">
                  <c:v>3.1630756399775488</c:v>
                </c:pt>
                <c:pt idx="194">
                  <c:v>3.0497011975753185</c:v>
                </c:pt>
                <c:pt idx="195">
                  <c:v>2.8640745809632571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45856"/>
        <c:axId val="1989752384"/>
      </c:lineChart>
      <c:catAx>
        <c:axId val="19897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523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9752384"/>
        <c:scaling>
          <c:orientation val="minMax"/>
          <c:max val="5.5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45856"/>
        <c:crosses val="autoZero"/>
        <c:crossBetween val="between"/>
        <c:majorUnit val="0.5"/>
      </c:valAx>
      <c:catAx>
        <c:axId val="19897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8368"/>
        <c:crosses val="autoZero"/>
        <c:auto val="1"/>
        <c:lblAlgn val="ctr"/>
        <c:lblOffset val="100"/>
        <c:noMultiLvlLbl val="0"/>
      </c:catAx>
      <c:valAx>
        <c:axId val="19897583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53472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530201342282147"/>
          <c:y val="0.16319444444444542"/>
          <c:w val="0.39709172259507852"/>
          <c:h val="4.34027777777778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Motor Gasoline Regular Grade Retail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3117311678322091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17827719451735"/>
          <c:w val="0.86241704944535758"/>
          <c:h val="0.68807979731700264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'Gasoline-M'!$E$41:$E$628</c:f>
              <c:numCache>
                <c:formatCode>General</c:formatCode>
                <c:ptCount val="588"/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46944"/>
        <c:axId val="1989747488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'Gasoline-M'!$C$41:$C$628</c:f>
              <c:numCache>
                <c:formatCode>0.00</c:formatCode>
                <c:ptCount val="588"/>
                <c:pt idx="0">
                  <c:v>0.60499999999999998</c:v>
                </c:pt>
                <c:pt idx="1">
                  <c:v>0.6</c:v>
                </c:pt>
                <c:pt idx="2">
                  <c:v>0.59399999999999997</c:v>
                </c:pt>
                <c:pt idx="3">
                  <c:v>0.59199999999999997</c:v>
                </c:pt>
                <c:pt idx="4">
                  <c:v>0.6</c:v>
                </c:pt>
                <c:pt idx="5">
                  <c:v>0.61599999999999999</c:v>
                </c:pt>
                <c:pt idx="6">
                  <c:v>0.623</c:v>
                </c:pt>
                <c:pt idx="7">
                  <c:v>0.628</c:v>
                </c:pt>
                <c:pt idx="8">
                  <c:v>0.63</c:v>
                </c:pt>
                <c:pt idx="9">
                  <c:v>0.629</c:v>
                </c:pt>
                <c:pt idx="10">
                  <c:v>0.629</c:v>
                </c:pt>
                <c:pt idx="11">
                  <c:v>0.626</c:v>
                </c:pt>
                <c:pt idx="12">
                  <c:v>0.627</c:v>
                </c:pt>
                <c:pt idx="13">
                  <c:v>0.63700000000000001</c:v>
                </c:pt>
                <c:pt idx="14">
                  <c:v>0.64300000000000002</c:v>
                </c:pt>
                <c:pt idx="15">
                  <c:v>0.65100000000000002</c:v>
                </c:pt>
                <c:pt idx="16">
                  <c:v>0.65900000000000003</c:v>
                </c:pt>
                <c:pt idx="17">
                  <c:v>0.66500000000000004</c:v>
                </c:pt>
                <c:pt idx="18">
                  <c:v>0.66700000000000004</c:v>
                </c:pt>
                <c:pt idx="19">
                  <c:v>0.66700000000000004</c:v>
                </c:pt>
                <c:pt idx="20">
                  <c:v>0.66600000000000004</c:v>
                </c:pt>
                <c:pt idx="21">
                  <c:v>0.66500000000000004</c:v>
                </c:pt>
                <c:pt idx="22">
                  <c:v>0.66400000000000003</c:v>
                </c:pt>
                <c:pt idx="23">
                  <c:v>0.66500000000000004</c:v>
                </c:pt>
                <c:pt idx="24">
                  <c:v>0.64800000000000002</c:v>
                </c:pt>
                <c:pt idx="25">
                  <c:v>0.64700000000000002</c:v>
                </c:pt>
                <c:pt idx="26">
                  <c:v>0.64700000000000002</c:v>
                </c:pt>
                <c:pt idx="27">
                  <c:v>0.64900000000000002</c:v>
                </c:pt>
                <c:pt idx="28">
                  <c:v>0.65500000000000003</c:v>
                </c:pt>
                <c:pt idx="29">
                  <c:v>0.66300000000000003</c:v>
                </c:pt>
                <c:pt idx="30">
                  <c:v>0.67400000000000004</c:v>
                </c:pt>
                <c:pt idx="31">
                  <c:v>0.68200000000000005</c:v>
                </c:pt>
                <c:pt idx="32">
                  <c:v>0.68799999999999994</c:v>
                </c:pt>
                <c:pt idx="33">
                  <c:v>0.69</c:v>
                </c:pt>
                <c:pt idx="34">
                  <c:v>0.69499999999999995</c:v>
                </c:pt>
                <c:pt idx="35">
                  <c:v>0.70499999999999996</c:v>
                </c:pt>
                <c:pt idx="36">
                  <c:v>0.71599999999999997</c:v>
                </c:pt>
                <c:pt idx="37">
                  <c:v>0.73</c:v>
                </c:pt>
                <c:pt idx="38">
                  <c:v>0.755</c:v>
                </c:pt>
                <c:pt idx="39">
                  <c:v>0.80200000000000005</c:v>
                </c:pt>
                <c:pt idx="40">
                  <c:v>0.84399999999999997</c:v>
                </c:pt>
                <c:pt idx="41">
                  <c:v>0.90100000000000002</c:v>
                </c:pt>
                <c:pt idx="42">
                  <c:v>0.94899999999999995</c:v>
                </c:pt>
                <c:pt idx="43">
                  <c:v>0.98799999999999999</c:v>
                </c:pt>
                <c:pt idx="44">
                  <c:v>1.02</c:v>
                </c:pt>
                <c:pt idx="45">
                  <c:v>1.028</c:v>
                </c:pt>
                <c:pt idx="46">
                  <c:v>1.0409999999999999</c:v>
                </c:pt>
                <c:pt idx="47">
                  <c:v>1.0649999999999999</c:v>
                </c:pt>
                <c:pt idx="48">
                  <c:v>1.131</c:v>
                </c:pt>
                <c:pt idx="49">
                  <c:v>1.2070000000000001</c:v>
                </c:pt>
                <c:pt idx="50">
                  <c:v>1.252</c:v>
                </c:pt>
                <c:pt idx="51">
                  <c:v>1.264</c:v>
                </c:pt>
                <c:pt idx="52">
                  <c:v>1.266</c:v>
                </c:pt>
                <c:pt idx="53">
                  <c:v>1.2689999999999999</c:v>
                </c:pt>
                <c:pt idx="54">
                  <c:v>1.2709999999999999</c:v>
                </c:pt>
                <c:pt idx="55">
                  <c:v>1.2669999999999999</c:v>
                </c:pt>
                <c:pt idx="56">
                  <c:v>1.2569999999999999</c:v>
                </c:pt>
                <c:pt idx="57">
                  <c:v>1.25</c:v>
                </c:pt>
                <c:pt idx="58">
                  <c:v>1.25</c:v>
                </c:pt>
                <c:pt idx="59">
                  <c:v>1.258</c:v>
                </c:pt>
                <c:pt idx="60">
                  <c:v>1.298</c:v>
                </c:pt>
                <c:pt idx="61">
                  <c:v>1.3819999999999999</c:v>
                </c:pt>
                <c:pt idx="62">
                  <c:v>1.417</c:v>
                </c:pt>
                <c:pt idx="63">
                  <c:v>1.4119999999999999</c:v>
                </c:pt>
                <c:pt idx="64">
                  <c:v>1.4</c:v>
                </c:pt>
                <c:pt idx="65">
                  <c:v>1.391</c:v>
                </c:pt>
                <c:pt idx="66">
                  <c:v>1.3819999999999999</c:v>
                </c:pt>
                <c:pt idx="67">
                  <c:v>1.3759999999999999</c:v>
                </c:pt>
                <c:pt idx="68">
                  <c:v>1.3759999999999999</c:v>
                </c:pt>
                <c:pt idx="69">
                  <c:v>1.371</c:v>
                </c:pt>
                <c:pt idx="70">
                  <c:v>1.369</c:v>
                </c:pt>
                <c:pt idx="71">
                  <c:v>1.365</c:v>
                </c:pt>
                <c:pt idx="72">
                  <c:v>1.3125599999999999</c:v>
                </c:pt>
                <c:pt idx="73">
                  <c:v>1.29098</c:v>
                </c:pt>
                <c:pt idx="74">
                  <c:v>1.24797</c:v>
                </c:pt>
                <c:pt idx="75">
                  <c:v>1.1973199999999999</c:v>
                </c:pt>
                <c:pt idx="76">
                  <c:v>1.2080900000000001</c:v>
                </c:pt>
                <c:pt idx="77">
                  <c:v>1.2765599999999999</c:v>
                </c:pt>
                <c:pt idx="78">
                  <c:v>1.29593</c:v>
                </c:pt>
                <c:pt idx="79">
                  <c:v>1.2895700000000001</c:v>
                </c:pt>
                <c:pt idx="80">
                  <c:v>1.2700199999999999</c:v>
                </c:pt>
                <c:pt idx="81">
                  <c:v>1.25759</c:v>
                </c:pt>
                <c:pt idx="82">
                  <c:v>1.2421500000000001</c:v>
                </c:pt>
                <c:pt idx="83">
                  <c:v>1.21353</c:v>
                </c:pt>
                <c:pt idx="84">
                  <c:v>1.1848000000000001</c:v>
                </c:pt>
                <c:pt idx="85">
                  <c:v>1.1442600000000001</c:v>
                </c:pt>
                <c:pt idx="86">
                  <c:v>1.11622</c:v>
                </c:pt>
                <c:pt idx="87">
                  <c:v>1.1873400000000001</c:v>
                </c:pt>
                <c:pt idx="88">
                  <c:v>1.2300500000000001</c:v>
                </c:pt>
                <c:pt idx="89">
                  <c:v>1.2446200000000001</c:v>
                </c:pt>
                <c:pt idx="90">
                  <c:v>1.25302</c:v>
                </c:pt>
                <c:pt idx="91">
                  <c:v>1.2516499999999999</c:v>
                </c:pt>
                <c:pt idx="92">
                  <c:v>1.23708</c:v>
                </c:pt>
                <c:pt idx="93">
                  <c:v>1.21767</c:v>
                </c:pt>
                <c:pt idx="94">
                  <c:v>1.2002299999999999</c:v>
                </c:pt>
                <c:pt idx="95">
                  <c:v>1.18458</c:v>
                </c:pt>
                <c:pt idx="96">
                  <c:v>1.17134</c:v>
                </c:pt>
                <c:pt idx="97">
                  <c:v>1.16672</c:v>
                </c:pt>
                <c:pt idx="98">
                  <c:v>1.1737200000000001</c:v>
                </c:pt>
                <c:pt idx="99">
                  <c:v>1.1992700000000001</c:v>
                </c:pt>
                <c:pt idx="100">
                  <c:v>1.2071099999999999</c:v>
                </c:pt>
                <c:pt idx="101">
                  <c:v>1.19675</c:v>
                </c:pt>
                <c:pt idx="102">
                  <c:v>1.17727</c:v>
                </c:pt>
                <c:pt idx="103">
                  <c:v>1.1629100000000001</c:v>
                </c:pt>
                <c:pt idx="104">
                  <c:v>1.16638</c:v>
                </c:pt>
                <c:pt idx="105">
                  <c:v>1.1720200000000001</c:v>
                </c:pt>
                <c:pt idx="106">
                  <c:v>1.1665700000000001</c:v>
                </c:pt>
                <c:pt idx="107">
                  <c:v>1.1469499999999999</c:v>
                </c:pt>
                <c:pt idx="108">
                  <c:v>1.1031</c:v>
                </c:pt>
                <c:pt idx="109">
                  <c:v>1.0884400000000001</c:v>
                </c:pt>
                <c:pt idx="110">
                  <c:v>1.1225400000000001</c:v>
                </c:pt>
                <c:pt idx="111">
                  <c:v>1.17719</c:v>
                </c:pt>
                <c:pt idx="112">
                  <c:v>1.2020900000000001</c:v>
                </c:pt>
                <c:pt idx="113">
                  <c:v>1.20879</c:v>
                </c:pt>
                <c:pt idx="114">
                  <c:v>1.2073799999999999</c:v>
                </c:pt>
                <c:pt idx="115">
                  <c:v>1.1960200000000001</c:v>
                </c:pt>
                <c:pt idx="116">
                  <c:v>1.1794199999999999</c:v>
                </c:pt>
                <c:pt idx="117">
                  <c:v>1.167</c:v>
                </c:pt>
                <c:pt idx="118">
                  <c:v>1.1665700000000001</c:v>
                </c:pt>
                <c:pt idx="119">
                  <c:v>1.1619999999999999</c:v>
                </c:pt>
                <c:pt idx="120">
                  <c:v>1.1492599999999999</c:v>
                </c:pt>
                <c:pt idx="121">
                  <c:v>1.0773999999999999</c:v>
                </c:pt>
                <c:pt idx="122">
                  <c:v>0.94391000000000003</c:v>
                </c:pt>
                <c:pt idx="123">
                  <c:v>0.85906000000000005</c:v>
                </c:pt>
                <c:pt idx="124">
                  <c:v>0.89298999999999995</c:v>
                </c:pt>
                <c:pt idx="125">
                  <c:v>0.92178000000000004</c:v>
                </c:pt>
                <c:pt idx="126">
                  <c:v>0.85412999999999994</c:v>
                </c:pt>
                <c:pt idx="127">
                  <c:v>0.80864999999999998</c:v>
                </c:pt>
                <c:pt idx="128">
                  <c:v>0.82216</c:v>
                </c:pt>
                <c:pt idx="129">
                  <c:v>0.79266999999999999</c:v>
                </c:pt>
                <c:pt idx="130">
                  <c:v>0.7792</c:v>
                </c:pt>
                <c:pt idx="131">
                  <c:v>0.77564</c:v>
                </c:pt>
                <c:pt idx="132">
                  <c:v>0.81608000000000003</c:v>
                </c:pt>
                <c:pt idx="133">
                  <c:v>0.86163999999999996</c:v>
                </c:pt>
                <c:pt idx="134">
                  <c:v>0.87465999999999999</c:v>
                </c:pt>
                <c:pt idx="135">
                  <c:v>0.90522999999999998</c:v>
                </c:pt>
                <c:pt idx="136">
                  <c:v>0.91105999999999998</c:v>
                </c:pt>
                <c:pt idx="137">
                  <c:v>0.92479</c:v>
                </c:pt>
                <c:pt idx="138">
                  <c:v>0.93542000000000003</c:v>
                </c:pt>
                <c:pt idx="139">
                  <c:v>0.96118999999999999</c:v>
                </c:pt>
                <c:pt idx="140">
                  <c:v>0.95262000000000002</c:v>
                </c:pt>
                <c:pt idx="141">
                  <c:v>0.93818999999999997</c:v>
                </c:pt>
                <c:pt idx="142">
                  <c:v>0.93474999999999997</c:v>
                </c:pt>
                <c:pt idx="143">
                  <c:v>0.91413</c:v>
                </c:pt>
                <c:pt idx="144">
                  <c:v>0.88734000000000002</c:v>
                </c:pt>
                <c:pt idx="145">
                  <c:v>0.86967000000000005</c:v>
                </c:pt>
                <c:pt idx="146">
                  <c:v>0.86663000000000001</c:v>
                </c:pt>
                <c:pt idx="147">
                  <c:v>0.90120999999999996</c:v>
                </c:pt>
                <c:pt idx="148">
                  <c:v>0.92510999999999999</c:v>
                </c:pt>
                <c:pt idx="149">
                  <c:v>0.92178000000000004</c:v>
                </c:pt>
                <c:pt idx="150">
                  <c:v>0.93140000000000001</c:v>
                </c:pt>
                <c:pt idx="151">
                  <c:v>0.95316999999999996</c:v>
                </c:pt>
                <c:pt idx="152">
                  <c:v>0.93655999999999995</c:v>
                </c:pt>
                <c:pt idx="153">
                  <c:v>0.91912000000000005</c:v>
                </c:pt>
                <c:pt idx="154">
                  <c:v>0.90764999999999996</c:v>
                </c:pt>
                <c:pt idx="155">
                  <c:v>0.88302000000000003</c:v>
                </c:pt>
                <c:pt idx="156">
                  <c:v>0.87228000000000006</c:v>
                </c:pt>
                <c:pt idx="157">
                  <c:v>0.88270999999999999</c:v>
                </c:pt>
                <c:pt idx="158">
                  <c:v>0.90276000000000001</c:v>
                </c:pt>
                <c:pt idx="159">
                  <c:v>1.0366899999999999</c:v>
                </c:pt>
                <c:pt idx="160">
                  <c:v>1.08969</c:v>
                </c:pt>
                <c:pt idx="161">
                  <c:v>1.08134</c:v>
                </c:pt>
                <c:pt idx="162">
                  <c:v>1.0568500000000001</c:v>
                </c:pt>
                <c:pt idx="163">
                  <c:v>1.0234099999999999</c:v>
                </c:pt>
                <c:pt idx="164">
                  <c:v>0.99175999999999997</c:v>
                </c:pt>
                <c:pt idx="165">
                  <c:v>0.98936999999999997</c:v>
                </c:pt>
                <c:pt idx="166">
                  <c:v>0.95782999999999996</c:v>
                </c:pt>
                <c:pt idx="167">
                  <c:v>0.93318999999999996</c:v>
                </c:pt>
                <c:pt idx="168">
                  <c:v>0.99672000000000005</c:v>
                </c:pt>
                <c:pt idx="169">
                  <c:v>0.99411000000000005</c:v>
                </c:pt>
                <c:pt idx="170">
                  <c:v>0.98606000000000005</c:v>
                </c:pt>
                <c:pt idx="171">
                  <c:v>1.01562</c:v>
                </c:pt>
                <c:pt idx="172">
                  <c:v>1.03148</c:v>
                </c:pt>
                <c:pt idx="173">
                  <c:v>1.05525</c:v>
                </c:pt>
                <c:pt idx="174">
                  <c:v>1.0488200000000001</c:v>
                </c:pt>
                <c:pt idx="175">
                  <c:v>1.15689</c:v>
                </c:pt>
                <c:pt idx="176">
                  <c:v>1.2577</c:v>
                </c:pt>
                <c:pt idx="177">
                  <c:v>1.34162</c:v>
                </c:pt>
                <c:pt idx="178">
                  <c:v>1.33717</c:v>
                </c:pt>
                <c:pt idx="179">
                  <c:v>1.3085199999999999</c:v>
                </c:pt>
                <c:pt idx="180">
                  <c:v>1.18</c:v>
                </c:pt>
                <c:pt idx="181">
                  <c:v>1.0942499999999999</c:v>
                </c:pt>
                <c:pt idx="182">
                  <c:v>1.04</c:v>
                </c:pt>
                <c:pt idx="183">
                  <c:v>1.0762</c:v>
                </c:pt>
                <c:pt idx="184">
                  <c:v>1.12575</c:v>
                </c:pt>
                <c:pt idx="185">
                  <c:v>1.12825</c:v>
                </c:pt>
                <c:pt idx="186">
                  <c:v>1.0955999999999999</c:v>
                </c:pt>
                <c:pt idx="187">
                  <c:v>1.1147499999999999</c:v>
                </c:pt>
                <c:pt idx="188">
                  <c:v>1.1092</c:v>
                </c:pt>
                <c:pt idx="189">
                  <c:v>1.0880000000000001</c:v>
                </c:pt>
                <c:pt idx="190">
                  <c:v>1.099</c:v>
                </c:pt>
                <c:pt idx="191">
                  <c:v>1.0762</c:v>
                </c:pt>
                <c:pt idx="192">
                  <c:v>1.022</c:v>
                </c:pt>
                <c:pt idx="193">
                  <c:v>1.006</c:v>
                </c:pt>
                <c:pt idx="194">
                  <c:v>1.0125999999999999</c:v>
                </c:pt>
                <c:pt idx="195">
                  <c:v>1.05175</c:v>
                </c:pt>
                <c:pt idx="196">
                  <c:v>1.1072500000000001</c:v>
                </c:pt>
                <c:pt idx="197">
                  <c:v>1.1448</c:v>
                </c:pt>
                <c:pt idx="198">
                  <c:v>1.1365000000000001</c:v>
                </c:pt>
                <c:pt idx="199">
                  <c:v>1.1217999999999999</c:v>
                </c:pt>
                <c:pt idx="200">
                  <c:v>1.1214999999999999</c:v>
                </c:pt>
                <c:pt idx="201">
                  <c:v>1.1140000000000001</c:v>
                </c:pt>
                <c:pt idx="202">
                  <c:v>1.1112</c:v>
                </c:pt>
                <c:pt idx="203">
                  <c:v>1.0774999999999999</c:v>
                </c:pt>
                <c:pt idx="204">
                  <c:v>1.06175</c:v>
                </c:pt>
                <c:pt idx="205">
                  <c:v>1.0542499999999999</c:v>
                </c:pt>
                <c:pt idx="206">
                  <c:v>1.0522</c:v>
                </c:pt>
                <c:pt idx="207">
                  <c:v>1.0780000000000001</c:v>
                </c:pt>
                <c:pt idx="208">
                  <c:v>1.1004</c:v>
                </c:pt>
                <c:pt idx="209">
                  <c:v>1.0972500000000001</c:v>
                </c:pt>
                <c:pt idx="210">
                  <c:v>1.07775</c:v>
                </c:pt>
                <c:pt idx="211">
                  <c:v>1.0616000000000001</c:v>
                </c:pt>
                <c:pt idx="212">
                  <c:v>1.0495000000000001</c:v>
                </c:pt>
                <c:pt idx="213">
                  <c:v>1.09175</c:v>
                </c:pt>
                <c:pt idx="214">
                  <c:v>1.0664</c:v>
                </c:pt>
                <c:pt idx="215">
                  <c:v>1.014</c:v>
                </c:pt>
                <c:pt idx="216">
                  <c:v>0.99839999999999995</c:v>
                </c:pt>
                <c:pt idx="217">
                  <c:v>1.0089999999999999</c:v>
                </c:pt>
                <c:pt idx="218">
                  <c:v>1.0077499999999999</c:v>
                </c:pt>
                <c:pt idx="219">
                  <c:v>1.02725</c:v>
                </c:pt>
                <c:pt idx="220">
                  <c:v>1.0474000000000001</c:v>
                </c:pt>
                <c:pt idx="221">
                  <c:v>1.0780000000000001</c:v>
                </c:pt>
                <c:pt idx="222">
                  <c:v>1.10575</c:v>
                </c:pt>
                <c:pt idx="223">
                  <c:v>1.1548</c:v>
                </c:pt>
                <c:pt idx="224">
                  <c:v>1.14375</c:v>
                </c:pt>
                <c:pt idx="225">
                  <c:v>1.1135999999999999</c:v>
                </c:pt>
                <c:pt idx="226">
                  <c:v>1.11575</c:v>
                </c:pt>
                <c:pt idx="227">
                  <c:v>1.0905</c:v>
                </c:pt>
                <c:pt idx="228">
                  <c:v>1.0818000000000001</c:v>
                </c:pt>
                <c:pt idx="229">
                  <c:v>1.0725</c:v>
                </c:pt>
                <c:pt idx="230">
                  <c:v>1.0720000000000001</c:v>
                </c:pt>
                <c:pt idx="231">
                  <c:v>1.1112500000000001</c:v>
                </c:pt>
                <c:pt idx="232">
                  <c:v>1.1783999999999999</c:v>
                </c:pt>
                <c:pt idx="233">
                  <c:v>1.1915</c:v>
                </c:pt>
                <c:pt idx="234">
                  <c:v>1.1537999999999999</c:v>
                </c:pt>
                <c:pt idx="235">
                  <c:v>1.1232500000000001</c:v>
                </c:pt>
                <c:pt idx="236">
                  <c:v>1.1107499999999999</c:v>
                </c:pt>
                <c:pt idx="237">
                  <c:v>1.0871999999999999</c:v>
                </c:pt>
                <c:pt idx="238">
                  <c:v>1.0622499999999999</c:v>
                </c:pt>
                <c:pt idx="239">
                  <c:v>1.07125</c:v>
                </c:pt>
                <c:pt idx="240">
                  <c:v>1.0904</c:v>
                </c:pt>
                <c:pt idx="241">
                  <c:v>1.0892500000000001</c:v>
                </c:pt>
                <c:pt idx="242">
                  <c:v>1.137</c:v>
                </c:pt>
                <c:pt idx="243">
                  <c:v>1.2305999999999999</c:v>
                </c:pt>
                <c:pt idx="244">
                  <c:v>1.27915</c:v>
                </c:pt>
                <c:pt idx="245">
                  <c:v>1.2558</c:v>
                </c:pt>
                <c:pt idx="246">
                  <c:v>1.22722</c:v>
                </c:pt>
                <c:pt idx="247">
                  <c:v>1.2064999999999999</c:v>
                </c:pt>
                <c:pt idx="248">
                  <c:v>1.2021599999999999</c:v>
                </c:pt>
                <c:pt idx="249">
                  <c:v>1.204</c:v>
                </c:pt>
                <c:pt idx="250">
                  <c:v>1.2322500000000001</c:v>
                </c:pt>
                <c:pt idx="251">
                  <c:v>1.2352000000000001</c:v>
                </c:pt>
                <c:pt idx="252">
                  <c:v>1.2362500000000001</c:v>
                </c:pt>
                <c:pt idx="253">
                  <c:v>1.23</c:v>
                </c:pt>
                <c:pt idx="254">
                  <c:v>1.2050000000000001</c:v>
                </c:pt>
                <c:pt idx="255">
                  <c:v>1.1990000000000001</c:v>
                </c:pt>
                <c:pt idx="256">
                  <c:v>1.20025</c:v>
                </c:pt>
                <c:pt idx="257">
                  <c:v>1.1976</c:v>
                </c:pt>
                <c:pt idx="258">
                  <c:v>1.17425</c:v>
                </c:pt>
                <c:pt idx="259">
                  <c:v>1.2235</c:v>
                </c:pt>
                <c:pt idx="260">
                  <c:v>1.2314000000000001</c:v>
                </c:pt>
                <c:pt idx="261">
                  <c:v>1.19675</c:v>
                </c:pt>
                <c:pt idx="262">
                  <c:v>1.17075</c:v>
                </c:pt>
                <c:pt idx="263">
                  <c:v>1.1314</c:v>
                </c:pt>
                <c:pt idx="264">
                  <c:v>1.0862499999999999</c:v>
                </c:pt>
                <c:pt idx="265">
                  <c:v>1.0489999999999999</c:v>
                </c:pt>
                <c:pt idx="266">
                  <c:v>1.0167999999999999</c:v>
                </c:pt>
                <c:pt idx="267">
                  <c:v>1.0302500000000001</c:v>
                </c:pt>
                <c:pt idx="268">
                  <c:v>1.0634999999999999</c:v>
                </c:pt>
                <c:pt idx="269">
                  <c:v>1.0644</c:v>
                </c:pt>
                <c:pt idx="270">
                  <c:v>1.05525</c:v>
                </c:pt>
                <c:pt idx="271">
                  <c:v>1.026</c:v>
                </c:pt>
                <c:pt idx="272">
                  <c:v>1.00925</c:v>
                </c:pt>
                <c:pt idx="273">
                  <c:v>1.01875</c:v>
                </c:pt>
                <c:pt idx="274">
                  <c:v>0.99539999999999995</c:v>
                </c:pt>
                <c:pt idx="275">
                  <c:v>0.94499999999999995</c:v>
                </c:pt>
                <c:pt idx="276">
                  <c:v>0.93899999999999995</c:v>
                </c:pt>
                <c:pt idx="277">
                  <c:v>0.92049999999999998</c:v>
                </c:pt>
                <c:pt idx="278">
                  <c:v>0.98199999999999998</c:v>
                </c:pt>
                <c:pt idx="279">
                  <c:v>1.131</c:v>
                </c:pt>
                <c:pt idx="280">
                  <c:v>1.1306</c:v>
                </c:pt>
                <c:pt idx="281">
                  <c:v>1.11425</c:v>
                </c:pt>
                <c:pt idx="282">
                  <c:v>1.1575</c:v>
                </c:pt>
                <c:pt idx="283">
                  <c:v>1.2208000000000001</c:v>
                </c:pt>
                <c:pt idx="284">
                  <c:v>1.2555000000000001</c:v>
                </c:pt>
                <c:pt idx="285">
                  <c:v>1.2442500000000001</c:v>
                </c:pt>
                <c:pt idx="286">
                  <c:v>1.2514000000000001</c:v>
                </c:pt>
                <c:pt idx="287">
                  <c:v>1.2725</c:v>
                </c:pt>
                <c:pt idx="288">
                  <c:v>1.2887999999999999</c:v>
                </c:pt>
                <c:pt idx="289">
                  <c:v>1.377</c:v>
                </c:pt>
                <c:pt idx="290">
                  <c:v>1.5162500000000001</c:v>
                </c:pt>
                <c:pt idx="291">
                  <c:v>1.46475</c:v>
                </c:pt>
                <c:pt idx="292">
                  <c:v>1.4867999999999999</c:v>
                </c:pt>
                <c:pt idx="293">
                  <c:v>1.6332500000000001</c:v>
                </c:pt>
                <c:pt idx="294">
                  <c:v>1.5509999999999999</c:v>
                </c:pt>
                <c:pt idx="295">
                  <c:v>1.4644999999999999</c:v>
                </c:pt>
                <c:pt idx="296">
                  <c:v>1.5502499999999999</c:v>
                </c:pt>
                <c:pt idx="297">
                  <c:v>1.5322</c:v>
                </c:pt>
                <c:pt idx="298">
                  <c:v>1.51725</c:v>
                </c:pt>
                <c:pt idx="299">
                  <c:v>1.44275</c:v>
                </c:pt>
                <c:pt idx="300">
                  <c:v>1.4472</c:v>
                </c:pt>
                <c:pt idx="301">
                  <c:v>1.4497500000000001</c:v>
                </c:pt>
                <c:pt idx="302">
                  <c:v>1.4092499999999999</c:v>
                </c:pt>
                <c:pt idx="303">
                  <c:v>1.5516000000000001</c:v>
                </c:pt>
                <c:pt idx="304">
                  <c:v>1.7017500000000001</c:v>
                </c:pt>
                <c:pt idx="305">
                  <c:v>1.61625</c:v>
                </c:pt>
                <c:pt idx="306">
                  <c:v>1.4206000000000001</c:v>
                </c:pt>
                <c:pt idx="307">
                  <c:v>1.42075</c:v>
                </c:pt>
                <c:pt idx="308">
                  <c:v>1.5215000000000001</c:v>
                </c:pt>
                <c:pt idx="309">
                  <c:v>1.3153999999999999</c:v>
                </c:pt>
                <c:pt idx="310">
                  <c:v>1.1705000000000001</c:v>
                </c:pt>
                <c:pt idx="311">
                  <c:v>1.0860000000000001</c:v>
                </c:pt>
                <c:pt idx="312">
                  <c:v>1.1072500000000001</c:v>
                </c:pt>
                <c:pt idx="313">
                  <c:v>1.11375</c:v>
                </c:pt>
                <c:pt idx="314">
                  <c:v>1.24925</c:v>
                </c:pt>
                <c:pt idx="315">
                  <c:v>1.397</c:v>
                </c:pt>
                <c:pt idx="316">
                  <c:v>1.39175</c:v>
                </c:pt>
                <c:pt idx="317">
                  <c:v>1.38225</c:v>
                </c:pt>
                <c:pt idx="318">
                  <c:v>1.397</c:v>
                </c:pt>
                <c:pt idx="319">
                  <c:v>1.39575</c:v>
                </c:pt>
                <c:pt idx="320">
                  <c:v>1.3996</c:v>
                </c:pt>
                <c:pt idx="321">
                  <c:v>1.4452499999999999</c:v>
                </c:pt>
                <c:pt idx="322">
                  <c:v>1.419</c:v>
                </c:pt>
                <c:pt idx="323">
                  <c:v>1.3857999999999999</c:v>
                </c:pt>
                <c:pt idx="324">
                  <c:v>1.4575</c:v>
                </c:pt>
                <c:pt idx="325">
                  <c:v>1.613</c:v>
                </c:pt>
                <c:pt idx="326">
                  <c:v>1.6930000000000001</c:v>
                </c:pt>
                <c:pt idx="327">
                  <c:v>1.589</c:v>
                </c:pt>
                <c:pt idx="328">
                  <c:v>1.49725</c:v>
                </c:pt>
                <c:pt idx="329">
                  <c:v>1.4927999999999999</c:v>
                </c:pt>
                <c:pt idx="330">
                  <c:v>1.5125</c:v>
                </c:pt>
                <c:pt idx="331">
                  <c:v>1.62025</c:v>
                </c:pt>
                <c:pt idx="332">
                  <c:v>1.6788000000000001</c:v>
                </c:pt>
                <c:pt idx="333">
                  <c:v>1.5634999999999999</c:v>
                </c:pt>
                <c:pt idx="334">
                  <c:v>1.512</c:v>
                </c:pt>
                <c:pt idx="335">
                  <c:v>1.4787999999999999</c:v>
                </c:pt>
                <c:pt idx="336">
                  <c:v>1.57175</c:v>
                </c:pt>
                <c:pt idx="337">
                  <c:v>1.6475</c:v>
                </c:pt>
                <c:pt idx="338">
                  <c:v>1.736</c:v>
                </c:pt>
                <c:pt idx="339">
                  <c:v>1.79775</c:v>
                </c:pt>
                <c:pt idx="340">
                  <c:v>1.9834000000000001</c:v>
                </c:pt>
                <c:pt idx="341">
                  <c:v>1.9692499999999999</c:v>
                </c:pt>
                <c:pt idx="342">
                  <c:v>1.9112499999999999</c:v>
                </c:pt>
                <c:pt idx="343">
                  <c:v>1.8779999999999999</c:v>
                </c:pt>
                <c:pt idx="344">
                  <c:v>1.86975</c:v>
                </c:pt>
                <c:pt idx="345">
                  <c:v>1.9995000000000001</c:v>
                </c:pt>
                <c:pt idx="346">
                  <c:v>1.9794</c:v>
                </c:pt>
                <c:pt idx="347">
                  <c:v>1.841</c:v>
                </c:pt>
                <c:pt idx="348">
                  <c:v>1.8308</c:v>
                </c:pt>
                <c:pt idx="349">
                  <c:v>1.91</c:v>
                </c:pt>
                <c:pt idx="350">
                  <c:v>2.07925</c:v>
                </c:pt>
                <c:pt idx="351">
                  <c:v>2.2425000000000002</c:v>
                </c:pt>
                <c:pt idx="352">
                  <c:v>2.1612</c:v>
                </c:pt>
                <c:pt idx="353">
                  <c:v>2.1555</c:v>
                </c:pt>
                <c:pt idx="354">
                  <c:v>2.29</c:v>
                </c:pt>
                <c:pt idx="355">
                  <c:v>2.4862000000000002</c:v>
                </c:pt>
                <c:pt idx="356">
                  <c:v>2.9032499999999999</c:v>
                </c:pt>
                <c:pt idx="357">
                  <c:v>2.7168000000000001</c:v>
                </c:pt>
                <c:pt idx="358">
                  <c:v>2.2567499999999998</c:v>
                </c:pt>
                <c:pt idx="359">
                  <c:v>2.1850000000000001</c:v>
                </c:pt>
                <c:pt idx="360">
                  <c:v>2.3155999999999999</c:v>
                </c:pt>
                <c:pt idx="361">
                  <c:v>2.2799999999999998</c:v>
                </c:pt>
                <c:pt idx="362">
                  <c:v>2.42475</c:v>
                </c:pt>
                <c:pt idx="363">
                  <c:v>2.742</c:v>
                </c:pt>
                <c:pt idx="364">
                  <c:v>2.9068000000000001</c:v>
                </c:pt>
                <c:pt idx="365">
                  <c:v>2.8845000000000001</c:v>
                </c:pt>
                <c:pt idx="366">
                  <c:v>2.9805999999999999</c:v>
                </c:pt>
                <c:pt idx="367">
                  <c:v>2.9517500000000001</c:v>
                </c:pt>
                <c:pt idx="368">
                  <c:v>2.5550000000000002</c:v>
                </c:pt>
                <c:pt idx="369">
                  <c:v>2.2446000000000002</c:v>
                </c:pt>
                <c:pt idx="370">
                  <c:v>2.22925</c:v>
                </c:pt>
                <c:pt idx="371">
                  <c:v>2.3127499999999999</c:v>
                </c:pt>
                <c:pt idx="372">
                  <c:v>2.2397999999999998</c:v>
                </c:pt>
                <c:pt idx="373">
                  <c:v>2.2777500000000002</c:v>
                </c:pt>
                <c:pt idx="374">
                  <c:v>2.5627499999999999</c:v>
                </c:pt>
                <c:pt idx="375">
                  <c:v>2.8450000000000002</c:v>
                </c:pt>
                <c:pt idx="376">
                  <c:v>3.1459999999999999</c:v>
                </c:pt>
                <c:pt idx="377">
                  <c:v>3.056</c:v>
                </c:pt>
                <c:pt idx="378">
                  <c:v>2.9645999999999999</c:v>
                </c:pt>
                <c:pt idx="379">
                  <c:v>2.7857500000000002</c:v>
                </c:pt>
                <c:pt idx="380">
                  <c:v>2.8032499999999998</c:v>
                </c:pt>
                <c:pt idx="381">
                  <c:v>2.8029999999999999</c:v>
                </c:pt>
                <c:pt idx="382">
                  <c:v>3.08</c:v>
                </c:pt>
                <c:pt idx="383">
                  <c:v>3.0184000000000002</c:v>
                </c:pt>
                <c:pt idx="384">
                  <c:v>3.0427499999999998</c:v>
                </c:pt>
                <c:pt idx="385">
                  <c:v>3.0274999999999999</c:v>
                </c:pt>
                <c:pt idx="386">
                  <c:v>3.2440000000000002</c:v>
                </c:pt>
                <c:pt idx="387">
                  <c:v>3.4580000000000002</c:v>
                </c:pt>
                <c:pt idx="388">
                  <c:v>3.7657500000000002</c:v>
                </c:pt>
                <c:pt idx="389">
                  <c:v>4.0541999999999998</c:v>
                </c:pt>
                <c:pt idx="390">
                  <c:v>4.0614999999999997</c:v>
                </c:pt>
                <c:pt idx="391">
                  <c:v>3.7785000000000002</c:v>
                </c:pt>
                <c:pt idx="392">
                  <c:v>3.7025999999999999</c:v>
                </c:pt>
                <c:pt idx="393">
                  <c:v>3.05125</c:v>
                </c:pt>
                <c:pt idx="394">
                  <c:v>2.1469999999999998</c:v>
                </c:pt>
                <c:pt idx="395">
                  <c:v>1.6870000000000001</c:v>
                </c:pt>
                <c:pt idx="396">
                  <c:v>1.7882499999999999</c:v>
                </c:pt>
                <c:pt idx="397">
                  <c:v>1.92275</c:v>
                </c:pt>
                <c:pt idx="398">
                  <c:v>1.9585999999999999</c:v>
                </c:pt>
                <c:pt idx="399">
                  <c:v>2.0489999999999999</c:v>
                </c:pt>
                <c:pt idx="400">
                  <c:v>2.2654999999999998</c:v>
                </c:pt>
                <c:pt idx="401">
                  <c:v>2.6305999999999998</c:v>
                </c:pt>
                <c:pt idx="402">
                  <c:v>2.5265</c:v>
                </c:pt>
                <c:pt idx="403">
                  <c:v>2.6164000000000001</c:v>
                </c:pt>
                <c:pt idx="404">
                  <c:v>2.5539999999999998</c:v>
                </c:pt>
                <c:pt idx="405">
                  <c:v>2.55125</c:v>
                </c:pt>
                <c:pt idx="406">
                  <c:v>2.6514000000000002</c:v>
                </c:pt>
                <c:pt idx="407">
                  <c:v>2.6072500000000001</c:v>
                </c:pt>
                <c:pt idx="408">
                  <c:v>2.7149999999999999</c:v>
                </c:pt>
                <c:pt idx="409">
                  <c:v>2.6440000000000001</c:v>
                </c:pt>
                <c:pt idx="410">
                  <c:v>2.7715999999999998</c:v>
                </c:pt>
                <c:pt idx="411">
                  <c:v>2.8482500000000002</c:v>
                </c:pt>
                <c:pt idx="412">
                  <c:v>2.8361999999999998</c:v>
                </c:pt>
                <c:pt idx="413">
                  <c:v>2.7315</c:v>
                </c:pt>
                <c:pt idx="414">
                  <c:v>2.7287499999999998</c:v>
                </c:pt>
                <c:pt idx="415">
                  <c:v>2.7298</c:v>
                </c:pt>
                <c:pt idx="416">
                  <c:v>2.7050000000000001</c:v>
                </c:pt>
                <c:pt idx="417">
                  <c:v>2.8005</c:v>
                </c:pt>
                <c:pt idx="418">
                  <c:v>2.859</c:v>
                </c:pt>
                <c:pt idx="419">
                  <c:v>2.9929999999999999</c:v>
                </c:pt>
                <c:pt idx="420">
                  <c:v>3.0948000000000002</c:v>
                </c:pt>
                <c:pt idx="421">
                  <c:v>3.2109999999999999</c:v>
                </c:pt>
                <c:pt idx="422">
                  <c:v>3.5612499999999998</c:v>
                </c:pt>
                <c:pt idx="423">
                  <c:v>3.7995000000000001</c:v>
                </c:pt>
                <c:pt idx="424">
                  <c:v>3.9062000000000001</c:v>
                </c:pt>
                <c:pt idx="425">
                  <c:v>3.68</c:v>
                </c:pt>
                <c:pt idx="426">
                  <c:v>3.6502500000000002</c:v>
                </c:pt>
                <c:pt idx="427">
                  <c:v>3.6394000000000002</c:v>
                </c:pt>
                <c:pt idx="428">
                  <c:v>3.6112500000000001</c:v>
                </c:pt>
                <c:pt idx="429">
                  <c:v>3.448</c:v>
                </c:pt>
                <c:pt idx="430">
                  <c:v>3.38375</c:v>
                </c:pt>
                <c:pt idx="431">
                  <c:v>3.2657500000000002</c:v>
                </c:pt>
                <c:pt idx="432">
                  <c:v>3.38</c:v>
                </c:pt>
                <c:pt idx="433">
                  <c:v>3.57925</c:v>
                </c:pt>
                <c:pt idx="434">
                  <c:v>3.85175</c:v>
                </c:pt>
                <c:pt idx="435">
                  <c:v>3.9003999999999999</c:v>
                </c:pt>
                <c:pt idx="436">
                  <c:v>3.7322500000000001</c:v>
                </c:pt>
                <c:pt idx="437">
                  <c:v>3.5387499999999998</c:v>
                </c:pt>
                <c:pt idx="438">
                  <c:v>3.4392</c:v>
                </c:pt>
                <c:pt idx="439">
                  <c:v>3.7214999999999998</c:v>
                </c:pt>
                <c:pt idx="440">
                  <c:v>3.8485</c:v>
                </c:pt>
                <c:pt idx="441">
                  <c:v>3.7456</c:v>
                </c:pt>
                <c:pt idx="442">
                  <c:v>3.4517500000000001</c:v>
                </c:pt>
                <c:pt idx="443">
                  <c:v>3.3104</c:v>
                </c:pt>
                <c:pt idx="444">
                  <c:v>3.3184999999999998</c:v>
                </c:pt>
                <c:pt idx="445">
                  <c:v>3.67</c:v>
                </c:pt>
                <c:pt idx="446">
                  <c:v>3.7112500000000002</c:v>
                </c:pt>
                <c:pt idx="447">
                  <c:v>3.5701999999999998</c:v>
                </c:pt>
                <c:pt idx="448">
                  <c:v>3.6147499999999999</c:v>
                </c:pt>
                <c:pt idx="449">
                  <c:v>3.6259999999999999</c:v>
                </c:pt>
                <c:pt idx="450">
                  <c:v>3.5910000000000002</c:v>
                </c:pt>
                <c:pt idx="451">
                  <c:v>3.57375</c:v>
                </c:pt>
                <c:pt idx="452">
                  <c:v>3.5324</c:v>
                </c:pt>
                <c:pt idx="453">
                  <c:v>3.34375</c:v>
                </c:pt>
                <c:pt idx="454">
                  <c:v>3.24275</c:v>
                </c:pt>
                <c:pt idx="455">
                  <c:v>3.2764000000000002</c:v>
                </c:pt>
                <c:pt idx="456">
                  <c:v>3.3125</c:v>
                </c:pt>
                <c:pt idx="457">
                  <c:v>3.3562500000000002</c:v>
                </c:pt>
                <c:pt idx="458">
                  <c:v>3.5331999999999999</c:v>
                </c:pt>
                <c:pt idx="459">
                  <c:v>3.6607500000000002</c:v>
                </c:pt>
                <c:pt idx="460">
                  <c:v>3.6727500000000002</c:v>
                </c:pt>
                <c:pt idx="461">
                  <c:v>3.6916000000000002</c:v>
                </c:pt>
                <c:pt idx="462">
                  <c:v>3.6112500000000001</c:v>
                </c:pt>
                <c:pt idx="463">
                  <c:v>3.4864999999999999</c:v>
                </c:pt>
                <c:pt idx="464">
                  <c:v>3.4062000000000001</c:v>
                </c:pt>
                <c:pt idx="465">
                  <c:v>3.1705000000000001</c:v>
                </c:pt>
                <c:pt idx="466">
                  <c:v>2.9122499999999998</c:v>
                </c:pt>
                <c:pt idx="467">
                  <c:v>2.5426000000000002</c:v>
                </c:pt>
                <c:pt idx="468">
                  <c:v>2.1157499999999998</c:v>
                </c:pt>
                <c:pt idx="469">
                  <c:v>2.2162500000000001</c:v>
                </c:pt>
                <c:pt idx="470">
                  <c:v>2.4636</c:v>
                </c:pt>
                <c:pt idx="471">
                  <c:v>2.4689999999999999</c:v>
                </c:pt>
                <c:pt idx="472">
                  <c:v>2.7182499999999998</c:v>
                </c:pt>
                <c:pt idx="473">
                  <c:v>2.8016000000000001</c:v>
                </c:pt>
                <c:pt idx="474">
                  <c:v>2.7934999999999999</c:v>
                </c:pt>
                <c:pt idx="475">
                  <c:v>2.6362000000000001</c:v>
                </c:pt>
                <c:pt idx="476">
                  <c:v>2.3652500000000001</c:v>
                </c:pt>
                <c:pt idx="477">
                  <c:v>2.29</c:v>
                </c:pt>
                <c:pt idx="478">
                  <c:v>2.1579999999999999</c:v>
                </c:pt>
                <c:pt idx="479">
                  <c:v>2.0375000000000001</c:v>
                </c:pt>
                <c:pt idx="480">
                  <c:v>1.9484999999999999</c:v>
                </c:pt>
                <c:pt idx="481">
                  <c:v>1.7636000000000001</c:v>
                </c:pt>
                <c:pt idx="482">
                  <c:v>1.96875</c:v>
                </c:pt>
                <c:pt idx="483">
                  <c:v>2.1127500000000001</c:v>
                </c:pt>
                <c:pt idx="484">
                  <c:v>2.2682000000000002</c:v>
                </c:pt>
                <c:pt idx="485">
                  <c:v>2.3654999999999999</c:v>
                </c:pt>
                <c:pt idx="486">
                  <c:v>2.2389999999999999</c:v>
                </c:pt>
                <c:pt idx="487">
                  <c:v>2.1776</c:v>
                </c:pt>
                <c:pt idx="488">
                  <c:v>2.2185000000000001</c:v>
                </c:pt>
                <c:pt idx="489">
                  <c:v>2.2494000000000001</c:v>
                </c:pt>
                <c:pt idx="490">
                  <c:v>2.1815000000000002</c:v>
                </c:pt>
                <c:pt idx="491">
                  <c:v>2.2542499999999999</c:v>
                </c:pt>
                <c:pt idx="492">
                  <c:v>2.3490000000000002</c:v>
                </c:pt>
                <c:pt idx="493">
                  <c:v>2.3039999999999998</c:v>
                </c:pt>
                <c:pt idx="494">
                  <c:v>2.3250000000000002</c:v>
                </c:pt>
                <c:pt idx="495">
                  <c:v>2.4172500000000001</c:v>
                </c:pt>
                <c:pt idx="496">
                  <c:v>2.3914</c:v>
                </c:pt>
                <c:pt idx="497">
                  <c:v>2.3464999999999998</c:v>
                </c:pt>
                <c:pt idx="498">
                  <c:v>2.2997999999999998</c:v>
                </c:pt>
                <c:pt idx="499">
                  <c:v>2.3802500000000002</c:v>
                </c:pt>
                <c:pt idx="500">
                  <c:v>2.6452499999999999</c:v>
                </c:pt>
                <c:pt idx="501">
                  <c:v>2.5049999999999999</c:v>
                </c:pt>
                <c:pt idx="502">
                  <c:v>2.5634999999999999</c:v>
                </c:pt>
                <c:pt idx="503">
                  <c:v>2.47675</c:v>
                </c:pt>
                <c:pt idx="504">
                  <c:v>2.5546000000000002</c:v>
                </c:pt>
                <c:pt idx="505">
                  <c:v>2.58725</c:v>
                </c:pt>
                <c:pt idx="506">
                  <c:v>2.5912500000000001</c:v>
                </c:pt>
                <c:pt idx="507">
                  <c:v>2.7570000000000001</c:v>
                </c:pt>
                <c:pt idx="508">
                  <c:v>2.9007499999999999</c:v>
                </c:pt>
                <c:pt idx="509">
                  <c:v>2.8907500000000002</c:v>
                </c:pt>
                <c:pt idx="510">
                  <c:v>2.8485999999999998</c:v>
                </c:pt>
                <c:pt idx="511">
                  <c:v>2.83575</c:v>
                </c:pt>
                <c:pt idx="512">
                  <c:v>2.8355000000000001</c:v>
                </c:pt>
                <c:pt idx="513">
                  <c:v>2.86</c:v>
                </c:pt>
                <c:pt idx="514">
                  <c:v>2.6472500000000001</c:v>
                </c:pt>
                <c:pt idx="515">
                  <c:v>2.3656000000000001</c:v>
                </c:pt>
                <c:pt idx="516">
                  <c:v>2.2477499999999999</c:v>
                </c:pt>
                <c:pt idx="517">
                  <c:v>2.30925</c:v>
                </c:pt>
                <c:pt idx="518">
                  <c:v>2.516</c:v>
                </c:pt>
                <c:pt idx="519">
                  <c:v>2.7984</c:v>
                </c:pt>
                <c:pt idx="520">
                  <c:v>2.8592499999999998</c:v>
                </c:pt>
                <c:pt idx="521">
                  <c:v>2.7157499999999999</c:v>
                </c:pt>
                <c:pt idx="522">
                  <c:v>2.74</c:v>
                </c:pt>
                <c:pt idx="523">
                  <c:v>2.621</c:v>
                </c:pt>
                <c:pt idx="524">
                  <c:v>2.5922000000000001</c:v>
                </c:pt>
                <c:pt idx="525">
                  <c:v>2.6269999999999998</c:v>
                </c:pt>
                <c:pt idx="526">
                  <c:v>2.59775</c:v>
                </c:pt>
                <c:pt idx="527">
                  <c:v>2.5550000000000002</c:v>
                </c:pt>
                <c:pt idx="528">
                  <c:v>2.5477500000000002</c:v>
                </c:pt>
                <c:pt idx="529">
                  <c:v>2.4420000000000002</c:v>
                </c:pt>
                <c:pt idx="530">
                  <c:v>2.2342</c:v>
                </c:pt>
                <c:pt idx="531">
                  <c:v>1.8405</c:v>
                </c:pt>
                <c:pt idx="532">
                  <c:v>1.8694999999999999</c:v>
                </c:pt>
                <c:pt idx="533">
                  <c:v>2.0821999999999998</c:v>
                </c:pt>
                <c:pt idx="534">
                  <c:v>2.1832500000000001</c:v>
                </c:pt>
                <c:pt idx="535">
                  <c:v>2.1823999999999999</c:v>
                </c:pt>
                <c:pt idx="536">
                  <c:v>2.18275</c:v>
                </c:pt>
                <c:pt idx="537">
                  <c:v>2.1579999999999999</c:v>
                </c:pt>
                <c:pt idx="538">
                  <c:v>2.1082000000000001</c:v>
                </c:pt>
                <c:pt idx="539">
                  <c:v>2.1952500000000001</c:v>
                </c:pt>
                <c:pt idx="540">
                  <c:v>2.3342499999999999</c:v>
                </c:pt>
                <c:pt idx="541">
                  <c:v>2.5009999999999999</c:v>
                </c:pt>
                <c:pt idx="542">
                  <c:v>2.8104</c:v>
                </c:pt>
                <c:pt idx="543">
                  <c:v>2.85825</c:v>
                </c:pt>
                <c:pt idx="544">
                  <c:v>2.9851999999999999</c:v>
                </c:pt>
                <c:pt idx="545">
                  <c:v>3.0637500000000002</c:v>
                </c:pt>
                <c:pt idx="546">
                  <c:v>3.1360000000000001</c:v>
                </c:pt>
                <c:pt idx="547">
                  <c:v>3.1577999999999999</c:v>
                </c:pt>
                <c:pt idx="548">
                  <c:v>3.1749999999999998</c:v>
                </c:pt>
                <c:pt idx="549">
                  <c:v>3.2905000000000002</c:v>
                </c:pt>
                <c:pt idx="550">
                  <c:v>3.3948</c:v>
                </c:pt>
                <c:pt idx="551">
                  <c:v>3.3065000000000002</c:v>
                </c:pt>
                <c:pt idx="552">
                  <c:v>3.3146</c:v>
                </c:pt>
                <c:pt idx="553">
                  <c:v>3.5172500000000002</c:v>
                </c:pt>
                <c:pt idx="554">
                  <c:v>4.2217500000000001</c:v>
                </c:pt>
                <c:pt idx="555">
                  <c:v>4.1085000000000003</c:v>
                </c:pt>
                <c:pt idx="556">
                  <c:v>4.4436</c:v>
                </c:pt>
                <c:pt idx="557">
                  <c:v>4.9290000000000003</c:v>
                </c:pt>
                <c:pt idx="558">
                  <c:v>4.5592499999999996</c:v>
                </c:pt>
                <c:pt idx="559">
                  <c:v>3.9750000000000001</c:v>
                </c:pt>
                <c:pt idx="560">
                  <c:v>3.70025</c:v>
                </c:pt>
                <c:pt idx="561">
                  <c:v>3.8151999999999999</c:v>
                </c:pt>
                <c:pt idx="562">
                  <c:v>3.6850000000000001</c:v>
                </c:pt>
                <c:pt idx="563">
                  <c:v>3.21</c:v>
                </c:pt>
                <c:pt idx="564">
                  <c:v>3.3391999999999999</c:v>
                </c:pt>
                <c:pt idx="565">
                  <c:v>3.3887499999999999</c:v>
                </c:pt>
                <c:pt idx="566">
                  <c:v>3.3712339999999998</c:v>
                </c:pt>
                <c:pt idx="567">
                  <c:v>3.3778069999999998</c:v>
                </c:pt>
                <c:pt idx="568">
                  <c:v>3.4136329999999999</c:v>
                </c:pt>
                <c:pt idx="569">
                  <c:v>3.4592860000000001</c:v>
                </c:pt>
                <c:pt idx="570">
                  <c:v>3.4440010000000001</c:v>
                </c:pt>
                <c:pt idx="571">
                  <c:v>3.4599630000000001</c:v>
                </c:pt>
                <c:pt idx="572">
                  <c:v>3.3328950000000002</c:v>
                </c:pt>
                <c:pt idx="573">
                  <c:v>3.225187</c:v>
                </c:pt>
                <c:pt idx="574">
                  <c:v>3.2448049999999999</c:v>
                </c:pt>
                <c:pt idx="575">
                  <c:v>3.2196910000000001</c:v>
                </c:pt>
                <c:pt idx="576">
                  <c:v>3.1508620000000001</c:v>
                </c:pt>
                <c:pt idx="577">
                  <c:v>3.1029900000000001</c:v>
                </c:pt>
                <c:pt idx="578">
                  <c:v>3.1714389999999999</c:v>
                </c:pt>
                <c:pt idx="579">
                  <c:v>3.2162570000000001</c:v>
                </c:pt>
                <c:pt idx="580">
                  <c:v>3.2331020000000001</c:v>
                </c:pt>
                <c:pt idx="581">
                  <c:v>3.2131069999999999</c:v>
                </c:pt>
                <c:pt idx="582">
                  <c:v>3.147176</c:v>
                </c:pt>
                <c:pt idx="583">
                  <c:v>3.1398030000000001</c:v>
                </c:pt>
                <c:pt idx="584">
                  <c:v>3.0647669999999998</c:v>
                </c:pt>
                <c:pt idx="585">
                  <c:v>2.971927</c:v>
                </c:pt>
                <c:pt idx="586">
                  <c:v>2.9473980000000002</c:v>
                </c:pt>
                <c:pt idx="587">
                  <c:v>2.9046729999999998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'Gasoline-M'!$A$632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'Gasoline-M'!$A$41:$A$628</c:f>
              <c:numCache>
                <c:formatCode>mmmm\ yyyy</c:formatCode>
                <c:ptCount val="588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  <c:pt idx="541">
                  <c:v>44228</c:v>
                </c:pt>
                <c:pt idx="542">
                  <c:v>44256</c:v>
                </c:pt>
                <c:pt idx="543">
                  <c:v>44287</c:v>
                </c:pt>
                <c:pt idx="544">
                  <c:v>44317</c:v>
                </c:pt>
                <c:pt idx="545">
                  <c:v>44348</c:v>
                </c:pt>
                <c:pt idx="546">
                  <c:v>44378</c:v>
                </c:pt>
                <c:pt idx="547">
                  <c:v>44409</c:v>
                </c:pt>
                <c:pt idx="548">
                  <c:v>44440</c:v>
                </c:pt>
                <c:pt idx="549">
                  <c:v>44470</c:v>
                </c:pt>
                <c:pt idx="550">
                  <c:v>44501</c:v>
                </c:pt>
                <c:pt idx="551">
                  <c:v>44531</c:v>
                </c:pt>
                <c:pt idx="552">
                  <c:v>44562</c:v>
                </c:pt>
                <c:pt idx="553">
                  <c:v>44593</c:v>
                </c:pt>
                <c:pt idx="554">
                  <c:v>44621</c:v>
                </c:pt>
                <c:pt idx="555">
                  <c:v>44652</c:v>
                </c:pt>
                <c:pt idx="556">
                  <c:v>44682</c:v>
                </c:pt>
                <c:pt idx="557">
                  <c:v>44713</c:v>
                </c:pt>
                <c:pt idx="558">
                  <c:v>44743</c:v>
                </c:pt>
                <c:pt idx="559">
                  <c:v>44774</c:v>
                </c:pt>
                <c:pt idx="560">
                  <c:v>44805</c:v>
                </c:pt>
                <c:pt idx="561">
                  <c:v>44835</c:v>
                </c:pt>
                <c:pt idx="562">
                  <c:v>44866</c:v>
                </c:pt>
                <c:pt idx="563">
                  <c:v>44896</c:v>
                </c:pt>
                <c:pt idx="564">
                  <c:v>44927</c:v>
                </c:pt>
                <c:pt idx="565">
                  <c:v>44958</c:v>
                </c:pt>
                <c:pt idx="566">
                  <c:v>44986</c:v>
                </c:pt>
                <c:pt idx="567">
                  <c:v>45017</c:v>
                </c:pt>
                <c:pt idx="568">
                  <c:v>45047</c:v>
                </c:pt>
                <c:pt idx="569">
                  <c:v>45078</c:v>
                </c:pt>
                <c:pt idx="570">
                  <c:v>45108</c:v>
                </c:pt>
                <c:pt idx="571">
                  <c:v>45139</c:v>
                </c:pt>
                <c:pt idx="572">
                  <c:v>45170</c:v>
                </c:pt>
                <c:pt idx="573">
                  <c:v>45200</c:v>
                </c:pt>
                <c:pt idx="574">
                  <c:v>45231</c:v>
                </c:pt>
                <c:pt idx="575">
                  <c:v>45261</c:v>
                </c:pt>
                <c:pt idx="576">
                  <c:v>45292</c:v>
                </c:pt>
                <c:pt idx="577">
                  <c:v>45323</c:v>
                </c:pt>
                <c:pt idx="578">
                  <c:v>45352</c:v>
                </c:pt>
                <c:pt idx="579">
                  <c:v>45383</c:v>
                </c:pt>
                <c:pt idx="580">
                  <c:v>45413</c:v>
                </c:pt>
                <c:pt idx="581">
                  <c:v>45444</c:v>
                </c:pt>
                <c:pt idx="582">
                  <c:v>45474</c:v>
                </c:pt>
                <c:pt idx="583">
                  <c:v>45505</c:v>
                </c:pt>
                <c:pt idx="584">
                  <c:v>45536</c:v>
                </c:pt>
                <c:pt idx="585">
                  <c:v>45566</c:v>
                </c:pt>
                <c:pt idx="586">
                  <c:v>45597</c:v>
                </c:pt>
                <c:pt idx="587">
                  <c:v>45627</c:v>
                </c:pt>
              </c:numCache>
            </c:numRef>
          </c:cat>
          <c:val>
            <c:numRef>
              <c:f>'Gasoline-M'!$D$41:$D$628</c:f>
              <c:numCache>
                <c:formatCode>0.00</c:formatCode>
                <c:ptCount val="588"/>
                <c:pt idx="0">
                  <c:v>3.2769727419354835</c:v>
                </c:pt>
                <c:pt idx="1">
                  <c:v>3.2440765652951695</c:v>
                </c:pt>
                <c:pt idx="2">
                  <c:v>3.2059007357142852</c:v>
                </c:pt>
                <c:pt idx="3">
                  <c:v>3.1894110802139033</c:v>
                </c:pt>
                <c:pt idx="4">
                  <c:v>3.2153170212765958</c:v>
                </c:pt>
                <c:pt idx="5">
                  <c:v>3.2835928888888888</c:v>
                </c:pt>
                <c:pt idx="6">
                  <c:v>3.3034279894736844</c:v>
                </c:pt>
                <c:pt idx="7">
                  <c:v>3.3125060104712047</c:v>
                </c:pt>
                <c:pt idx="8">
                  <c:v>3.3057478124999999</c:v>
                </c:pt>
                <c:pt idx="9">
                  <c:v>3.2833995544041454</c:v>
                </c:pt>
                <c:pt idx="10">
                  <c:v>3.2720969741824444</c:v>
                </c:pt>
                <c:pt idx="11">
                  <c:v>3.2397622397260277</c:v>
                </c:pt>
                <c:pt idx="12">
                  <c:v>3.228353570698467</c:v>
                </c:pt>
                <c:pt idx="13">
                  <c:v>3.2466568735244521</c:v>
                </c:pt>
                <c:pt idx="14">
                  <c:v>3.2607414664429535</c:v>
                </c:pt>
                <c:pt idx="15">
                  <c:v>3.2793018300000001</c:v>
                </c:pt>
                <c:pt idx="16">
                  <c:v>3.3085718970099669</c:v>
                </c:pt>
                <c:pt idx="17">
                  <c:v>3.3221399504132232</c:v>
                </c:pt>
                <c:pt idx="18">
                  <c:v>3.3156899111842102</c:v>
                </c:pt>
                <c:pt idx="19">
                  <c:v>3.2994099279869067</c:v>
                </c:pt>
                <c:pt idx="20">
                  <c:v>3.2837146296900492</c:v>
                </c:pt>
                <c:pt idx="21">
                  <c:v>3.2628160227272729</c:v>
                </c:pt>
                <c:pt idx="22">
                  <c:v>3.2368907612903222</c:v>
                </c:pt>
                <c:pt idx="23">
                  <c:v>3.2261551685393259</c:v>
                </c:pt>
                <c:pt idx="24">
                  <c:v>3.1236266411483253</c:v>
                </c:pt>
                <c:pt idx="25">
                  <c:v>3.1039547714285716</c:v>
                </c:pt>
                <c:pt idx="26">
                  <c:v>3.0843714605678234</c:v>
                </c:pt>
                <c:pt idx="27">
                  <c:v>3.0696968732394367</c:v>
                </c:pt>
                <c:pt idx="28">
                  <c:v>3.0692568837209304</c:v>
                </c:pt>
                <c:pt idx="29">
                  <c:v>3.0828459600000002</c:v>
                </c:pt>
                <c:pt idx="30">
                  <c:v>3.1100706137404579</c:v>
                </c:pt>
                <c:pt idx="31">
                  <c:v>3.1278838179059183</c:v>
                </c:pt>
                <c:pt idx="32">
                  <c:v>3.1269320661654132</c:v>
                </c:pt>
                <c:pt idx="33">
                  <c:v>3.107980059612518</c:v>
                </c:pt>
                <c:pt idx="34">
                  <c:v>3.1119505333333333</c:v>
                </c:pt>
                <c:pt idx="35">
                  <c:v>3.1381304712812952</c:v>
                </c:pt>
                <c:pt idx="36">
                  <c:v>3.1591780554744524</c:v>
                </c:pt>
                <c:pt idx="37">
                  <c:v>3.1883678323699423</c:v>
                </c:pt>
                <c:pt idx="38">
                  <c:v>3.2645357510729616</c:v>
                </c:pt>
                <c:pt idx="39">
                  <c:v>3.4333756317280453</c:v>
                </c:pt>
                <c:pt idx="40">
                  <c:v>3.5726945546218487</c:v>
                </c:pt>
                <c:pt idx="41">
                  <c:v>3.7717182797783932</c:v>
                </c:pt>
                <c:pt idx="42">
                  <c:v>3.9291174</c:v>
                </c:pt>
                <c:pt idx="43">
                  <c:v>4.0517357177747622</c:v>
                </c:pt>
                <c:pt idx="44">
                  <c:v>4.1436101612903222</c:v>
                </c:pt>
                <c:pt idx="45">
                  <c:v>4.1316823723404257</c:v>
                </c:pt>
                <c:pt idx="46">
                  <c:v>4.1398898921052627</c:v>
                </c:pt>
                <c:pt idx="47">
                  <c:v>4.1857657607282182</c:v>
                </c:pt>
                <c:pt idx="48">
                  <c:v>4.3824771</c:v>
                </c:pt>
                <c:pt idx="49">
                  <c:v>4.6177650455696204</c:v>
                </c:pt>
                <c:pt idx="50">
                  <c:v>4.724147685393258</c:v>
                </c:pt>
                <c:pt idx="51">
                  <c:v>4.7222633770086526</c:v>
                </c:pt>
                <c:pt idx="52">
                  <c:v>4.6834221150550794</c:v>
                </c:pt>
                <c:pt idx="53">
                  <c:v>4.6489976509090907</c:v>
                </c:pt>
                <c:pt idx="54">
                  <c:v>4.6506874794188864</c:v>
                </c:pt>
                <c:pt idx="55">
                  <c:v>4.6026181081730764</c:v>
                </c:pt>
                <c:pt idx="56">
                  <c:v>4.5281934278903453</c:v>
                </c:pt>
                <c:pt idx="57">
                  <c:v>4.4604456906729633</c:v>
                </c:pt>
                <c:pt idx="58">
                  <c:v>4.4135484813084105</c:v>
                </c:pt>
                <c:pt idx="59">
                  <c:v>4.4006674583333334</c:v>
                </c:pt>
                <c:pt idx="60">
                  <c:v>4.4989364724770642</c:v>
                </c:pt>
                <c:pt idx="61">
                  <c:v>4.7465386772727269</c:v>
                </c:pt>
                <c:pt idx="62">
                  <c:v>4.8337900293453728</c:v>
                </c:pt>
                <c:pt idx="63">
                  <c:v>4.7897036767676759</c:v>
                </c:pt>
                <c:pt idx="64">
                  <c:v>4.7172321070234107</c:v>
                </c:pt>
                <c:pt idx="65">
                  <c:v>4.6454758209944744</c:v>
                </c:pt>
                <c:pt idx="66">
                  <c:v>4.5649770885245893</c:v>
                </c:pt>
                <c:pt idx="67">
                  <c:v>4.5106503774403466</c:v>
                </c:pt>
                <c:pt idx="68">
                  <c:v>4.4670458088077334</c:v>
                </c:pt>
                <c:pt idx="69">
                  <c:v>4.4365178351177734</c:v>
                </c:pt>
                <c:pt idx="70">
                  <c:v>4.4111544371002136</c:v>
                </c:pt>
                <c:pt idx="71">
                  <c:v>4.384243645058449</c:v>
                </c:pt>
                <c:pt idx="72">
                  <c:v>4.2024138971186442</c:v>
                </c:pt>
                <c:pt idx="73">
                  <c:v>4.120227423484689</c:v>
                </c:pt>
                <c:pt idx="74">
                  <c:v>3.9829588511721226</c:v>
                </c:pt>
                <c:pt idx="75">
                  <c:v>3.809239550905263</c:v>
                </c:pt>
                <c:pt idx="76">
                  <c:v>3.807433576454641</c:v>
                </c:pt>
                <c:pt idx="77">
                  <c:v>3.9776004029690721</c:v>
                </c:pt>
                <c:pt idx="78">
                  <c:v>4.0172474257846158</c:v>
                </c:pt>
                <c:pt idx="79">
                  <c:v>3.989348811525077</c:v>
                </c:pt>
                <c:pt idx="80">
                  <c:v>3.9288699160286589</c:v>
                </c:pt>
                <c:pt idx="81">
                  <c:v>3.8745540273394496</c:v>
                </c:pt>
                <c:pt idx="82">
                  <c:v>3.8308894650000003</c:v>
                </c:pt>
                <c:pt idx="83">
                  <c:v>3.7541152967656091</c:v>
                </c:pt>
                <c:pt idx="84">
                  <c:v>3.6577498982635341</c:v>
                </c:pt>
                <c:pt idx="85">
                  <c:v>3.5289889137551023</c:v>
                </c:pt>
                <c:pt idx="86">
                  <c:v>3.4390021361467888</c:v>
                </c:pt>
                <c:pt idx="87">
                  <c:v>3.6322004466801618</c:v>
                </c:pt>
                <c:pt idx="88">
                  <c:v>3.7476821168346777</c:v>
                </c:pt>
                <c:pt idx="89">
                  <c:v>3.7844436607243459</c:v>
                </c:pt>
                <c:pt idx="90">
                  <c:v>3.7947145711022041</c:v>
                </c:pt>
                <c:pt idx="91">
                  <c:v>3.7792052514485515</c:v>
                </c:pt>
                <c:pt idx="92">
                  <c:v>3.7240519101992029</c:v>
                </c:pt>
                <c:pt idx="93">
                  <c:v>3.6510747744642855</c:v>
                </c:pt>
                <c:pt idx="94">
                  <c:v>3.5881036118100891</c:v>
                </c:pt>
                <c:pt idx="95">
                  <c:v>3.5308404564497038</c:v>
                </c:pt>
                <c:pt idx="96">
                  <c:v>3.4674394449755144</c:v>
                </c:pt>
                <c:pt idx="97">
                  <c:v>3.4369319635087718</c:v>
                </c:pt>
                <c:pt idx="98">
                  <c:v>3.4474722843148693</c:v>
                </c:pt>
                <c:pt idx="99">
                  <c:v>3.5088782666602132</c:v>
                </c:pt>
                <c:pt idx="100">
                  <c:v>3.5249921253913041</c:v>
                </c:pt>
                <c:pt idx="101">
                  <c:v>3.4879988490838958</c:v>
                </c:pt>
                <c:pt idx="102">
                  <c:v>3.4180388986167149</c:v>
                </c:pt>
                <c:pt idx="103">
                  <c:v>3.3666445001724141</c:v>
                </c:pt>
                <c:pt idx="104">
                  <c:v>3.3670148798853869</c:v>
                </c:pt>
                <c:pt idx="105">
                  <c:v>3.3704195090009521</c:v>
                </c:pt>
                <c:pt idx="106">
                  <c:v>3.3483749618803422</c:v>
                </c:pt>
                <c:pt idx="107">
                  <c:v>3.2858193233175355</c:v>
                </c:pt>
                <c:pt idx="108">
                  <c:v>3.154216872090823</c:v>
                </c:pt>
                <c:pt idx="109">
                  <c:v>3.094730836425212</c:v>
                </c:pt>
                <c:pt idx="110">
                  <c:v>3.1767440551685393</c:v>
                </c:pt>
                <c:pt idx="111">
                  <c:v>3.3251744874953264</c:v>
                </c:pt>
                <c:pt idx="112">
                  <c:v>3.3891738916231344</c:v>
                </c:pt>
                <c:pt idx="113">
                  <c:v>3.3985530031813953</c:v>
                </c:pt>
                <c:pt idx="114">
                  <c:v>3.388284955654596</c:v>
                </c:pt>
                <c:pt idx="115">
                  <c:v>3.3501839258202044</c:v>
                </c:pt>
                <c:pt idx="116">
                  <c:v>3.2975732184643847</c:v>
                </c:pt>
                <c:pt idx="117">
                  <c:v>3.2508188626728112</c:v>
                </c:pt>
                <c:pt idx="118">
                  <c:v>3.2347145273944951</c:v>
                </c:pt>
                <c:pt idx="119">
                  <c:v>3.2073301150684927</c:v>
                </c:pt>
                <c:pt idx="120">
                  <c:v>3.1606197684076429</c:v>
                </c:pt>
                <c:pt idx="121">
                  <c:v>2.96839708769371</c:v>
                </c:pt>
                <c:pt idx="122">
                  <c:v>2.6149144786251144</c:v>
                </c:pt>
                <c:pt idx="123">
                  <c:v>2.3886119833302666</c:v>
                </c:pt>
                <c:pt idx="124">
                  <c:v>2.4761203578165136</c:v>
                </c:pt>
                <c:pt idx="125">
                  <c:v>2.5466051448263252</c:v>
                </c:pt>
                <c:pt idx="126">
                  <c:v>2.3575532454246573</c:v>
                </c:pt>
                <c:pt idx="127">
                  <c:v>2.2299837068430657</c:v>
                </c:pt>
                <c:pt idx="128">
                  <c:v>2.258995217890909</c:v>
                </c:pt>
                <c:pt idx="129">
                  <c:v>2.1740147211070777</c:v>
                </c:pt>
                <c:pt idx="130">
                  <c:v>2.1331997478260867</c:v>
                </c:pt>
                <c:pt idx="131">
                  <c:v>2.115787711841155</c:v>
                </c:pt>
                <c:pt idx="132">
                  <c:v>2.2141100178096944</c:v>
                </c:pt>
                <c:pt idx="133">
                  <c:v>2.3293551097674414</c:v>
                </c:pt>
                <c:pt idx="134">
                  <c:v>2.3561235603208557</c:v>
                </c:pt>
                <c:pt idx="135">
                  <c:v>2.4276533642768414</c:v>
                </c:pt>
                <c:pt idx="136">
                  <c:v>2.4368017007787612</c:v>
                </c:pt>
                <c:pt idx="137">
                  <c:v>2.4626285871541849</c:v>
                </c:pt>
                <c:pt idx="138">
                  <c:v>2.4843686618277685</c:v>
                </c:pt>
                <c:pt idx="139">
                  <c:v>2.5416436864566929</c:v>
                </c:pt>
                <c:pt idx="140">
                  <c:v>2.5101977181865736</c:v>
                </c:pt>
                <c:pt idx="141">
                  <c:v>2.4657248518434782</c:v>
                </c:pt>
                <c:pt idx="142">
                  <c:v>2.4481685706239169</c:v>
                </c:pt>
                <c:pt idx="143">
                  <c:v>2.3900213527162628</c:v>
                </c:pt>
                <c:pt idx="144">
                  <c:v>2.3119781390689655</c:v>
                </c:pt>
                <c:pt idx="145">
                  <c:v>2.2620386133046475</c:v>
                </c:pt>
                <c:pt idx="146">
                  <c:v>2.2483268487038628</c:v>
                </c:pt>
                <c:pt idx="147">
                  <c:v>2.3240744894027303</c:v>
                </c:pt>
                <c:pt idx="148">
                  <c:v>2.3796175436425528</c:v>
                </c:pt>
                <c:pt idx="149">
                  <c:v>2.3610051088474577</c:v>
                </c:pt>
                <c:pt idx="150">
                  <c:v>2.3755793225316455</c:v>
                </c:pt>
                <c:pt idx="151">
                  <c:v>2.4208900013949579</c:v>
                </c:pt>
                <c:pt idx="152">
                  <c:v>2.3687506869288697</c:v>
                </c:pt>
                <c:pt idx="153">
                  <c:v>2.3168861132276897</c:v>
                </c:pt>
                <c:pt idx="154">
                  <c:v>2.2803653738154614</c:v>
                </c:pt>
                <c:pt idx="155">
                  <c:v>2.2111332907705052</c:v>
                </c:pt>
                <c:pt idx="156">
                  <c:v>2.1752288180198018</c:v>
                </c:pt>
                <c:pt idx="157">
                  <c:v>2.1939974823848685</c:v>
                </c:pt>
                <c:pt idx="158">
                  <c:v>2.2328150724058919</c:v>
                </c:pt>
                <c:pt idx="159">
                  <c:v>2.5453207007473591</c:v>
                </c:pt>
                <c:pt idx="160">
                  <c:v>2.6624712017946646</c:v>
                </c:pt>
                <c:pt idx="161">
                  <c:v>2.6335534676228844</c:v>
                </c:pt>
                <c:pt idx="162">
                  <c:v>2.565639619518072</c:v>
                </c:pt>
                <c:pt idx="163">
                  <c:v>2.4844597085783131</c:v>
                </c:pt>
                <c:pt idx="164">
                  <c:v>2.4018376926923075</c:v>
                </c:pt>
                <c:pt idx="165">
                  <c:v>2.3845852545933011</c:v>
                </c:pt>
                <c:pt idx="166">
                  <c:v>2.2993991074980142</c:v>
                </c:pt>
                <c:pt idx="167">
                  <c:v>2.2331524858432306</c:v>
                </c:pt>
                <c:pt idx="168">
                  <c:v>2.3627329682823532</c:v>
                </c:pt>
                <c:pt idx="169">
                  <c:v>2.3473406842031248</c:v>
                </c:pt>
                <c:pt idx="170">
                  <c:v>2.3174694960186626</c:v>
                </c:pt>
                <c:pt idx="171">
                  <c:v>2.381387010674942</c:v>
                </c:pt>
                <c:pt idx="172">
                  <c:v>2.4148281092486443</c:v>
                </c:pt>
                <c:pt idx="173">
                  <c:v>2.4552621166281754</c:v>
                </c:pt>
                <c:pt idx="174">
                  <c:v>2.4290815864827588</c:v>
                </c:pt>
                <c:pt idx="175">
                  <c:v>2.6569772205319144</c:v>
                </c:pt>
                <c:pt idx="176">
                  <c:v>2.8688829921509433</c:v>
                </c:pt>
                <c:pt idx="177">
                  <c:v>3.0396623723838077</c:v>
                </c:pt>
                <c:pt idx="178">
                  <c:v>3.0227822989229618</c:v>
                </c:pt>
                <c:pt idx="179">
                  <c:v>2.9469957011624435</c:v>
                </c:pt>
                <c:pt idx="180">
                  <c:v>2.6476834743875277</c:v>
                </c:pt>
                <c:pt idx="181">
                  <c:v>2.4534562399851629</c:v>
                </c:pt>
                <c:pt idx="182">
                  <c:v>2.3318204154302671</c:v>
                </c:pt>
                <c:pt idx="183">
                  <c:v>2.4076274815692078</c:v>
                </c:pt>
                <c:pt idx="184">
                  <c:v>2.5091921449115042</c:v>
                </c:pt>
                <c:pt idx="185">
                  <c:v>2.5073680466911763</c:v>
                </c:pt>
                <c:pt idx="186">
                  <c:v>2.4312329286343606</c:v>
                </c:pt>
                <c:pt idx="187">
                  <c:v>2.4664847514641282</c:v>
                </c:pt>
                <c:pt idx="188">
                  <c:v>2.4470393150364962</c:v>
                </c:pt>
                <c:pt idx="189">
                  <c:v>2.3967704256559768</c:v>
                </c:pt>
                <c:pt idx="190">
                  <c:v>2.4104611044992743</c:v>
                </c:pt>
                <c:pt idx="191">
                  <c:v>2.3536213658465992</c:v>
                </c:pt>
                <c:pt idx="192">
                  <c:v>2.233471262472885</c:v>
                </c:pt>
                <c:pt idx="193">
                  <c:v>2.1937463116883116</c:v>
                </c:pt>
                <c:pt idx="194">
                  <c:v>2.2002014484543491</c:v>
                </c:pt>
                <c:pt idx="195">
                  <c:v>2.2803494236011477</c:v>
                </c:pt>
                <c:pt idx="196">
                  <c:v>2.3955262602004295</c:v>
                </c:pt>
                <c:pt idx="197">
                  <c:v>2.4696939546038541</c:v>
                </c:pt>
                <c:pt idx="198">
                  <c:v>2.4448080619217083</c:v>
                </c:pt>
                <c:pt idx="199">
                  <c:v>2.4080440883522725</c:v>
                </c:pt>
                <c:pt idx="200">
                  <c:v>2.4022816137491141</c:v>
                </c:pt>
                <c:pt idx="201">
                  <c:v>2.37611247141849</c:v>
                </c:pt>
                <c:pt idx="202">
                  <c:v>2.3634684430682613</c:v>
                </c:pt>
                <c:pt idx="203">
                  <c:v>2.2885691110330284</c:v>
                </c:pt>
                <c:pt idx="204">
                  <c:v>2.2472206418067224</c:v>
                </c:pt>
                <c:pt idx="205">
                  <c:v>2.2266688270440249</c:v>
                </c:pt>
                <c:pt idx="206">
                  <c:v>2.2192373870202369</c:v>
                </c:pt>
                <c:pt idx="207">
                  <c:v>2.2657475966620306</c:v>
                </c:pt>
                <c:pt idx="208">
                  <c:v>2.3064124543689322</c:v>
                </c:pt>
                <c:pt idx="209">
                  <c:v>2.2982163586278586</c:v>
                </c:pt>
                <c:pt idx="210">
                  <c:v>2.254248750519031</c:v>
                </c:pt>
                <c:pt idx="211">
                  <c:v>2.2158685889502765</c:v>
                </c:pt>
                <c:pt idx="212">
                  <c:v>2.1875908282758623</c:v>
                </c:pt>
                <c:pt idx="213">
                  <c:v>2.2662795442994508</c:v>
                </c:pt>
                <c:pt idx="214">
                  <c:v>2.2075926213698631</c:v>
                </c:pt>
                <c:pt idx="215">
                  <c:v>2.0948131045796305</c:v>
                </c:pt>
                <c:pt idx="216">
                  <c:v>2.0625852106630207</c:v>
                </c:pt>
                <c:pt idx="217">
                  <c:v>2.0787999877300609</c:v>
                </c:pt>
                <c:pt idx="218">
                  <c:v>2.070578915363698</c:v>
                </c:pt>
                <c:pt idx="219">
                  <c:v>2.1092108325407608</c:v>
                </c:pt>
                <c:pt idx="220">
                  <c:v>2.1462099425084746</c:v>
                </c:pt>
                <c:pt idx="221">
                  <c:v>2.2029378255578091</c:v>
                </c:pt>
                <c:pt idx="222">
                  <c:v>2.2520327415768193</c:v>
                </c:pt>
                <c:pt idx="223">
                  <c:v>2.3424598727516779</c:v>
                </c:pt>
                <c:pt idx="224">
                  <c:v>2.3153835984594777</c:v>
                </c:pt>
                <c:pt idx="225">
                  <c:v>2.2528396337349395</c:v>
                </c:pt>
                <c:pt idx="226">
                  <c:v>2.25116192823765</c:v>
                </c:pt>
                <c:pt idx="227">
                  <c:v>2.1958194663557626</c:v>
                </c:pt>
                <c:pt idx="228">
                  <c:v>2.1725117318272429</c:v>
                </c:pt>
                <c:pt idx="229">
                  <c:v>2.1481258151093439</c:v>
                </c:pt>
                <c:pt idx="230">
                  <c:v>2.1428641904761903</c:v>
                </c:pt>
                <c:pt idx="231">
                  <c:v>2.2125426729249011</c:v>
                </c:pt>
                <c:pt idx="232">
                  <c:v>2.3416132828402367</c:v>
                </c:pt>
                <c:pt idx="233">
                  <c:v>2.3629837381889764</c:v>
                </c:pt>
                <c:pt idx="234">
                  <c:v>2.2852180946264742</c:v>
                </c:pt>
                <c:pt idx="235">
                  <c:v>2.2203456857423154</c:v>
                </c:pt>
                <c:pt idx="236">
                  <c:v>2.1927685032658393</c:v>
                </c:pt>
                <c:pt idx="237">
                  <c:v>2.1406847593485341</c:v>
                </c:pt>
                <c:pt idx="238">
                  <c:v>2.0888368741053998</c:v>
                </c:pt>
                <c:pt idx="239">
                  <c:v>2.1037971783625733</c:v>
                </c:pt>
                <c:pt idx="240">
                  <c:v>2.1303314668390434</c:v>
                </c:pt>
                <c:pt idx="241">
                  <c:v>2.1239658203225806</c:v>
                </c:pt>
                <c:pt idx="242">
                  <c:v>2.2099463189710611</c:v>
                </c:pt>
                <c:pt idx="243">
                  <c:v>2.3826796789237665</c:v>
                </c:pt>
                <c:pt idx="244">
                  <c:v>2.4719312031329923</c:v>
                </c:pt>
                <c:pt idx="245">
                  <c:v>2.4221617156349713</c:v>
                </c:pt>
                <c:pt idx="246">
                  <c:v>2.3625141869808917</c:v>
                </c:pt>
                <c:pt idx="247">
                  <c:v>2.3196712385496179</c:v>
                </c:pt>
                <c:pt idx="248">
                  <c:v>2.3039987188839568</c:v>
                </c:pt>
                <c:pt idx="249">
                  <c:v>2.3002321061946902</c:v>
                </c:pt>
                <c:pt idx="250">
                  <c:v>2.3467863487712668</c:v>
                </c:pt>
                <c:pt idx="251">
                  <c:v>2.346490263733501</c:v>
                </c:pt>
                <c:pt idx="252">
                  <c:v>2.3440649482434126</c:v>
                </c:pt>
                <c:pt idx="253">
                  <c:v>2.3278331496556044</c:v>
                </c:pt>
                <c:pt idx="254">
                  <c:v>2.2790923591989989</c:v>
                </c:pt>
                <c:pt idx="255">
                  <c:v>2.2663259549718573</c:v>
                </c:pt>
                <c:pt idx="256">
                  <c:v>2.2686886801125703</c:v>
                </c:pt>
                <c:pt idx="257">
                  <c:v>2.2594406022471909</c:v>
                </c:pt>
                <c:pt idx="258">
                  <c:v>2.2126252191396509</c:v>
                </c:pt>
                <c:pt idx="259">
                  <c:v>2.2996915130597015</c:v>
                </c:pt>
                <c:pt idx="260">
                  <c:v>2.3087970826302726</c:v>
                </c:pt>
                <c:pt idx="261">
                  <c:v>2.2396624188854486</c:v>
                </c:pt>
                <c:pt idx="262">
                  <c:v>2.1882946558441558</c:v>
                </c:pt>
                <c:pt idx="263">
                  <c:v>2.1134370192830652</c:v>
                </c:pt>
                <c:pt idx="264">
                  <c:v>2.0265924861111109</c:v>
                </c:pt>
                <c:pt idx="265">
                  <c:v>1.9570959888888886</c:v>
                </c:pt>
                <c:pt idx="266">
                  <c:v>1.8970211644444441</c:v>
                </c:pt>
                <c:pt idx="267">
                  <c:v>1.919744475647349</c:v>
                </c:pt>
                <c:pt idx="268">
                  <c:v>1.9768267361623617</c:v>
                </c:pt>
                <c:pt idx="269">
                  <c:v>1.9760690609336611</c:v>
                </c:pt>
                <c:pt idx="270">
                  <c:v>1.9542803244485294</c:v>
                </c:pt>
                <c:pt idx="271">
                  <c:v>1.8977847906976744</c:v>
                </c:pt>
                <c:pt idx="272">
                  <c:v>1.8656606614678899</c:v>
                </c:pt>
                <c:pt idx="273">
                  <c:v>1.8786259685784015</c:v>
                </c:pt>
                <c:pt idx="274">
                  <c:v>1.8333302676416816</c:v>
                </c:pt>
                <c:pt idx="275">
                  <c:v>1.7373273175182482</c:v>
                </c:pt>
                <c:pt idx="276">
                  <c:v>1.7231522295081965</c:v>
                </c:pt>
                <c:pt idx="277">
                  <c:v>1.6892030109289617</c:v>
                </c:pt>
                <c:pt idx="278">
                  <c:v>1.8009677402912623</c:v>
                </c:pt>
                <c:pt idx="279">
                  <c:v>2.0604774792043399</c:v>
                </c:pt>
                <c:pt idx="280">
                  <c:v>2.0585079390361449</c:v>
                </c:pt>
                <c:pt idx="281">
                  <c:v>2.0287391394578314</c:v>
                </c:pt>
                <c:pt idx="282">
                  <c:v>2.0986356838632272</c:v>
                </c:pt>
                <c:pt idx="283">
                  <c:v>2.2081050140035905</c:v>
                </c:pt>
                <c:pt idx="284">
                  <c:v>2.261394927890346</c:v>
                </c:pt>
                <c:pt idx="285">
                  <c:v>2.2371318926234385</c:v>
                </c:pt>
                <c:pt idx="286">
                  <c:v>2.2459791313539195</c:v>
                </c:pt>
                <c:pt idx="287">
                  <c:v>2.2784368809241706</c:v>
                </c:pt>
                <c:pt idx="288">
                  <c:v>2.3008071721204959</c:v>
                </c:pt>
                <c:pt idx="289">
                  <c:v>2.4481423800000002</c:v>
                </c:pt>
                <c:pt idx="290">
                  <c:v>2.6799479342105261</c:v>
                </c:pt>
                <c:pt idx="291">
                  <c:v>2.5904373730251606</c:v>
                </c:pt>
                <c:pt idx="292">
                  <c:v>2.6248255528037383</c:v>
                </c:pt>
                <c:pt idx="293">
                  <c:v>2.866626906794425</c:v>
                </c:pt>
                <c:pt idx="294">
                  <c:v>2.7143829171974518</c:v>
                </c:pt>
                <c:pt idx="295">
                  <c:v>2.5630005043427908</c:v>
                </c:pt>
                <c:pt idx="296">
                  <c:v>2.6990048960253454</c:v>
                </c:pt>
                <c:pt idx="297">
                  <c:v>2.6629776972972969</c:v>
                </c:pt>
                <c:pt idx="298">
                  <c:v>2.6324531374856486</c:v>
                </c:pt>
                <c:pt idx="299">
                  <c:v>2.4974597448453606</c:v>
                </c:pt>
                <c:pt idx="300">
                  <c:v>2.4908965749430521</c:v>
                </c:pt>
                <c:pt idx="301">
                  <c:v>2.4896144889204548</c:v>
                </c:pt>
                <c:pt idx="302">
                  <c:v>2.4186907333901191</c:v>
                </c:pt>
                <c:pt idx="303">
                  <c:v>2.6584766081632654</c:v>
                </c:pt>
                <c:pt idx="304">
                  <c:v>2.9009395355329954</c:v>
                </c:pt>
                <c:pt idx="305">
                  <c:v>2.7489874887450756</c:v>
                </c:pt>
                <c:pt idx="306">
                  <c:v>2.4203036069898536</c:v>
                </c:pt>
                <c:pt idx="307">
                  <c:v>2.4205591648816234</c:v>
                </c:pt>
                <c:pt idx="308">
                  <c:v>2.5820205261089275</c:v>
                </c:pt>
                <c:pt idx="309">
                  <c:v>2.2385486087837836</c:v>
                </c:pt>
                <c:pt idx="310">
                  <c:v>1.9930799205633805</c:v>
                </c:pt>
                <c:pt idx="311">
                  <c:v>1.8502391364148818</c:v>
                </c:pt>
                <c:pt idx="312">
                  <c:v>1.883258404895892</c:v>
                </c:pt>
                <c:pt idx="313">
                  <c:v>1.8911212205056178</c:v>
                </c:pt>
                <c:pt idx="314">
                  <c:v>2.1152552949579833</c:v>
                </c:pt>
                <c:pt idx="315">
                  <c:v>2.3548745153374231</c:v>
                </c:pt>
                <c:pt idx="316">
                  <c:v>2.3434108169916432</c:v>
                </c:pt>
                <c:pt idx="317">
                  <c:v>2.3261189507238305</c:v>
                </c:pt>
                <c:pt idx="318">
                  <c:v>2.3457166699999998</c:v>
                </c:pt>
                <c:pt idx="319">
                  <c:v>2.3371257664819947</c:v>
                </c:pt>
                <c:pt idx="320">
                  <c:v>2.3396837615044248</c:v>
                </c:pt>
                <c:pt idx="321">
                  <c:v>2.41066264321192</c:v>
                </c:pt>
                <c:pt idx="322">
                  <c:v>2.3629657090909095</c:v>
                </c:pt>
                <c:pt idx="323">
                  <c:v>2.3038719188118808</c:v>
                </c:pt>
                <c:pt idx="324">
                  <c:v>2.4124562349397589</c:v>
                </c:pt>
                <c:pt idx="325">
                  <c:v>2.6552984607843135</c:v>
                </c:pt>
                <c:pt idx="326">
                  <c:v>2.7824468809135401</c:v>
                </c:pt>
                <c:pt idx="327">
                  <c:v>2.6215013220524015</c:v>
                </c:pt>
                <c:pt idx="328">
                  <c:v>2.4741855688901038</c:v>
                </c:pt>
                <c:pt idx="329">
                  <c:v>2.4641374846531949</c:v>
                </c:pt>
                <c:pt idx="330">
                  <c:v>2.4885013473053892</c:v>
                </c:pt>
                <c:pt idx="331">
                  <c:v>2.654222417073171</c:v>
                </c:pt>
                <c:pt idx="332">
                  <c:v>2.7412219137763372</c:v>
                </c:pt>
                <c:pt idx="333">
                  <c:v>2.5557162103839914</c:v>
                </c:pt>
                <c:pt idx="334">
                  <c:v>2.4701977167567568</c:v>
                </c:pt>
                <c:pt idx="335">
                  <c:v>2.4094459096495955</c:v>
                </c:pt>
                <c:pt idx="336">
                  <c:v>2.5498948236714973</c:v>
                </c:pt>
                <c:pt idx="337">
                  <c:v>2.6670598312801284</c:v>
                </c:pt>
                <c:pt idx="338">
                  <c:v>2.804320111170497</c:v>
                </c:pt>
                <c:pt idx="339">
                  <c:v>2.8994215605656346</c:v>
                </c:pt>
                <c:pt idx="340">
                  <c:v>3.1852413353878855</c:v>
                </c:pt>
                <c:pt idx="341">
                  <c:v>3.1507979150344094</c:v>
                </c:pt>
                <c:pt idx="342">
                  <c:v>3.0547637109994707</c:v>
                </c:pt>
                <c:pt idx="343">
                  <c:v>3.0000335327695558</c:v>
                </c:pt>
                <c:pt idx="344">
                  <c:v>2.9774123606427816</c:v>
                </c:pt>
                <c:pt idx="345">
                  <c:v>3.1673400424528304</c:v>
                </c:pt>
                <c:pt idx="346">
                  <c:v>3.1207796563380281</c:v>
                </c:pt>
                <c:pt idx="347">
                  <c:v>2.902574187793427</c:v>
                </c:pt>
                <c:pt idx="348">
                  <c:v>2.8879990910229645</c:v>
                </c:pt>
                <c:pt idx="349">
                  <c:v>3.0004054989604989</c:v>
                </c:pt>
                <c:pt idx="350">
                  <c:v>3.2544386543241846</c:v>
                </c:pt>
                <c:pt idx="351">
                  <c:v>3.4990849328859062</c:v>
                </c:pt>
                <c:pt idx="352">
                  <c:v>3.3739703293388432</c:v>
                </c:pt>
                <c:pt idx="353">
                  <c:v>3.363334480640165</c:v>
                </c:pt>
                <c:pt idx="354">
                  <c:v>3.5512013442791175</c:v>
                </c:pt>
                <c:pt idx="355">
                  <c:v>3.8318643078021419</c:v>
                </c:pt>
                <c:pt idx="356">
                  <c:v>4.4138717271126762</c:v>
                </c:pt>
                <c:pt idx="357">
                  <c:v>4.1241842724259161</c:v>
                </c:pt>
                <c:pt idx="358">
                  <c:v>3.4431078679959612</c:v>
                </c:pt>
                <c:pt idx="359">
                  <c:v>3.333639389197375</c:v>
                </c:pt>
                <c:pt idx="360">
                  <c:v>3.5116230851981931</c:v>
                </c:pt>
                <c:pt idx="361">
                  <c:v>3.4559014242728181</c:v>
                </c:pt>
                <c:pt idx="362">
                  <c:v>3.6697844519278915</c:v>
                </c:pt>
                <c:pt idx="363">
                  <c:v>4.1292552645739908</c:v>
                </c:pt>
                <c:pt idx="364">
                  <c:v>4.3643847523099852</c:v>
                </c:pt>
                <c:pt idx="365">
                  <c:v>4.320171967789892</c:v>
                </c:pt>
                <c:pt idx="366">
                  <c:v>4.4399011724001971</c:v>
                </c:pt>
                <c:pt idx="367">
                  <c:v>4.3775089776741911</c:v>
                </c:pt>
                <c:pt idx="368">
                  <c:v>3.8078041863905323</c:v>
                </c:pt>
                <c:pt idx="369">
                  <c:v>3.360116171768202</c:v>
                </c:pt>
                <c:pt idx="370">
                  <c:v>3.3354855155940588</c:v>
                </c:pt>
                <c:pt idx="371">
                  <c:v>3.4416794556868529</c:v>
                </c:pt>
                <c:pt idx="372">
                  <c:v>3.3275987359231602</c:v>
                </c:pt>
                <c:pt idx="373">
                  <c:v>3.3709062727076864</c:v>
                </c:pt>
                <c:pt idx="374">
                  <c:v>3.7730653883812009</c:v>
                </c:pt>
                <c:pt idx="375">
                  <c:v>4.1760831795399804</c:v>
                </c:pt>
                <c:pt idx="376">
                  <c:v>4.5989040690672534</c:v>
                </c:pt>
                <c:pt idx="377">
                  <c:v>4.4570139494484495</c:v>
                </c:pt>
                <c:pt idx="378">
                  <c:v>4.3160267967225909</c:v>
                </c:pt>
                <c:pt idx="379">
                  <c:v>4.0543972939850823</c:v>
                </c:pt>
                <c:pt idx="380">
                  <c:v>4.0626511978115243</c:v>
                </c:pt>
                <c:pt idx="381">
                  <c:v>4.0498023777427221</c:v>
                </c:pt>
                <c:pt idx="382">
                  <c:v>4.4153152907026376</c:v>
                </c:pt>
                <c:pt idx="383">
                  <c:v>4.3145054852089197</c:v>
                </c:pt>
                <c:pt idx="384">
                  <c:v>4.3343677898800044</c:v>
                </c:pt>
                <c:pt idx="385">
                  <c:v>4.3022422362438704</c:v>
                </c:pt>
                <c:pt idx="386">
                  <c:v>4.5934649713279114</c:v>
                </c:pt>
                <c:pt idx="387">
                  <c:v>4.8851802282861714</c:v>
                </c:pt>
                <c:pt idx="388">
                  <c:v>5.2886487809468044</c:v>
                </c:pt>
                <c:pt idx="389">
                  <c:v>5.6347084200990505</c:v>
                </c:pt>
                <c:pt idx="390">
                  <c:v>5.6048277189794344</c:v>
                </c:pt>
                <c:pt idx="391">
                  <c:v>5.2220635799533586</c:v>
                </c:pt>
                <c:pt idx="392">
                  <c:v>5.1127943250318673</c:v>
                </c:pt>
                <c:pt idx="393">
                  <c:v>4.249909858522086</c:v>
                </c:pt>
                <c:pt idx="394">
                  <c:v>3.0443336504764176</c:v>
                </c:pt>
                <c:pt idx="395">
                  <c:v>2.411936454460307</c:v>
                </c:pt>
                <c:pt idx="396">
                  <c:v>2.5502414553184254</c:v>
                </c:pt>
                <c:pt idx="397">
                  <c:v>2.7321011515949318</c:v>
                </c:pt>
                <c:pt idx="398">
                  <c:v>2.7857920058354311</c:v>
                </c:pt>
                <c:pt idx="399">
                  <c:v>2.9114393382508497</c:v>
                </c:pt>
                <c:pt idx="400">
                  <c:v>3.2143359225807657</c:v>
                </c:pt>
                <c:pt idx="401">
                  <c:v>3.7016249261138783</c:v>
                </c:pt>
                <c:pt idx="402">
                  <c:v>3.556201180574313</c:v>
                </c:pt>
                <c:pt idx="403">
                  <c:v>3.6704505220357859</c:v>
                </c:pt>
                <c:pt idx="404">
                  <c:v>3.5760070100666632</c:v>
                </c:pt>
                <c:pt idx="405">
                  <c:v>3.5614652958999393</c:v>
                </c:pt>
                <c:pt idx="406">
                  <c:v>3.6889188880193711</c:v>
                </c:pt>
                <c:pt idx="407">
                  <c:v>3.6256066039558865</c:v>
                </c:pt>
                <c:pt idx="408">
                  <c:v>3.7729946341867135</c:v>
                </c:pt>
                <c:pt idx="409">
                  <c:v>3.6778274731798914</c:v>
                </c:pt>
                <c:pt idx="410">
                  <c:v>3.85404309892203</c:v>
                </c:pt>
                <c:pt idx="411">
                  <c:v>3.9597177147969442</c:v>
                </c:pt>
                <c:pt idx="412">
                  <c:v>3.9450159729393897</c:v>
                </c:pt>
                <c:pt idx="413">
                  <c:v>3.8009752056869508</c:v>
                </c:pt>
                <c:pt idx="414">
                  <c:v>3.7900638967395044</c:v>
                </c:pt>
                <c:pt idx="415">
                  <c:v>3.7859895744827297</c:v>
                </c:pt>
                <c:pt idx="416">
                  <c:v>3.7455441942503724</c:v>
                </c:pt>
                <c:pt idx="417">
                  <c:v>3.8643256096057712</c:v>
                </c:pt>
                <c:pt idx="418">
                  <c:v>3.935077135570836</c:v>
                </c:pt>
                <c:pt idx="419">
                  <c:v>4.1030322281287424</c:v>
                </c:pt>
                <c:pt idx="420">
                  <c:v>4.2288730035671183</c:v>
                </c:pt>
                <c:pt idx="421">
                  <c:v>4.3735950653002726</c:v>
                </c:pt>
                <c:pt idx="422">
                  <c:v>4.8256928514745834</c:v>
                </c:pt>
                <c:pt idx="423">
                  <c:v>5.1244801046886783</c:v>
                </c:pt>
                <c:pt idx="424">
                  <c:v>5.2516797005418008</c:v>
                </c:pt>
                <c:pt idx="425">
                  <c:v>4.9475657411279057</c:v>
                </c:pt>
                <c:pt idx="426">
                  <c:v>4.8947440269304998</c:v>
                </c:pt>
                <c:pt idx="427">
                  <c:v>4.8648489121031728</c:v>
                </c:pt>
                <c:pt idx="428">
                  <c:v>4.8167604944019562</c:v>
                </c:pt>
                <c:pt idx="429">
                  <c:v>4.5959110491730977</c:v>
                </c:pt>
                <c:pt idx="430">
                  <c:v>4.5019519531714272</c:v>
                </c:pt>
                <c:pt idx="431">
                  <c:v>4.3439248088881852</c:v>
                </c:pt>
                <c:pt idx="432">
                  <c:v>4.4836795849755529</c:v>
                </c:pt>
                <c:pt idx="433">
                  <c:v>4.7378642404162417</c:v>
                </c:pt>
                <c:pt idx="434">
                  <c:v>5.0879219151949027</c:v>
                </c:pt>
                <c:pt idx="435">
                  <c:v>5.1436430335053904</c:v>
                </c:pt>
                <c:pt idx="436">
                  <c:v>4.9320960922641044</c:v>
                </c:pt>
                <c:pt idx="437">
                  <c:v>4.6802571819590062</c:v>
                </c:pt>
                <c:pt idx="438">
                  <c:v>4.5472816840631696</c:v>
                </c:pt>
                <c:pt idx="439">
                  <c:v>4.8921155181412503</c:v>
                </c:pt>
                <c:pt idx="440">
                  <c:v>5.0350404532173227</c:v>
                </c:pt>
                <c:pt idx="441">
                  <c:v>4.8872352329065176</c:v>
                </c:pt>
                <c:pt idx="442">
                  <c:v>4.5113977991256178</c:v>
                </c:pt>
                <c:pt idx="443">
                  <c:v>4.3271789064142094</c:v>
                </c:pt>
                <c:pt idx="444">
                  <c:v>4.3291915810237427</c:v>
                </c:pt>
                <c:pt idx="445">
                  <c:v>4.7618886909336</c:v>
                </c:pt>
                <c:pt idx="446">
                  <c:v>4.8289900110641373</c:v>
                </c:pt>
                <c:pt idx="447">
                  <c:v>4.6551790314801309</c:v>
                </c:pt>
                <c:pt idx="448">
                  <c:v>4.7113164996356076</c:v>
                </c:pt>
                <c:pt idx="449">
                  <c:v>4.7147562425520011</c:v>
                </c:pt>
                <c:pt idx="450">
                  <c:v>4.6601250399313008</c:v>
                </c:pt>
                <c:pt idx="451">
                  <c:v>4.6266940462014254</c:v>
                </c:pt>
                <c:pt idx="452">
                  <c:v>4.5714377998150235</c:v>
                </c:pt>
                <c:pt idx="453">
                  <c:v>4.3249824805601085</c:v>
                </c:pt>
                <c:pt idx="454">
                  <c:v>4.1866215781717209</c:v>
                </c:pt>
                <c:pt idx="455">
                  <c:v>4.2189106153315246</c:v>
                </c:pt>
                <c:pt idx="456">
                  <c:v>4.2550803164632285</c:v>
                </c:pt>
                <c:pt idx="457">
                  <c:v>4.3065389444569453</c:v>
                </c:pt>
                <c:pt idx="458">
                  <c:v>4.5243516081142916</c:v>
                </c:pt>
                <c:pt idx="459">
                  <c:v>4.6789601461931429</c:v>
                </c:pt>
                <c:pt idx="460">
                  <c:v>4.6853815474130291</c:v>
                </c:pt>
                <c:pt idx="461">
                  <c:v>4.7032152023976632</c:v>
                </c:pt>
                <c:pt idx="462">
                  <c:v>4.5956743962054416</c:v>
                </c:pt>
                <c:pt idx="463">
                  <c:v>4.4376276539206607</c:v>
                </c:pt>
                <c:pt idx="464">
                  <c:v>4.3351112181811295</c:v>
                </c:pt>
                <c:pt idx="465">
                  <c:v>4.0359317942130311</c:v>
                </c:pt>
                <c:pt idx="466">
                  <c:v>3.7141814288366675</c:v>
                </c:pt>
                <c:pt idx="467">
                  <c:v>3.2527763383167128</c:v>
                </c:pt>
                <c:pt idx="468">
                  <c:v>2.724055501667753</c:v>
                </c:pt>
                <c:pt idx="469">
                  <c:v>2.8462363570888325</c:v>
                </c:pt>
                <c:pt idx="470">
                  <c:v>3.1553970373258298</c:v>
                </c:pt>
                <c:pt idx="471">
                  <c:v>3.1590201852494681</c:v>
                </c:pt>
                <c:pt idx="472">
                  <c:v>3.4664973411504585</c:v>
                </c:pt>
                <c:pt idx="473">
                  <c:v>3.5629290266224007</c:v>
                </c:pt>
                <c:pt idx="474">
                  <c:v>3.5470011901661107</c:v>
                </c:pt>
                <c:pt idx="475">
                  <c:v>3.3472861357878951</c:v>
                </c:pt>
                <c:pt idx="476">
                  <c:v>3.0100156083419649</c:v>
                </c:pt>
                <c:pt idx="477">
                  <c:v>2.9113717573916955</c:v>
                </c:pt>
                <c:pt idx="478">
                  <c:v>2.740281107651974</c:v>
                </c:pt>
                <c:pt idx="479">
                  <c:v>2.5900530049082904</c:v>
                </c:pt>
                <c:pt idx="480">
                  <c:v>2.478052994714961</c:v>
                </c:pt>
                <c:pt idx="481">
                  <c:v>2.2458881555263424</c:v>
                </c:pt>
                <c:pt idx="482">
                  <c:v>2.4993053017893145</c:v>
                </c:pt>
                <c:pt idx="483">
                  <c:v>2.6718766211839728</c:v>
                </c:pt>
                <c:pt idx="484">
                  <c:v>2.8617001981156882</c:v>
                </c:pt>
                <c:pt idx="485">
                  <c:v>2.9761980455578589</c:v>
                </c:pt>
                <c:pt idx="486">
                  <c:v>2.8184593658502046</c:v>
                </c:pt>
                <c:pt idx="487">
                  <c:v>2.7361092040158805</c:v>
                </c:pt>
                <c:pt idx="488">
                  <c:v>2.7802061411583243</c:v>
                </c:pt>
                <c:pt idx="489">
                  <c:v>2.8123413327486859</c:v>
                </c:pt>
                <c:pt idx="490">
                  <c:v>2.7242367501838651</c:v>
                </c:pt>
                <c:pt idx="491">
                  <c:v>2.8079974165110841</c:v>
                </c:pt>
                <c:pt idx="492">
                  <c:v>2.914239876363816</c:v>
                </c:pt>
                <c:pt idx="493">
                  <c:v>2.8538662950911045</c:v>
                </c:pt>
                <c:pt idx="494">
                  <c:v>2.881224209896184</c:v>
                </c:pt>
                <c:pt idx="495">
                  <c:v>2.9918513493425283</c:v>
                </c:pt>
                <c:pt idx="496">
                  <c:v>2.9621492177177422</c:v>
                </c:pt>
                <c:pt idx="497">
                  <c:v>2.9046403046325606</c:v>
                </c:pt>
                <c:pt idx="498">
                  <c:v>2.8458997475465004</c:v>
                </c:pt>
                <c:pt idx="499">
                  <c:v>2.934160541106031</c:v>
                </c:pt>
                <c:pt idx="500">
                  <c:v>3.2442625071519871</c:v>
                </c:pt>
                <c:pt idx="501">
                  <c:v>3.0698738129799774</c:v>
                </c:pt>
                <c:pt idx="502">
                  <c:v>3.1332060598340368</c:v>
                </c:pt>
                <c:pt idx="503">
                  <c:v>3.0208124317507719</c:v>
                </c:pt>
                <c:pt idx="504">
                  <c:v>3.1025672894289542</c:v>
                </c:pt>
                <c:pt idx="505">
                  <c:v>3.1337837387638312</c:v>
                </c:pt>
                <c:pt idx="506">
                  <c:v>3.1380250654106749</c:v>
                </c:pt>
                <c:pt idx="507">
                  <c:v>3.3300768046613674</c:v>
                </c:pt>
                <c:pt idx="508">
                  <c:v>3.495813661719672</c:v>
                </c:pt>
                <c:pt idx="509">
                  <c:v>3.4806256995514264</c:v>
                </c:pt>
                <c:pt idx="510">
                  <c:v>3.4271987002316746</c:v>
                </c:pt>
                <c:pt idx="511">
                  <c:v>3.4056516565804267</c:v>
                </c:pt>
                <c:pt idx="512">
                  <c:v>3.3983430732566164</c:v>
                </c:pt>
                <c:pt idx="513">
                  <c:v>3.4197056161283683</c:v>
                </c:pt>
                <c:pt idx="514">
                  <c:v>3.1675507357656958</c:v>
                </c:pt>
                <c:pt idx="515">
                  <c:v>2.8286068627629399</c:v>
                </c:pt>
                <c:pt idx="516">
                  <c:v>2.6882118030769471</c:v>
                </c:pt>
                <c:pt idx="517">
                  <c:v>2.7551782243547738</c:v>
                </c:pt>
                <c:pt idx="518">
                  <c:v>2.9914608728491516</c:v>
                </c:pt>
                <c:pt idx="519">
                  <c:v>3.3140728899616394</c:v>
                </c:pt>
                <c:pt idx="520">
                  <c:v>3.385088127815425</c:v>
                </c:pt>
                <c:pt idx="521">
                  <c:v>3.2168480706147928</c:v>
                </c:pt>
                <c:pt idx="522">
                  <c:v>3.2388957193421599</c:v>
                </c:pt>
                <c:pt idx="523">
                  <c:v>3.0937030754630768</c:v>
                </c:pt>
                <c:pt idx="524">
                  <c:v>3.0543173959791203</c:v>
                </c:pt>
                <c:pt idx="525">
                  <c:v>3.0865013551336471</c:v>
                </c:pt>
                <c:pt idx="526">
                  <c:v>3.0455170826173474</c:v>
                </c:pt>
                <c:pt idx="527">
                  <c:v>2.9859818766046957</c:v>
                </c:pt>
                <c:pt idx="528">
                  <c:v>2.9726697361766852</c:v>
                </c:pt>
                <c:pt idx="529">
                  <c:v>2.8469634928716907</c:v>
                </c:pt>
                <c:pt idx="530">
                  <c:v>2.6160456259782117</c:v>
                </c:pt>
                <c:pt idx="531">
                  <c:v>2.1721582552363992</c:v>
                </c:pt>
                <c:pt idx="532">
                  <c:v>2.208315639704848</c:v>
                </c:pt>
                <c:pt idx="533">
                  <c:v>2.4488637963157527</c:v>
                </c:pt>
                <c:pt idx="534">
                  <c:v>2.5548635321243003</c:v>
                </c:pt>
                <c:pt idx="535">
                  <c:v>2.5427146093265125</c:v>
                </c:pt>
                <c:pt idx="536">
                  <c:v>2.5370782622322889</c:v>
                </c:pt>
                <c:pt idx="537">
                  <c:v>2.5058339226850461</c:v>
                </c:pt>
                <c:pt idx="538">
                  <c:v>2.4430605313385452</c:v>
                </c:pt>
                <c:pt idx="539">
                  <c:v>2.5320736579082945</c:v>
                </c:pt>
                <c:pt idx="540">
                  <c:v>2.6860965282695601</c:v>
                </c:pt>
                <c:pt idx="541">
                  <c:v>2.8671956994060035</c:v>
                </c:pt>
                <c:pt idx="542">
                  <c:v>3.2063791793563192</c:v>
                </c:pt>
                <c:pt idx="543">
                  <c:v>3.2394979125885923</c:v>
                </c:pt>
                <c:pt idx="544">
                  <c:v>3.3610222279507083</c:v>
                </c:pt>
                <c:pt idx="545">
                  <c:v>3.4224963399849941</c:v>
                </c:pt>
                <c:pt idx="546">
                  <c:v>3.4876731752550008</c:v>
                </c:pt>
                <c:pt idx="547">
                  <c:v>3.4976832940227949</c:v>
                </c:pt>
                <c:pt idx="548">
                  <c:v>3.5018734034478229</c:v>
                </c:pt>
                <c:pt idx="549">
                  <c:v>3.596531422092998</c:v>
                </c:pt>
                <c:pt idx="550">
                  <c:v>3.6813892276946372</c:v>
                </c:pt>
                <c:pt idx="551">
                  <c:v>3.5578574255839537</c:v>
                </c:pt>
                <c:pt idx="552">
                  <c:v>3.544966688063298</c:v>
                </c:pt>
                <c:pt idx="553">
                  <c:v>3.7351215226098877</c:v>
                </c:pt>
                <c:pt idx="554">
                  <c:v>4.4386266337243283</c:v>
                </c:pt>
                <c:pt idx="555">
                  <c:v>4.3025117486859479</c:v>
                </c:pt>
                <c:pt idx="556">
                  <c:v>4.6109863606026069</c:v>
                </c:pt>
                <c:pt idx="557">
                  <c:v>5.0546265512608235</c:v>
                </c:pt>
                <c:pt idx="558">
                  <c:v>4.6770395486851211</c:v>
                </c:pt>
                <c:pt idx="559">
                  <c:v>4.0681403392929703</c:v>
                </c:pt>
                <c:pt idx="560">
                  <c:v>3.7713852813626532</c:v>
                </c:pt>
                <c:pt idx="561">
                  <c:v>3.8696496322322784</c:v>
                </c:pt>
                <c:pt idx="562">
                  <c:v>3.7299434791927606</c:v>
                </c:pt>
                <c:pt idx="563">
                  <c:v>3.2448903240911062</c:v>
                </c:pt>
                <c:pt idx="564">
                  <c:v>3.3581306071818346</c:v>
                </c:pt>
                <c:pt idx="565">
                  <c:v>3.3938848376309334</c:v>
                </c:pt>
                <c:pt idx="566">
                  <c:v>3.3712340000000003</c:v>
                </c:pt>
                <c:pt idx="567">
                  <c:v>3.3822384694288896</c:v>
                </c:pt>
                <c:pt idx="568">
                  <c:v>3.4149628749217618</c:v>
                </c:pt>
                <c:pt idx="569">
                  <c:v>3.4560922228804727</c:v>
                </c:pt>
                <c:pt idx="570">
                  <c:v>3.4334939834347469</c:v>
                </c:pt>
                <c:pt idx="571">
                  <c:v>3.4433058374919616</c:v>
                </c:pt>
                <c:pt idx="572">
                  <c:v>3.3107589948254881</c:v>
                </c:pt>
                <c:pt idx="573">
                  <c:v>3.1965215102092075</c:v>
                </c:pt>
                <c:pt idx="574">
                  <c:v>3.2104969340287872</c:v>
                </c:pt>
                <c:pt idx="575">
                  <c:v>3.1808720013865992</c:v>
                </c:pt>
                <c:pt idx="576">
                  <c:v>3.1095521728872999</c:v>
                </c:pt>
                <c:pt idx="577">
                  <c:v>3.0584060921186893</c:v>
                </c:pt>
                <c:pt idx="578">
                  <c:v>3.1219682078089663</c:v>
                </c:pt>
                <c:pt idx="579">
                  <c:v>3.162537563977009</c:v>
                </c:pt>
                <c:pt idx="580">
                  <c:v>3.1750489068305146</c:v>
                </c:pt>
                <c:pt idx="581">
                  <c:v>3.1512292611350841</c:v>
                </c:pt>
                <c:pt idx="582">
                  <c:v>3.0822302731481948</c:v>
                </c:pt>
                <c:pt idx="583">
                  <c:v>3.0706851079879205</c:v>
                </c:pt>
                <c:pt idx="584">
                  <c:v>2.9929999163990733</c:v>
                </c:pt>
                <c:pt idx="585">
                  <c:v>2.8974515927614886</c:v>
                </c:pt>
                <c:pt idx="586">
                  <c:v>2.8697169588945601</c:v>
                </c:pt>
                <c:pt idx="587">
                  <c:v>2.8247374748036229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60544"/>
        <c:axId val="1989744768"/>
      </c:lineChart>
      <c:dateAx>
        <c:axId val="1989760544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44768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989744768"/>
        <c:scaling>
          <c:orientation val="minMax"/>
          <c:max val="5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0544"/>
        <c:crosses val="autoZero"/>
        <c:crossBetween val="between"/>
        <c:majorUnit val="0.5"/>
      </c:valAx>
      <c:dateAx>
        <c:axId val="1989746944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9747488"/>
        <c:crosses val="autoZero"/>
        <c:auto val="1"/>
        <c:lblOffset val="100"/>
        <c:baseTimeUnit val="months"/>
      </c:dateAx>
      <c:valAx>
        <c:axId val="198974748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46944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523489932886203"/>
          <c:y val="0.15972222222222351"/>
          <c:w val="0.3970917225950774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Annual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9083126354172182E-2"/>
          <c:y val="1.62037037037037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577275780895835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'Diesel-A'!$E$41:$E$86</c:f>
              <c:numCache>
                <c:formatCode>General</c:formatCode>
                <c:ptCount val="46"/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62720"/>
        <c:axId val="1989759456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'Diesel-A'!$C$41:$C$86</c:f>
              <c:numCache>
                <c:formatCode>0.00</c:formatCode>
                <c:ptCount val="46"/>
                <c:pt idx="0">
                  <c:v>0.78493995663000005</c:v>
                </c:pt>
                <c:pt idx="1">
                  <c:v>1.0441536816000001</c:v>
                </c:pt>
                <c:pt idx="2">
                  <c:v>1.1859362589</c:v>
                </c:pt>
                <c:pt idx="3">
                  <c:v>1.1520448456000001</c:v>
                </c:pt>
                <c:pt idx="4">
                  <c:v>1.1351600254000001</c:v>
                </c:pt>
                <c:pt idx="5">
                  <c:v>1.1626195917</c:v>
                </c:pt>
                <c:pt idx="6">
                  <c:v>1.1678574912999999</c:v>
                </c:pt>
                <c:pt idx="7">
                  <c:v>0.89300019267999997</c:v>
                </c:pt>
                <c:pt idx="8">
                  <c:v>0.93622956454999995</c:v>
                </c:pt>
                <c:pt idx="9">
                  <c:v>0.91659800928000001</c:v>
                </c:pt>
                <c:pt idx="10">
                  <c:v>0.99591997736000004</c:v>
                </c:pt>
                <c:pt idx="11">
                  <c:v>1.1671051739</c:v>
                </c:pt>
                <c:pt idx="12">
                  <c:v>1.1296590989999999</c:v>
                </c:pt>
                <c:pt idx="13">
                  <c:v>1.1065610051999999</c:v>
                </c:pt>
                <c:pt idx="14">
                  <c:v>1.1128309728000001</c:v>
                </c:pt>
                <c:pt idx="15">
                  <c:v>1.1117698381000001</c:v>
                </c:pt>
                <c:pt idx="16">
                  <c:v>1.1095009425</c:v>
                </c:pt>
                <c:pt idx="17">
                  <c:v>1.2359828091</c:v>
                </c:pt>
                <c:pt idx="18">
                  <c:v>1.1939463228</c:v>
                </c:pt>
                <c:pt idx="19">
                  <c:v>1.0444931364000001</c:v>
                </c:pt>
                <c:pt idx="20">
                  <c:v>1.1245124877999999</c:v>
                </c:pt>
                <c:pt idx="21">
                  <c:v>1.4953089741000001</c:v>
                </c:pt>
                <c:pt idx="22">
                  <c:v>1.405056812</c:v>
                </c:pt>
                <c:pt idx="23">
                  <c:v>1.3175738126000001</c:v>
                </c:pt>
                <c:pt idx="24">
                  <c:v>1.5062049219</c:v>
                </c:pt>
                <c:pt idx="25">
                  <c:v>1.8107249843</c:v>
                </c:pt>
                <c:pt idx="26">
                  <c:v>2.4036780125999999</c:v>
                </c:pt>
                <c:pt idx="27">
                  <c:v>2.7084134665000001</c:v>
                </c:pt>
                <c:pt idx="28">
                  <c:v>2.8840432308000001</c:v>
                </c:pt>
                <c:pt idx="29">
                  <c:v>3.8272414573</c:v>
                </c:pt>
                <c:pt idx="30">
                  <c:v>2.4686337956000002</c:v>
                </c:pt>
                <c:pt idx="31">
                  <c:v>2.9937950301999998</c:v>
                </c:pt>
                <c:pt idx="32">
                  <c:v>3.8526249572000002</c:v>
                </c:pt>
                <c:pt idx="33">
                  <c:v>3.9710496694000001</c:v>
                </c:pt>
                <c:pt idx="34">
                  <c:v>3.9200913724999999</c:v>
                </c:pt>
                <c:pt idx="35">
                  <c:v>3.8270321366000002</c:v>
                </c:pt>
                <c:pt idx="36">
                  <c:v>2.7071062419</c:v>
                </c:pt>
                <c:pt idx="37">
                  <c:v>2.3103875756000001</c:v>
                </c:pt>
                <c:pt idx="38">
                  <c:v>2.6544003875</c:v>
                </c:pt>
                <c:pt idx="39">
                  <c:v>3.1832712237999998</c:v>
                </c:pt>
                <c:pt idx="40">
                  <c:v>3.0564806299999998</c:v>
                </c:pt>
                <c:pt idx="41">
                  <c:v>2.5553708844999998</c:v>
                </c:pt>
                <c:pt idx="42">
                  <c:v>3.2894970619000001</c:v>
                </c:pt>
                <c:pt idx="43">
                  <c:v>5.0193661279999997</c:v>
                </c:pt>
                <c:pt idx="44">
                  <c:v>4.1661322600000004</c:v>
                </c:pt>
                <c:pt idx="45">
                  <c:v>3.7344575712000001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'Diesel-A'!$A$90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'Diesel-A'!$A$41:$A$86</c:f>
              <c:numCache>
                <c:formatCode>General</c:formatCode>
                <c:ptCount val="46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  <c:pt idx="38">
                  <c:v>2017</c:v>
                </c:pt>
                <c:pt idx="39">
                  <c:v>2018</c:v>
                </c:pt>
                <c:pt idx="40">
                  <c:v>2019</c:v>
                </c:pt>
                <c:pt idx="41">
                  <c:v>2020</c:v>
                </c:pt>
                <c:pt idx="42">
                  <c:v>2021</c:v>
                </c:pt>
                <c:pt idx="43">
                  <c:v>2022</c:v>
                </c:pt>
                <c:pt idx="44">
                  <c:v>2023</c:v>
                </c:pt>
                <c:pt idx="45">
                  <c:v>2024</c:v>
                </c:pt>
              </c:numCache>
            </c:numRef>
          </c:cat>
          <c:val>
            <c:numRef>
              <c:f>'Diesel-A'!$D$41:$D$86</c:f>
              <c:numCache>
                <c:formatCode>0.00</c:formatCode>
                <c:ptCount val="46"/>
                <c:pt idx="0">
                  <c:v>3.2685202595400602</c:v>
                </c:pt>
                <c:pt idx="1">
                  <c:v>3.8306874355329712</c:v>
                </c:pt>
                <c:pt idx="2">
                  <c:v>3.9417573794427949</c:v>
                </c:pt>
                <c:pt idx="3">
                  <c:v>3.6069800109776642</c:v>
                </c:pt>
                <c:pt idx="4">
                  <c:v>3.445260643140144</c:v>
                </c:pt>
                <c:pt idx="5">
                  <c:v>3.3809164164473318</c:v>
                </c:pt>
                <c:pt idx="6">
                  <c:v>3.2804183512919489</c:v>
                </c:pt>
                <c:pt idx="7">
                  <c:v>2.4605351329699565</c:v>
                </c:pt>
                <c:pt idx="8">
                  <c:v>2.4905310518002985</c:v>
                </c:pt>
                <c:pt idx="9">
                  <c:v>2.3422735067020533</c:v>
                </c:pt>
                <c:pt idx="10">
                  <c:v>2.4286155161583722</c:v>
                </c:pt>
                <c:pt idx="11">
                  <c:v>2.6997561146565499</c:v>
                </c:pt>
                <c:pt idx="12">
                  <c:v>2.5074267329859152</c:v>
                </c:pt>
                <c:pt idx="13">
                  <c:v>2.3836558311389853</c:v>
                </c:pt>
                <c:pt idx="14">
                  <c:v>2.3280277601860355</c:v>
                </c:pt>
                <c:pt idx="15">
                  <c:v>2.2669663923992336</c:v>
                </c:pt>
                <c:pt idx="16">
                  <c:v>2.2006038037953419</c:v>
                </c:pt>
                <c:pt idx="17">
                  <c:v>2.3815323616878965</c:v>
                </c:pt>
                <c:pt idx="18">
                  <c:v>2.2479869043065408</c:v>
                </c:pt>
                <c:pt idx="19">
                  <c:v>1.9366334849140485</c:v>
                </c:pt>
                <c:pt idx="20">
                  <c:v>2.0402547038537784</c:v>
                </c:pt>
                <c:pt idx="21">
                  <c:v>2.6246443513223077</c:v>
                </c:pt>
                <c:pt idx="22">
                  <c:v>2.3986674879144574</c:v>
                </c:pt>
                <c:pt idx="23">
                  <c:v>2.2139913580323287</c:v>
                </c:pt>
                <c:pt idx="24">
                  <c:v>2.4741036649677803</c:v>
                </c:pt>
                <c:pt idx="25">
                  <c:v>2.897030255165161</c:v>
                </c:pt>
                <c:pt idx="26">
                  <c:v>3.7204873426778069</c:v>
                </c:pt>
                <c:pt idx="27">
                  <c:v>4.06130736897906</c:v>
                </c:pt>
                <c:pt idx="28">
                  <c:v>4.2039892574150022</c:v>
                </c:pt>
                <c:pt idx="29">
                  <c:v>5.3738529790053411</c:v>
                </c:pt>
                <c:pt idx="30">
                  <c:v>3.4773637068721803</c:v>
                </c:pt>
                <c:pt idx="31">
                  <c:v>4.1492109155508112</c:v>
                </c:pt>
                <c:pt idx="32">
                  <c:v>5.176956543079795</c:v>
                </c:pt>
                <c:pt idx="33">
                  <c:v>5.2277091035364638</c:v>
                </c:pt>
                <c:pt idx="34">
                  <c:v>5.0860645279811179</c:v>
                </c:pt>
                <c:pt idx="35">
                  <c:v>4.886388389242577</c:v>
                </c:pt>
                <c:pt idx="36">
                  <c:v>3.4522751377599854</c:v>
                </c:pt>
                <c:pt idx="37">
                  <c:v>2.9094804961504579</c:v>
                </c:pt>
                <c:pt idx="38">
                  <c:v>3.2729363956491788</c:v>
                </c:pt>
                <c:pt idx="39">
                  <c:v>3.8315936830900386</c:v>
                </c:pt>
                <c:pt idx="40">
                  <c:v>3.6134718241736312</c:v>
                </c:pt>
                <c:pt idx="41">
                  <c:v>2.9837088837944745</c:v>
                </c:pt>
                <c:pt idx="42">
                  <c:v>3.6690841650654296</c:v>
                </c:pt>
                <c:pt idx="43">
                  <c:v>5.1845092559391492</c:v>
                </c:pt>
                <c:pt idx="44">
                  <c:v>4.1528032000134951</c:v>
                </c:pt>
                <c:pt idx="45">
                  <c:v>3.6590672454252204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50752"/>
        <c:axId val="1989764896"/>
      </c:lineChart>
      <c:catAx>
        <c:axId val="19897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48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989764896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50752"/>
        <c:crosses val="autoZero"/>
        <c:crossBetween val="between"/>
        <c:majorUnit val="0.5"/>
      </c:valAx>
      <c:catAx>
        <c:axId val="198976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9456"/>
        <c:crosses val="autoZero"/>
        <c:auto val="1"/>
        <c:lblAlgn val="ctr"/>
        <c:lblOffset val="100"/>
        <c:noMultiLvlLbl val="0"/>
      </c:catAx>
      <c:valAx>
        <c:axId val="1989759456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627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9194666102979105"/>
          <c:y val="0.17013925342665498"/>
          <c:w val="0.39709219233502097"/>
          <c:h val="4.34027777777779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Quarterly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75917020439560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800989671803186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'Diesel-Q'!$E$41:$E$224</c:f>
              <c:numCache>
                <c:formatCode>General</c:formatCode>
                <c:ptCount val="184"/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8496"/>
        <c:axId val="1989754560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'Diesel-Q'!$C$41:$C$224</c:f>
              <c:numCache>
                <c:formatCode>0.00</c:formatCode>
                <c:ptCount val="184"/>
                <c:pt idx="0">
                  <c:v>0.62624480502000002</c:v>
                </c:pt>
                <c:pt idx="1">
                  <c:v>0.73837115453000002</c:v>
                </c:pt>
                <c:pt idx="2">
                  <c:v>0.88059916101000002</c:v>
                </c:pt>
                <c:pt idx="3">
                  <c:v>0.94782711925999996</c:v>
                </c:pt>
                <c:pt idx="4">
                  <c:v>1.0206383590999999</c:v>
                </c:pt>
                <c:pt idx="5">
                  <c:v>1.0502210926</c:v>
                </c:pt>
                <c:pt idx="6">
                  <c:v>1.0407326081999999</c:v>
                </c:pt>
                <c:pt idx="7">
                  <c:v>1.0668934989000001</c:v>
                </c:pt>
                <c:pt idx="8">
                  <c:v>1.1790361053</c:v>
                </c:pt>
                <c:pt idx="9">
                  <c:v>1.1994297314</c:v>
                </c:pt>
                <c:pt idx="10">
                  <c:v>1.1787485818000001</c:v>
                </c:pt>
                <c:pt idx="11">
                  <c:v>1.1886519765000001</c:v>
                </c:pt>
                <c:pt idx="12">
                  <c:v>1.1623616913999999</c:v>
                </c:pt>
                <c:pt idx="13">
                  <c:v>1.1236853874999999</c:v>
                </c:pt>
                <c:pt idx="14">
                  <c:v>1.1478355644</c:v>
                </c:pt>
                <c:pt idx="15">
                  <c:v>1.1713967598999999</c:v>
                </c:pt>
                <c:pt idx="16">
                  <c:v>1.0967498921000001</c:v>
                </c:pt>
                <c:pt idx="17">
                  <c:v>1.1538942968000001</c:v>
                </c:pt>
                <c:pt idx="18">
                  <c:v>1.1501768836999999</c:v>
                </c:pt>
                <c:pt idx="19">
                  <c:v>1.14325553</c:v>
                </c:pt>
                <c:pt idx="20">
                  <c:v>1.1614148849000001</c:v>
                </c:pt>
                <c:pt idx="21">
                  <c:v>1.1404266594000001</c:v>
                </c:pt>
                <c:pt idx="22">
                  <c:v>1.169123822</c:v>
                </c:pt>
                <c:pt idx="23">
                  <c:v>1.1808490754000001</c:v>
                </c:pt>
                <c:pt idx="24">
                  <c:v>1.1539085488</c:v>
                </c:pt>
                <c:pt idx="25">
                  <c:v>1.1607203555000001</c:v>
                </c:pt>
                <c:pt idx="26">
                  <c:v>1.1435154681999999</c:v>
                </c:pt>
                <c:pt idx="27">
                  <c:v>1.2124276599999999</c:v>
                </c:pt>
                <c:pt idx="28">
                  <c:v>1.0479419569999999</c:v>
                </c:pt>
                <c:pt idx="29">
                  <c:v>0.87482223353999999</c:v>
                </c:pt>
                <c:pt idx="30">
                  <c:v>0.80560704714999998</c:v>
                </c:pt>
                <c:pt idx="31">
                  <c:v>0.82793954318999996</c:v>
                </c:pt>
                <c:pt idx="32">
                  <c:v>0.89761114489000005</c:v>
                </c:pt>
                <c:pt idx="33">
                  <c:v>0.91150460212999995</c:v>
                </c:pt>
                <c:pt idx="34">
                  <c:v>0.95841794929000002</c:v>
                </c:pt>
                <c:pt idx="35">
                  <c:v>0.97803305625000003</c:v>
                </c:pt>
                <c:pt idx="36">
                  <c:v>0.93602695735999997</c:v>
                </c:pt>
                <c:pt idx="37">
                  <c:v>0.93033314954000002</c:v>
                </c:pt>
                <c:pt idx="38">
                  <c:v>0.90024906889</c:v>
                </c:pt>
                <c:pt idx="39">
                  <c:v>0.89895007116000003</c:v>
                </c:pt>
                <c:pt idx="40">
                  <c:v>0.94976918531999999</c:v>
                </c:pt>
                <c:pt idx="41">
                  <c:v>0.98922454988999997</c:v>
                </c:pt>
                <c:pt idx="42">
                  <c:v>0.97018572674000003</c:v>
                </c:pt>
                <c:pt idx="43">
                  <c:v>1.0677012427999999</c:v>
                </c:pt>
                <c:pt idx="44">
                  <c:v>1.1004075697</c:v>
                </c:pt>
                <c:pt idx="45">
                  <c:v>0.99993238909000004</c:v>
                </c:pt>
                <c:pt idx="46">
                  <c:v>1.1756138984</c:v>
                </c:pt>
                <c:pt idx="47">
                  <c:v>1.4022599871999999</c:v>
                </c:pt>
                <c:pt idx="48">
                  <c:v>1.1895787927999999</c:v>
                </c:pt>
                <c:pt idx="49">
                  <c:v>1.0889876516000001</c:v>
                </c:pt>
                <c:pt idx="50">
                  <c:v>1.0928622403999999</c:v>
                </c:pt>
                <c:pt idx="51">
                  <c:v>1.1455416413999999</c:v>
                </c:pt>
                <c:pt idx="52">
                  <c:v>1.0623219702</c:v>
                </c:pt>
                <c:pt idx="53">
                  <c:v>1.1037924743</c:v>
                </c:pt>
                <c:pt idx="54">
                  <c:v>1.1283877541</c:v>
                </c:pt>
                <c:pt idx="55">
                  <c:v>1.1333600049999999</c:v>
                </c:pt>
                <c:pt idx="56">
                  <c:v>1.0957716301</c:v>
                </c:pt>
                <c:pt idx="57">
                  <c:v>1.1003130007999999</c:v>
                </c:pt>
                <c:pt idx="58">
                  <c:v>1.0810277595</c:v>
                </c:pt>
                <c:pt idx="59">
                  <c:v>1.1671666482</c:v>
                </c:pt>
                <c:pt idx="60">
                  <c:v>1.1017601641000001</c:v>
                </c:pt>
                <c:pt idx="61">
                  <c:v>1.1033554375000001</c:v>
                </c:pt>
                <c:pt idx="62">
                  <c:v>1.1197088160999999</c:v>
                </c:pt>
                <c:pt idx="63">
                  <c:v>1.1221127178999999</c:v>
                </c:pt>
                <c:pt idx="64">
                  <c:v>1.0913314833000001</c:v>
                </c:pt>
                <c:pt idx="65">
                  <c:v>1.1167022710000001</c:v>
                </c:pt>
                <c:pt idx="66">
                  <c:v>1.1085102588</c:v>
                </c:pt>
                <c:pt idx="67">
                  <c:v>1.1216080847000001</c:v>
                </c:pt>
                <c:pt idx="68">
                  <c:v>1.158177188</c:v>
                </c:pt>
                <c:pt idx="69">
                  <c:v>1.2498342522999999</c:v>
                </c:pt>
                <c:pt idx="70">
                  <c:v>1.2137774725999999</c:v>
                </c:pt>
                <c:pt idx="71">
                  <c:v>1.3186196837999999</c:v>
                </c:pt>
                <c:pt idx="72">
                  <c:v>1.2658479090000001</c:v>
                </c:pt>
                <c:pt idx="73">
                  <c:v>1.1940247853999999</c:v>
                </c:pt>
                <c:pt idx="74">
                  <c:v>1.1585808651</c:v>
                </c:pt>
                <c:pt idx="75">
                  <c:v>1.1614998825</c:v>
                </c:pt>
                <c:pt idx="76">
                  <c:v>1.0885780834000001</c:v>
                </c:pt>
                <c:pt idx="77">
                  <c:v>1.0587401155</c:v>
                </c:pt>
                <c:pt idx="78">
                  <c:v>1.0197066814</c:v>
                </c:pt>
                <c:pt idx="79">
                  <c:v>1.0119821669</c:v>
                </c:pt>
                <c:pt idx="80">
                  <c:v>0.97563042581000003</c:v>
                </c:pt>
                <c:pt idx="81">
                  <c:v>1.0752880521999999</c:v>
                </c:pt>
                <c:pt idx="82">
                  <c:v>1.1690926821000001</c:v>
                </c:pt>
                <c:pt idx="83">
                  <c:v>1.26050821</c:v>
                </c:pt>
                <c:pt idx="84">
                  <c:v>1.4321969692000001</c:v>
                </c:pt>
                <c:pt idx="85">
                  <c:v>1.4209606435</c:v>
                </c:pt>
                <c:pt idx="86">
                  <c:v>1.5141552763999999</c:v>
                </c:pt>
                <c:pt idx="87">
                  <c:v>1.6075534759000001</c:v>
                </c:pt>
                <c:pt idx="88">
                  <c:v>1.4689913803000001</c:v>
                </c:pt>
                <c:pt idx="89">
                  <c:v>1.4671923622</c:v>
                </c:pt>
                <c:pt idx="90">
                  <c:v>1.4187334495999999</c:v>
                </c:pt>
                <c:pt idx="91">
                  <c:v>1.2637792689</c:v>
                </c:pt>
                <c:pt idx="92">
                  <c:v>1.1781816543000001</c:v>
                </c:pt>
                <c:pt idx="93">
                  <c:v>1.300191879</c:v>
                </c:pt>
                <c:pt idx="94">
                  <c:v>1.346185601</c:v>
                </c:pt>
                <c:pt idx="95">
                  <c:v>1.4369901096</c:v>
                </c:pt>
                <c:pt idx="96">
                  <c:v>1.614477486</c:v>
                </c:pt>
                <c:pt idx="97">
                  <c:v>1.4707354216999999</c:v>
                </c:pt>
                <c:pt idx="98">
                  <c:v>1.4605595259999999</c:v>
                </c:pt>
                <c:pt idx="99">
                  <c:v>1.4842912247</c:v>
                </c:pt>
                <c:pt idx="100">
                  <c:v>1.588427931</c:v>
                </c:pt>
                <c:pt idx="101">
                  <c:v>1.7162268597999999</c:v>
                </c:pt>
                <c:pt idx="102">
                  <c:v>1.8302299403</c:v>
                </c:pt>
                <c:pt idx="103">
                  <c:v>2.0972106183000001</c:v>
                </c:pt>
                <c:pt idx="104">
                  <c:v>2.0716437153</c:v>
                </c:pt>
                <c:pt idx="105">
                  <c:v>2.2595412688000001</c:v>
                </c:pt>
                <c:pt idx="106">
                  <c:v>2.5648292045000001</c:v>
                </c:pt>
                <c:pt idx="107">
                  <c:v>2.7091094539</c:v>
                </c:pt>
                <c:pt idx="108">
                  <c:v>2.5026173650999999</c:v>
                </c:pt>
                <c:pt idx="109">
                  <c:v>2.8419602956999999</c:v>
                </c:pt>
                <c:pt idx="110">
                  <c:v>2.9217919124999998</c:v>
                </c:pt>
                <c:pt idx="111">
                  <c:v>2.5575318591</c:v>
                </c:pt>
                <c:pt idx="112">
                  <c:v>2.5497244148</c:v>
                </c:pt>
                <c:pt idx="113">
                  <c:v>2.8123826193000001</c:v>
                </c:pt>
                <c:pt idx="114">
                  <c:v>2.8966424672</c:v>
                </c:pt>
                <c:pt idx="115">
                  <c:v>3.2629682954999999</c:v>
                </c:pt>
                <c:pt idx="116">
                  <c:v>3.5303511897000002</c:v>
                </c:pt>
                <c:pt idx="117">
                  <c:v>4.3898910426000004</c:v>
                </c:pt>
                <c:pt idx="118">
                  <c:v>4.3467797199999998</c:v>
                </c:pt>
                <c:pt idx="119">
                  <c:v>3.009523873</c:v>
                </c:pt>
                <c:pt idx="120">
                  <c:v>2.1930539105000002</c:v>
                </c:pt>
                <c:pt idx="121">
                  <c:v>2.3276055521000001</c:v>
                </c:pt>
                <c:pt idx="122">
                  <c:v>2.6000719296999999</c:v>
                </c:pt>
                <c:pt idx="123">
                  <c:v>2.7350193312000002</c:v>
                </c:pt>
                <c:pt idx="124">
                  <c:v>2.8523581296999998</c:v>
                </c:pt>
                <c:pt idx="125">
                  <c:v>3.0250831014999999</c:v>
                </c:pt>
                <c:pt idx="126">
                  <c:v>2.9393201377999998</c:v>
                </c:pt>
                <c:pt idx="127">
                  <c:v>3.1444175912999999</c:v>
                </c:pt>
                <c:pt idx="128">
                  <c:v>3.6382985269999999</c:v>
                </c:pt>
                <c:pt idx="129">
                  <c:v>4.0127748169000004</c:v>
                </c:pt>
                <c:pt idx="130">
                  <c:v>3.8666601496999999</c:v>
                </c:pt>
                <c:pt idx="131">
                  <c:v>3.8727753069999999</c:v>
                </c:pt>
                <c:pt idx="132">
                  <c:v>3.9731957552999999</c:v>
                </c:pt>
                <c:pt idx="133">
                  <c:v>3.9494860411000001</c:v>
                </c:pt>
                <c:pt idx="134">
                  <c:v>3.9419359954000002</c:v>
                </c:pt>
                <c:pt idx="135">
                  <c:v>4.0222556102000002</c:v>
                </c:pt>
                <c:pt idx="136">
                  <c:v>4.0257007767999999</c:v>
                </c:pt>
                <c:pt idx="137">
                  <c:v>3.8830727599000001</c:v>
                </c:pt>
                <c:pt idx="138">
                  <c:v>3.9101530914999998</c:v>
                </c:pt>
                <c:pt idx="139">
                  <c:v>3.8690076054000002</c:v>
                </c:pt>
                <c:pt idx="140">
                  <c:v>3.9582615304000002</c:v>
                </c:pt>
                <c:pt idx="141">
                  <c:v>3.9376507627000001</c:v>
                </c:pt>
                <c:pt idx="142">
                  <c:v>3.8385806818999999</c:v>
                </c:pt>
                <c:pt idx="143">
                  <c:v>3.5813267226000001</c:v>
                </c:pt>
                <c:pt idx="144">
                  <c:v>2.9178478252</c:v>
                </c:pt>
                <c:pt idx="145">
                  <c:v>2.8476021610000002</c:v>
                </c:pt>
                <c:pt idx="146">
                  <c:v>2.6298642762000002</c:v>
                </c:pt>
                <c:pt idx="147">
                  <c:v>2.4339390158</c:v>
                </c:pt>
                <c:pt idx="148">
                  <c:v>2.0777999159</c:v>
                </c:pt>
                <c:pt idx="149">
                  <c:v>2.2986565078000001</c:v>
                </c:pt>
                <c:pt idx="150">
                  <c:v>2.3824922535000002</c:v>
                </c:pt>
                <c:pt idx="151">
                  <c:v>2.4674593575000001</c:v>
                </c:pt>
                <c:pt idx="152">
                  <c:v>2.5664318402999999</c:v>
                </c:pt>
                <c:pt idx="153">
                  <c:v>2.5503837129</c:v>
                </c:pt>
                <c:pt idx="154">
                  <c:v>2.6263346589999998</c:v>
                </c:pt>
                <c:pt idx="155">
                  <c:v>2.8687168905</c:v>
                </c:pt>
                <c:pt idx="156">
                  <c:v>3.0152689544000002</c:v>
                </c:pt>
                <c:pt idx="157">
                  <c:v>3.1988280024</c:v>
                </c:pt>
                <c:pt idx="158">
                  <c:v>3.2371259459999999</c:v>
                </c:pt>
                <c:pt idx="159">
                  <c:v>3.2684418618</c:v>
                </c:pt>
                <c:pt idx="160">
                  <c:v>3.0184954748999999</c:v>
                </c:pt>
                <c:pt idx="161">
                  <c:v>3.1242060470999999</c:v>
                </c:pt>
                <c:pt idx="162">
                  <c:v>3.0220596414999998</c:v>
                </c:pt>
                <c:pt idx="163">
                  <c:v>3.0588433255999998</c:v>
                </c:pt>
                <c:pt idx="164">
                  <c:v>2.8936746259000001</c:v>
                </c:pt>
                <c:pt idx="165">
                  <c:v>2.4303773800999999</c:v>
                </c:pt>
                <c:pt idx="166">
                  <c:v>2.4255443754999999</c:v>
                </c:pt>
                <c:pt idx="167">
                  <c:v>2.4652599374999999</c:v>
                </c:pt>
                <c:pt idx="168">
                  <c:v>2.9021619782000001</c:v>
                </c:pt>
                <c:pt idx="169">
                  <c:v>3.2113256029000001</c:v>
                </c:pt>
                <c:pt idx="170">
                  <c:v>3.3578008044000001</c:v>
                </c:pt>
                <c:pt idx="171">
                  <c:v>3.6603665956000002</c:v>
                </c:pt>
                <c:pt idx="172">
                  <c:v>4.3199329428000004</c:v>
                </c:pt>
                <c:pt idx="173">
                  <c:v>5.4907825188999997</c:v>
                </c:pt>
                <c:pt idx="174">
                  <c:v>5.1571230405000001</c:v>
                </c:pt>
                <c:pt idx="175">
                  <c:v>5.0791324257000001</c:v>
                </c:pt>
                <c:pt idx="176">
                  <c:v>4.4425444842999999</c:v>
                </c:pt>
                <c:pt idx="177">
                  <c:v>4.2535607151999999</c:v>
                </c:pt>
                <c:pt idx="178">
                  <c:v>3.9825011380999999</c:v>
                </c:pt>
                <c:pt idx="179">
                  <c:v>4.0036787388999997</c:v>
                </c:pt>
                <c:pt idx="180">
                  <c:v>3.8904764365000002</c:v>
                </c:pt>
                <c:pt idx="181">
                  <c:v>3.7015378157000001</c:v>
                </c:pt>
                <c:pt idx="182">
                  <c:v>3.6390105186000001</c:v>
                </c:pt>
                <c:pt idx="183">
                  <c:v>3.7152361932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'Diesel-Q'!$A$228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strRef>
              <c:f>'Diesel-Q'!$A$41:$A$224</c:f>
              <c:strCache>
                <c:ptCount val="184"/>
                <c:pt idx="0">
                  <c:v>1979Q1</c:v>
                </c:pt>
                <c:pt idx="1">
                  <c:v>1979Q2</c:v>
                </c:pt>
                <c:pt idx="2">
                  <c:v>1979Q3</c:v>
                </c:pt>
                <c:pt idx="3">
                  <c:v>1979Q4</c:v>
                </c:pt>
                <c:pt idx="4">
                  <c:v>1980Q1</c:v>
                </c:pt>
                <c:pt idx="5">
                  <c:v>1980Q2</c:v>
                </c:pt>
                <c:pt idx="6">
                  <c:v>1980Q3</c:v>
                </c:pt>
                <c:pt idx="7">
                  <c:v>1980Q4</c:v>
                </c:pt>
                <c:pt idx="8">
                  <c:v>1981Q1</c:v>
                </c:pt>
                <c:pt idx="9">
                  <c:v>1981Q2</c:v>
                </c:pt>
                <c:pt idx="10">
                  <c:v>1981Q3</c:v>
                </c:pt>
                <c:pt idx="11">
                  <c:v>1981Q4</c:v>
                </c:pt>
                <c:pt idx="12">
                  <c:v>1982Q1</c:v>
                </c:pt>
                <c:pt idx="13">
                  <c:v>1982Q2</c:v>
                </c:pt>
                <c:pt idx="14">
                  <c:v>1982Q3</c:v>
                </c:pt>
                <c:pt idx="15">
                  <c:v>1982Q4</c:v>
                </c:pt>
                <c:pt idx="16">
                  <c:v>1983Q1</c:v>
                </c:pt>
                <c:pt idx="17">
                  <c:v>1983Q2</c:v>
                </c:pt>
                <c:pt idx="18">
                  <c:v>1983Q3</c:v>
                </c:pt>
                <c:pt idx="19">
                  <c:v>1983Q4</c:v>
                </c:pt>
                <c:pt idx="20">
                  <c:v>1984Q1</c:v>
                </c:pt>
                <c:pt idx="21">
                  <c:v>1984Q2</c:v>
                </c:pt>
                <c:pt idx="22">
                  <c:v>1984Q3</c:v>
                </c:pt>
                <c:pt idx="23">
                  <c:v>1984Q4</c:v>
                </c:pt>
                <c:pt idx="24">
                  <c:v>1985Q1</c:v>
                </c:pt>
                <c:pt idx="25">
                  <c:v>1985Q2</c:v>
                </c:pt>
                <c:pt idx="26">
                  <c:v>1985Q3</c:v>
                </c:pt>
                <c:pt idx="27">
                  <c:v>1985Q4</c:v>
                </c:pt>
                <c:pt idx="28">
                  <c:v>1986Q1</c:v>
                </c:pt>
                <c:pt idx="29">
                  <c:v>1986Q2</c:v>
                </c:pt>
                <c:pt idx="30">
                  <c:v>1986Q3</c:v>
                </c:pt>
                <c:pt idx="31">
                  <c:v>1986Q4</c:v>
                </c:pt>
                <c:pt idx="32">
                  <c:v>1987Q1</c:v>
                </c:pt>
                <c:pt idx="33">
                  <c:v>1987Q2</c:v>
                </c:pt>
                <c:pt idx="34">
                  <c:v>1987Q3</c:v>
                </c:pt>
                <c:pt idx="35">
                  <c:v>1987Q4</c:v>
                </c:pt>
                <c:pt idx="36">
                  <c:v>1988Q1</c:v>
                </c:pt>
                <c:pt idx="37">
                  <c:v>1988Q2</c:v>
                </c:pt>
                <c:pt idx="38">
                  <c:v>1988Q3</c:v>
                </c:pt>
                <c:pt idx="39">
                  <c:v>1988Q4</c:v>
                </c:pt>
                <c:pt idx="40">
                  <c:v>1989Q1</c:v>
                </c:pt>
                <c:pt idx="41">
                  <c:v>1989Q2</c:v>
                </c:pt>
                <c:pt idx="42">
                  <c:v>1989Q3</c:v>
                </c:pt>
                <c:pt idx="43">
                  <c:v>1989Q4</c:v>
                </c:pt>
                <c:pt idx="44">
                  <c:v>1990Q1</c:v>
                </c:pt>
                <c:pt idx="45">
                  <c:v>1990Q2</c:v>
                </c:pt>
                <c:pt idx="46">
                  <c:v>1990Q3</c:v>
                </c:pt>
                <c:pt idx="47">
                  <c:v>1990Q4</c:v>
                </c:pt>
                <c:pt idx="48">
                  <c:v>1991Q1</c:v>
                </c:pt>
                <c:pt idx="49">
                  <c:v>1991Q2</c:v>
                </c:pt>
                <c:pt idx="50">
                  <c:v>1991Q3</c:v>
                </c:pt>
                <c:pt idx="51">
                  <c:v>1991Q4</c:v>
                </c:pt>
                <c:pt idx="52">
                  <c:v>1992Q1</c:v>
                </c:pt>
                <c:pt idx="53">
                  <c:v>1992Q2</c:v>
                </c:pt>
                <c:pt idx="54">
                  <c:v>1992Q3</c:v>
                </c:pt>
                <c:pt idx="55">
                  <c:v>1992Q4</c:v>
                </c:pt>
                <c:pt idx="56">
                  <c:v>1993Q1</c:v>
                </c:pt>
                <c:pt idx="57">
                  <c:v>1993Q2</c:v>
                </c:pt>
                <c:pt idx="58">
                  <c:v>1993Q3</c:v>
                </c:pt>
                <c:pt idx="59">
                  <c:v>1993Q4</c:v>
                </c:pt>
                <c:pt idx="60">
                  <c:v>1994Q1</c:v>
                </c:pt>
                <c:pt idx="61">
                  <c:v>1994Q2</c:v>
                </c:pt>
                <c:pt idx="62">
                  <c:v>1994Q3</c:v>
                </c:pt>
                <c:pt idx="63">
                  <c:v>1994Q4</c:v>
                </c:pt>
                <c:pt idx="64">
                  <c:v>1995Q1</c:v>
                </c:pt>
                <c:pt idx="65">
                  <c:v>1995Q2</c:v>
                </c:pt>
                <c:pt idx="66">
                  <c:v>1995Q3</c:v>
                </c:pt>
                <c:pt idx="67">
                  <c:v>1995Q4</c:v>
                </c:pt>
                <c:pt idx="68">
                  <c:v>1996Q1</c:v>
                </c:pt>
                <c:pt idx="69">
                  <c:v>1996Q2</c:v>
                </c:pt>
                <c:pt idx="70">
                  <c:v>1996Q3</c:v>
                </c:pt>
                <c:pt idx="71">
                  <c:v>1996Q4</c:v>
                </c:pt>
                <c:pt idx="72">
                  <c:v>1997Q1</c:v>
                </c:pt>
                <c:pt idx="73">
                  <c:v>1997Q2</c:v>
                </c:pt>
                <c:pt idx="74">
                  <c:v>1997Q3</c:v>
                </c:pt>
                <c:pt idx="75">
                  <c:v>1997Q4</c:v>
                </c:pt>
                <c:pt idx="76">
                  <c:v>1998Q1</c:v>
                </c:pt>
                <c:pt idx="77">
                  <c:v>1998Q2</c:v>
                </c:pt>
                <c:pt idx="78">
                  <c:v>1998Q3</c:v>
                </c:pt>
                <c:pt idx="79">
                  <c:v>1998Q4</c:v>
                </c:pt>
                <c:pt idx="80">
                  <c:v>1999Q1</c:v>
                </c:pt>
                <c:pt idx="81">
                  <c:v>1999Q2</c:v>
                </c:pt>
                <c:pt idx="82">
                  <c:v>1999Q3</c:v>
                </c:pt>
                <c:pt idx="83">
                  <c:v>1999Q4</c:v>
                </c:pt>
                <c:pt idx="84">
                  <c:v>2000Q1</c:v>
                </c:pt>
                <c:pt idx="85">
                  <c:v>2000Q2</c:v>
                </c:pt>
                <c:pt idx="86">
                  <c:v>2000Q3</c:v>
                </c:pt>
                <c:pt idx="87">
                  <c:v>2000Q4</c:v>
                </c:pt>
                <c:pt idx="88">
                  <c:v>2001Q1</c:v>
                </c:pt>
                <c:pt idx="89">
                  <c:v>2001Q2</c:v>
                </c:pt>
                <c:pt idx="90">
                  <c:v>2001Q3</c:v>
                </c:pt>
                <c:pt idx="91">
                  <c:v>2001Q4</c:v>
                </c:pt>
                <c:pt idx="92">
                  <c:v>2002Q1</c:v>
                </c:pt>
                <c:pt idx="93">
                  <c:v>2002Q2</c:v>
                </c:pt>
                <c:pt idx="94">
                  <c:v>2002Q3</c:v>
                </c:pt>
                <c:pt idx="95">
                  <c:v>2002Q4</c:v>
                </c:pt>
                <c:pt idx="96">
                  <c:v>2003Q1</c:v>
                </c:pt>
                <c:pt idx="97">
                  <c:v>2003Q2</c:v>
                </c:pt>
                <c:pt idx="98">
                  <c:v>2003Q3</c:v>
                </c:pt>
                <c:pt idx="99">
                  <c:v>2003Q4</c:v>
                </c:pt>
                <c:pt idx="100">
                  <c:v>2004Q1</c:v>
                </c:pt>
                <c:pt idx="101">
                  <c:v>2004Q2</c:v>
                </c:pt>
                <c:pt idx="102">
                  <c:v>2004Q3</c:v>
                </c:pt>
                <c:pt idx="103">
                  <c:v>2004Q4</c:v>
                </c:pt>
                <c:pt idx="104">
                  <c:v>2005Q1</c:v>
                </c:pt>
                <c:pt idx="105">
                  <c:v>2005Q2</c:v>
                </c:pt>
                <c:pt idx="106">
                  <c:v>2005Q3</c:v>
                </c:pt>
                <c:pt idx="107">
                  <c:v>2005Q4</c:v>
                </c:pt>
                <c:pt idx="108">
                  <c:v>2006Q1</c:v>
                </c:pt>
                <c:pt idx="109">
                  <c:v>2006Q2</c:v>
                </c:pt>
                <c:pt idx="110">
                  <c:v>2006Q3</c:v>
                </c:pt>
                <c:pt idx="111">
                  <c:v>2006Q4</c:v>
                </c:pt>
                <c:pt idx="112">
                  <c:v>2007Q1</c:v>
                </c:pt>
                <c:pt idx="113">
                  <c:v>2007Q2</c:v>
                </c:pt>
                <c:pt idx="114">
                  <c:v>2007Q3</c:v>
                </c:pt>
                <c:pt idx="115">
                  <c:v>2007Q4</c:v>
                </c:pt>
                <c:pt idx="116">
                  <c:v>2008Q1</c:v>
                </c:pt>
                <c:pt idx="117">
                  <c:v>2008Q2</c:v>
                </c:pt>
                <c:pt idx="118">
                  <c:v>2008Q3</c:v>
                </c:pt>
                <c:pt idx="119">
                  <c:v>2008Q4</c:v>
                </c:pt>
                <c:pt idx="120">
                  <c:v>2009Q1</c:v>
                </c:pt>
                <c:pt idx="121">
                  <c:v>2009Q2</c:v>
                </c:pt>
                <c:pt idx="122">
                  <c:v>2009Q3</c:v>
                </c:pt>
                <c:pt idx="123">
                  <c:v>2009Q4</c:v>
                </c:pt>
                <c:pt idx="124">
                  <c:v>2010Q1</c:v>
                </c:pt>
                <c:pt idx="125">
                  <c:v>2010Q2</c:v>
                </c:pt>
                <c:pt idx="126">
                  <c:v>2010Q3</c:v>
                </c:pt>
                <c:pt idx="127">
                  <c:v>2010Q4</c:v>
                </c:pt>
                <c:pt idx="128">
                  <c:v>2011Q1</c:v>
                </c:pt>
                <c:pt idx="129">
                  <c:v>2011Q2</c:v>
                </c:pt>
                <c:pt idx="130">
                  <c:v>2011Q3</c:v>
                </c:pt>
                <c:pt idx="131">
                  <c:v>2011Q4</c:v>
                </c:pt>
                <c:pt idx="132">
                  <c:v>2012Q1</c:v>
                </c:pt>
                <c:pt idx="133">
                  <c:v>2012Q2</c:v>
                </c:pt>
                <c:pt idx="134">
                  <c:v>2012Q3</c:v>
                </c:pt>
                <c:pt idx="135">
                  <c:v>2012Q4</c:v>
                </c:pt>
                <c:pt idx="136">
                  <c:v>2013Q1</c:v>
                </c:pt>
                <c:pt idx="137">
                  <c:v>2013Q2</c:v>
                </c:pt>
                <c:pt idx="138">
                  <c:v>2013Q3</c:v>
                </c:pt>
                <c:pt idx="139">
                  <c:v>2013Q4</c:v>
                </c:pt>
                <c:pt idx="140">
                  <c:v>2014Q1</c:v>
                </c:pt>
                <c:pt idx="141">
                  <c:v>2014Q2</c:v>
                </c:pt>
                <c:pt idx="142">
                  <c:v>2014Q3</c:v>
                </c:pt>
                <c:pt idx="143">
                  <c:v>2014Q4</c:v>
                </c:pt>
                <c:pt idx="144">
                  <c:v>2015Q1</c:v>
                </c:pt>
                <c:pt idx="145">
                  <c:v>2015Q2</c:v>
                </c:pt>
                <c:pt idx="146">
                  <c:v>2015Q3</c:v>
                </c:pt>
                <c:pt idx="147">
                  <c:v>2015Q4</c:v>
                </c:pt>
                <c:pt idx="148">
                  <c:v>2016Q1</c:v>
                </c:pt>
                <c:pt idx="149">
                  <c:v>2016Q2</c:v>
                </c:pt>
                <c:pt idx="150">
                  <c:v>2016Q3</c:v>
                </c:pt>
                <c:pt idx="151">
                  <c:v>2016Q4</c:v>
                </c:pt>
                <c:pt idx="152">
                  <c:v>2017Q1</c:v>
                </c:pt>
                <c:pt idx="153">
                  <c:v>2017Q2</c:v>
                </c:pt>
                <c:pt idx="154">
                  <c:v>2017Q3</c:v>
                </c:pt>
                <c:pt idx="155">
                  <c:v>2017Q4</c:v>
                </c:pt>
                <c:pt idx="156">
                  <c:v>2018Q1</c:v>
                </c:pt>
                <c:pt idx="157">
                  <c:v>2018Q2</c:v>
                </c:pt>
                <c:pt idx="158">
                  <c:v>2018Q3</c:v>
                </c:pt>
                <c:pt idx="159">
                  <c:v>2018Q4</c:v>
                </c:pt>
                <c:pt idx="160">
                  <c:v>2019Q1</c:v>
                </c:pt>
                <c:pt idx="161">
                  <c:v>2019Q2</c:v>
                </c:pt>
                <c:pt idx="162">
                  <c:v>2019Q3</c:v>
                </c:pt>
                <c:pt idx="163">
                  <c:v>2019Q4</c:v>
                </c:pt>
                <c:pt idx="164">
                  <c:v>2020Q1</c:v>
                </c:pt>
                <c:pt idx="165">
                  <c:v>2020Q2</c:v>
                </c:pt>
                <c:pt idx="166">
                  <c:v>2020Q3</c:v>
                </c:pt>
                <c:pt idx="167">
                  <c:v>2020Q4</c:v>
                </c:pt>
                <c:pt idx="168">
                  <c:v>2021Q1</c:v>
                </c:pt>
                <c:pt idx="169">
                  <c:v>2021Q2</c:v>
                </c:pt>
                <c:pt idx="170">
                  <c:v>2021Q3</c:v>
                </c:pt>
                <c:pt idx="171">
                  <c:v>2021Q4</c:v>
                </c:pt>
                <c:pt idx="172">
                  <c:v>2022Q1</c:v>
                </c:pt>
                <c:pt idx="173">
                  <c:v>2022Q2</c:v>
                </c:pt>
                <c:pt idx="174">
                  <c:v>2022Q3</c:v>
                </c:pt>
                <c:pt idx="175">
                  <c:v>2022Q4</c:v>
                </c:pt>
                <c:pt idx="176">
                  <c:v>2023Q1</c:v>
                </c:pt>
                <c:pt idx="177">
                  <c:v>2023Q2</c:v>
                </c:pt>
                <c:pt idx="178">
                  <c:v>2023Q3</c:v>
                </c:pt>
                <c:pt idx="179">
                  <c:v>2023Q4</c:v>
                </c:pt>
                <c:pt idx="180">
                  <c:v>2024Q1</c:v>
                </c:pt>
                <c:pt idx="181">
                  <c:v>2024Q2</c:v>
                </c:pt>
                <c:pt idx="182">
                  <c:v>2024Q3</c:v>
                </c:pt>
                <c:pt idx="183">
                  <c:v>2024Q4</c:v>
                </c:pt>
              </c:strCache>
            </c:strRef>
          </c:cat>
          <c:val>
            <c:numRef>
              <c:f>'Diesel-Q'!$D$41:$D$224</c:f>
              <c:numCache>
                <c:formatCode>0.00</c:formatCode>
                <c:ptCount val="184"/>
                <c:pt idx="0">
                  <c:v>2.7352038239925407</c:v>
                </c:pt>
                <c:pt idx="1">
                  <c:v>3.1255623259231973</c:v>
                </c:pt>
                <c:pt idx="2">
                  <c:v>3.6112905604318888</c:v>
                </c:pt>
                <c:pt idx="3">
                  <c:v>3.7677038004512204</c:v>
                </c:pt>
                <c:pt idx="4">
                  <c:v>3.9031320142726256</c:v>
                </c:pt>
                <c:pt idx="5">
                  <c:v>3.8851727415325028</c:v>
                </c:pt>
                <c:pt idx="6">
                  <c:v>3.779144757994866</c:v>
                </c:pt>
                <c:pt idx="7">
                  <c:v>3.76849642844854</c:v>
                </c:pt>
                <c:pt idx="8">
                  <c:v>4.0525205078847817</c:v>
                </c:pt>
                <c:pt idx="9">
                  <c:v>4.0384188874605673</c:v>
                </c:pt>
                <c:pt idx="10">
                  <c:v>3.8612507472423618</c:v>
                </c:pt>
                <c:pt idx="11">
                  <c:v>3.8314035084858258</c:v>
                </c:pt>
                <c:pt idx="12">
                  <c:v>3.7136571367483899</c:v>
                </c:pt>
                <c:pt idx="13">
                  <c:v>3.5389626270900609</c:v>
                </c:pt>
                <c:pt idx="14">
                  <c:v>3.5533109397575369</c:v>
                </c:pt>
                <c:pt idx="15">
                  <c:v>3.6151401201568651</c:v>
                </c:pt>
                <c:pt idx="16">
                  <c:v>3.3824639595747512</c:v>
                </c:pt>
                <c:pt idx="17">
                  <c:v>3.5180172981218432</c:v>
                </c:pt>
                <c:pt idx="18">
                  <c:v>3.4728194934476648</c:v>
                </c:pt>
                <c:pt idx="19">
                  <c:v>3.417777672958398</c:v>
                </c:pt>
                <c:pt idx="20">
                  <c:v>3.4235286333609634</c:v>
                </c:pt>
                <c:pt idx="21">
                  <c:v>3.3302640140263202</c:v>
                </c:pt>
                <c:pt idx="22">
                  <c:v>3.3846336219972755</c:v>
                </c:pt>
                <c:pt idx="23">
                  <c:v>3.3893598136664855</c:v>
                </c:pt>
                <c:pt idx="24">
                  <c:v>3.2819048525407393</c:v>
                </c:pt>
                <c:pt idx="25">
                  <c:v>3.2715190063396391</c:v>
                </c:pt>
                <c:pt idx="26">
                  <c:v>3.2031129416651933</c:v>
                </c:pt>
                <c:pt idx="27">
                  <c:v>3.3618705823198893</c:v>
                </c:pt>
                <c:pt idx="28">
                  <c:v>2.8907493229600192</c:v>
                </c:pt>
                <c:pt idx="29">
                  <c:v>2.4250024173839759</c:v>
                </c:pt>
                <c:pt idx="30">
                  <c:v>2.2195671176773617</c:v>
                </c:pt>
                <c:pt idx="31">
                  <c:v>2.2652650748788719</c:v>
                </c:pt>
                <c:pt idx="32">
                  <c:v>2.4265993999045135</c:v>
                </c:pt>
                <c:pt idx="33">
                  <c:v>2.4365533782906446</c:v>
                </c:pt>
                <c:pt idx="34">
                  <c:v>2.5350529402103521</c:v>
                </c:pt>
                <c:pt idx="35">
                  <c:v>2.5630102484647295</c:v>
                </c:pt>
                <c:pt idx="36">
                  <c:v>2.4339369119174767</c:v>
                </c:pt>
                <c:pt idx="37">
                  <c:v>2.3916958183359855</c:v>
                </c:pt>
                <c:pt idx="38">
                  <c:v>2.2864798195924352</c:v>
                </c:pt>
                <c:pt idx="39">
                  <c:v>2.2585078114495771</c:v>
                </c:pt>
                <c:pt idx="40">
                  <c:v>2.3593812214472476</c:v>
                </c:pt>
                <c:pt idx="41">
                  <c:v>2.4183043687401291</c:v>
                </c:pt>
                <c:pt idx="42">
                  <c:v>2.3533606742596489</c:v>
                </c:pt>
                <c:pt idx="43">
                  <c:v>2.5638385334354661</c:v>
                </c:pt>
                <c:pt idx="44">
                  <c:v>2.597659180889921</c:v>
                </c:pt>
                <c:pt idx="45">
                  <c:v>2.3373500795984827</c:v>
                </c:pt>
                <c:pt idx="46">
                  <c:v>2.7013480198072033</c:v>
                </c:pt>
                <c:pt idx="47">
                  <c:v>3.1683437184308705</c:v>
                </c:pt>
                <c:pt idx="48">
                  <c:v>2.6678559713916936</c:v>
                </c:pt>
                <c:pt idx="49">
                  <c:v>2.4278491026355611</c:v>
                </c:pt>
                <c:pt idx="50">
                  <c:v>2.4180561124893694</c:v>
                </c:pt>
                <c:pt idx="51">
                  <c:v>2.5137580585439512</c:v>
                </c:pt>
                <c:pt idx="52">
                  <c:v>2.3154517774120369</c:v>
                </c:pt>
                <c:pt idx="53">
                  <c:v>2.3874762644219611</c:v>
                </c:pt>
                <c:pt idx="54">
                  <c:v>2.4221852920570539</c:v>
                </c:pt>
                <c:pt idx="55">
                  <c:v>2.4117331700110638</c:v>
                </c:pt>
                <c:pt idx="56">
                  <c:v>2.3149053936583055</c:v>
                </c:pt>
                <c:pt idx="57">
                  <c:v>2.3078305433670492</c:v>
                </c:pt>
                <c:pt idx="58">
                  <c:v>2.2569395382330528</c:v>
                </c:pt>
                <c:pt idx="59">
                  <c:v>2.4167450169713351</c:v>
                </c:pt>
                <c:pt idx="60">
                  <c:v>2.2699098271680382</c:v>
                </c:pt>
                <c:pt idx="61">
                  <c:v>2.2603564850866271</c:v>
                </c:pt>
                <c:pt idx="62">
                  <c:v>2.272804356187379</c:v>
                </c:pt>
                <c:pt idx="63">
                  <c:v>2.2645033836724058</c:v>
                </c:pt>
                <c:pt idx="64">
                  <c:v>2.1863266189063695</c:v>
                </c:pt>
                <c:pt idx="65">
                  <c:v>2.2190129588861658</c:v>
                </c:pt>
                <c:pt idx="66">
                  <c:v>2.191687214851862</c:v>
                </c:pt>
                <c:pt idx="67">
                  <c:v>2.2055602029805534</c:v>
                </c:pt>
                <c:pt idx="68">
                  <c:v>2.2573983769872599</c:v>
                </c:pt>
                <c:pt idx="69">
                  <c:v>2.4152791205134365</c:v>
                </c:pt>
                <c:pt idx="70">
                  <c:v>2.3321796602869007</c:v>
                </c:pt>
                <c:pt idx="71">
                  <c:v>2.5118026228953942</c:v>
                </c:pt>
                <c:pt idx="72">
                  <c:v>2.3966775037872239</c:v>
                </c:pt>
                <c:pt idx="73">
                  <c:v>2.2555113270896179</c:v>
                </c:pt>
                <c:pt idx="74">
                  <c:v>2.1776694586545458</c:v>
                </c:pt>
                <c:pt idx="75">
                  <c:v>2.1714525289458884</c:v>
                </c:pt>
                <c:pt idx="76">
                  <c:v>2.0309359395753046</c:v>
                </c:pt>
                <c:pt idx="77">
                  <c:v>1.9687863049667322</c:v>
                </c:pt>
                <c:pt idx="78">
                  <c:v>1.8865289335158824</c:v>
                </c:pt>
                <c:pt idx="79">
                  <c:v>1.8634928172236045</c:v>
                </c:pt>
                <c:pt idx="80">
                  <c:v>1.7900101868273732</c:v>
                </c:pt>
                <c:pt idx="81">
                  <c:v>1.9581934876448497</c:v>
                </c:pt>
                <c:pt idx="82">
                  <c:v>2.1133154211684664</c:v>
                </c:pt>
                <c:pt idx="83">
                  <c:v>2.2618785828001045</c:v>
                </c:pt>
                <c:pt idx="84">
                  <c:v>2.5447791036544039</c:v>
                </c:pt>
                <c:pt idx="85">
                  <c:v>2.5051770992086051</c:v>
                </c:pt>
                <c:pt idx="86">
                  <c:v>2.6453062884860152</c:v>
                </c:pt>
                <c:pt idx="87">
                  <c:v>2.788597518966613</c:v>
                </c:pt>
                <c:pt idx="88">
                  <c:v>2.5240913074678564</c:v>
                </c:pt>
                <c:pt idx="89">
                  <c:v>2.503447080097104</c:v>
                </c:pt>
                <c:pt idx="90">
                  <c:v>2.4139484747708417</c:v>
                </c:pt>
                <c:pt idx="91">
                  <c:v>2.1519120759238435</c:v>
                </c:pt>
                <c:pt idx="92">
                  <c:v>1.9997756695206024</c:v>
                </c:pt>
                <c:pt idx="93">
                  <c:v>2.1896530467865083</c:v>
                </c:pt>
                <c:pt idx="94">
                  <c:v>2.2549650848880636</c:v>
                </c:pt>
                <c:pt idx="95">
                  <c:v>2.392923434311196</c:v>
                </c:pt>
                <c:pt idx="96">
                  <c:v>2.6611126293270631</c:v>
                </c:pt>
                <c:pt idx="97">
                  <c:v>2.42815793717824</c:v>
                </c:pt>
                <c:pt idx="98">
                  <c:v>2.3934893495444407</c:v>
                </c:pt>
                <c:pt idx="99">
                  <c:v>2.4231826588215357</c:v>
                </c:pt>
                <c:pt idx="100">
                  <c:v>2.5714308525969671</c:v>
                </c:pt>
                <c:pt idx="101">
                  <c:v>2.7566628672350282</c:v>
                </c:pt>
                <c:pt idx="102">
                  <c:v>2.9211494337293438</c:v>
                </c:pt>
                <c:pt idx="103">
                  <c:v>3.3117059447903259</c:v>
                </c:pt>
                <c:pt idx="104">
                  <c:v>3.2548943796881611</c:v>
                </c:pt>
                <c:pt idx="105">
                  <c:v>3.5262821058284195</c:v>
                </c:pt>
                <c:pt idx="106">
                  <c:v>3.9429983001131186</c:v>
                </c:pt>
                <c:pt idx="107">
                  <c:v>4.1263263877302183</c:v>
                </c:pt>
                <c:pt idx="108">
                  <c:v>3.7920650328795658</c:v>
                </c:pt>
                <c:pt idx="109">
                  <c:v>4.267738546038836</c:v>
                </c:pt>
                <c:pt idx="110">
                  <c:v>4.3465880390211424</c:v>
                </c:pt>
                <c:pt idx="111">
                  <c:v>3.8203686207615157</c:v>
                </c:pt>
                <c:pt idx="112">
                  <c:v>3.7717282320329151</c:v>
                </c:pt>
                <c:pt idx="113">
                  <c:v>4.1136807177079344</c:v>
                </c:pt>
                <c:pt idx="114">
                  <c:v>4.2102762827465483</c:v>
                </c:pt>
                <c:pt idx="115">
                  <c:v>4.685260329593266</c:v>
                </c:pt>
                <c:pt idx="116">
                  <c:v>5.0148719702587954</c:v>
                </c:pt>
                <c:pt idx="117">
                  <c:v>6.1557676263083003</c:v>
                </c:pt>
                <c:pt idx="118">
                  <c:v>6.0027589804344119</c:v>
                </c:pt>
                <c:pt idx="119">
                  <c:v>4.2534653483455616</c:v>
                </c:pt>
                <c:pt idx="120">
                  <c:v>3.1209881231469785</c:v>
                </c:pt>
                <c:pt idx="121">
                  <c:v>3.2949506880130097</c:v>
                </c:pt>
                <c:pt idx="122">
                  <c:v>3.6492552382148657</c:v>
                </c:pt>
                <c:pt idx="123">
                  <c:v>3.8088360856011692</c:v>
                </c:pt>
                <c:pt idx="124">
                  <c:v>3.9659579832404148</c:v>
                </c:pt>
                <c:pt idx="125">
                  <c:v>4.2076011590636107</c:v>
                </c:pt>
                <c:pt idx="126">
                  <c:v>4.0763633568440296</c:v>
                </c:pt>
                <c:pt idx="127">
                  <c:v>4.3257736444453254</c:v>
                </c:pt>
                <c:pt idx="128">
                  <c:v>4.9523530016960633</c:v>
                </c:pt>
                <c:pt idx="129">
                  <c:v>5.4006735505431669</c:v>
                </c:pt>
                <c:pt idx="130">
                  <c:v>5.1703083785650321</c:v>
                </c:pt>
                <c:pt idx="131">
                  <c:v>5.1553427959946809</c:v>
                </c:pt>
                <c:pt idx="132">
                  <c:v>5.2594005520296463</c:v>
                </c:pt>
                <c:pt idx="133">
                  <c:v>5.2170023389254565</c:v>
                </c:pt>
                <c:pt idx="134">
                  <c:v>5.1836267109110077</c:v>
                </c:pt>
                <c:pt idx="135">
                  <c:v>5.254307965878108</c:v>
                </c:pt>
                <c:pt idx="136">
                  <c:v>5.2377550128885542</c:v>
                </c:pt>
                <c:pt idx="137">
                  <c:v>5.0577221415571296</c:v>
                </c:pt>
                <c:pt idx="138">
                  <c:v>5.0655974639706018</c:v>
                </c:pt>
                <c:pt idx="139">
                  <c:v>4.9938280148753957</c:v>
                </c:pt>
                <c:pt idx="140">
                  <c:v>5.0774089461286982</c:v>
                </c:pt>
                <c:pt idx="141">
                  <c:v>5.0242878189167008</c:v>
                </c:pt>
                <c:pt idx="142">
                  <c:v>4.8853798210262172</c:v>
                </c:pt>
                <c:pt idx="143">
                  <c:v>4.5693236857950392</c:v>
                </c:pt>
                <c:pt idx="144">
                  <c:v>3.7470618560000122</c:v>
                </c:pt>
                <c:pt idx="145">
                  <c:v>3.6320843501865623</c:v>
                </c:pt>
                <c:pt idx="146">
                  <c:v>3.3417403580577778</c:v>
                </c:pt>
                <c:pt idx="147">
                  <c:v>3.0930142969663628</c:v>
                </c:pt>
                <c:pt idx="148">
                  <c:v>2.642078305422932</c:v>
                </c:pt>
                <c:pt idx="149">
                  <c:v>2.8997225118814036</c:v>
                </c:pt>
                <c:pt idx="150">
                  <c:v>2.9927765385761251</c:v>
                </c:pt>
                <c:pt idx="151">
                  <c:v>3.0799572526114756</c:v>
                </c:pt>
                <c:pt idx="152">
                  <c:v>3.1811109235422061</c:v>
                </c:pt>
                <c:pt idx="153">
                  <c:v>3.157576041742395</c:v>
                </c:pt>
                <c:pt idx="154">
                  <c:v>3.2361391434084488</c:v>
                </c:pt>
                <c:pt idx="155">
                  <c:v>3.5069012461108304</c:v>
                </c:pt>
                <c:pt idx="156">
                  <c:v>3.6552550682660856</c:v>
                </c:pt>
                <c:pt idx="157">
                  <c:v>3.8567775349342206</c:v>
                </c:pt>
                <c:pt idx="158">
                  <c:v>3.8873318449557264</c:v>
                </c:pt>
                <c:pt idx="159">
                  <c:v>3.9090234086448934</c:v>
                </c:pt>
                <c:pt idx="160">
                  <c:v>3.6000752469661546</c:v>
                </c:pt>
                <c:pt idx="161">
                  <c:v>3.6997861093734601</c:v>
                </c:pt>
                <c:pt idx="162">
                  <c:v>3.5667325365993001</c:v>
                </c:pt>
                <c:pt idx="163">
                  <c:v>3.5849104646935261</c:v>
                </c:pt>
                <c:pt idx="164">
                  <c:v>3.3793411985065509</c:v>
                </c:pt>
                <c:pt idx="165">
                  <c:v>2.8658323469873079</c:v>
                </c:pt>
                <c:pt idx="166">
                  <c:v>2.8278735233786709</c:v>
                </c:pt>
                <c:pt idx="167">
                  <c:v>2.8542995341097366</c:v>
                </c:pt>
                <c:pt idx="168">
                  <c:v>3.3258846256408821</c:v>
                </c:pt>
                <c:pt idx="169">
                  <c:v>3.6140856449576759</c:v>
                </c:pt>
                <c:pt idx="170">
                  <c:v>3.7189745349390533</c:v>
                </c:pt>
                <c:pt idx="171">
                  <c:v>3.9694366876797353</c:v>
                </c:pt>
                <c:pt idx="172">
                  <c:v>4.5829578590023896</c:v>
                </c:pt>
                <c:pt idx="173">
                  <c:v>5.6923841576966252</c:v>
                </c:pt>
                <c:pt idx="174">
                  <c:v>5.2748246832221879</c:v>
                </c:pt>
                <c:pt idx="175">
                  <c:v>5.142336382269769</c:v>
                </c:pt>
                <c:pt idx="176">
                  <c:v>4.4531581610671367</c:v>
                </c:pt>
                <c:pt idx="177">
                  <c:v>4.2546606060852277</c:v>
                </c:pt>
                <c:pt idx="178">
                  <c:v>3.9632348177046155</c:v>
                </c:pt>
                <c:pt idx="179">
                  <c:v>3.9616093315286496</c:v>
                </c:pt>
                <c:pt idx="180">
                  <c:v>3.8346083148725829</c:v>
                </c:pt>
                <c:pt idx="181">
                  <c:v>3.6350093866900628</c:v>
                </c:pt>
                <c:pt idx="182">
                  <c:v>3.5588668808847399</c:v>
                </c:pt>
                <c:pt idx="183">
                  <c:v>3.617478200610738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54016"/>
        <c:axId val="1989765984"/>
      </c:lineChart>
      <c:catAx>
        <c:axId val="198975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5984"/>
        <c:crosses val="autoZero"/>
        <c:auto val="1"/>
        <c:lblAlgn val="ctr"/>
        <c:lblOffset val="100"/>
        <c:tickLblSkip val="16"/>
        <c:tickMarkSkip val="4"/>
        <c:noMultiLvlLbl val="0"/>
      </c:catAx>
      <c:valAx>
        <c:axId val="1989765984"/>
        <c:scaling>
          <c:orientation val="minMax"/>
          <c:max val="6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54016"/>
        <c:crosses val="autoZero"/>
        <c:crossBetween val="between"/>
        <c:majorUnit val="0.5"/>
      </c:valAx>
      <c:catAx>
        <c:axId val="19897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9754560"/>
        <c:crosses val="autoZero"/>
        <c:auto val="1"/>
        <c:lblAlgn val="ctr"/>
        <c:lblOffset val="100"/>
        <c:noMultiLvlLbl val="0"/>
      </c:catAx>
      <c:valAx>
        <c:axId val="1989754560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849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8075659269863995"/>
          <c:y val="0.16145829558915759"/>
          <c:w val="0.39709172259507852"/>
          <c:h val="4.340277777777776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Monthly On-Highway Diesel Price</a:t>
            </a:r>
          </a:p>
          <a:p>
            <a:pPr algn="l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dollars per gallon</a:t>
            </a:r>
          </a:p>
        </c:rich>
      </c:tx>
      <c:layout>
        <c:manualLayout>
          <c:xMode val="edge"/>
          <c:yMode val="edge"/>
          <c:x val="2.6845989888847812E-2"/>
          <c:y val="2.31481481481481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04125817217454E-2"/>
          <c:y val="0.1464124015748052"/>
          <c:w val="0.86241704944535758"/>
          <c:h val="0.68345016768737232"/>
        </c:manualLayout>
      </c:layout>
      <c:barChart>
        <c:barDir val="col"/>
        <c:grouping val="clustered"/>
        <c:varyColors val="0"/>
        <c:ser>
          <c:idx val="2"/>
          <c:order val="2"/>
          <c:tx>
            <c:v>Forecast</c:v>
          </c:tx>
          <c:spPr>
            <a:solidFill>
              <a:srgbClr val="C0C0C0"/>
            </a:solidFill>
            <a:ln w="25400">
              <a:noFill/>
            </a:ln>
          </c:spPr>
          <c:invertIfNegative val="0"/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'Diesel-M'!$E$41:$E$592</c:f>
              <c:numCache>
                <c:formatCode>General</c:formatCode>
                <c:ptCount val="552"/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89775776"/>
        <c:axId val="1989763264"/>
      </c:barChart>
      <c:lineChart>
        <c:grouping val="standard"/>
        <c:varyColors val="0"/>
        <c:ser>
          <c:idx val="0"/>
          <c:order val="0"/>
          <c:tx>
            <c:v>Nominal Price</c:v>
          </c:tx>
          <c:spPr>
            <a:ln w="25400">
              <a:solidFill>
                <a:schemeClr val="accent3"/>
              </a:solidFill>
              <a:prstDash val="solid"/>
            </a:ln>
          </c:spPr>
          <c:marker>
            <c:symbol val="none"/>
          </c:marker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'Diesel-M'!$C$41:$C$592</c:f>
              <c:numCache>
                <c:formatCode>0.00</c:formatCode>
                <c:ptCount val="552"/>
                <c:pt idx="0">
                  <c:v>0.60499999999999998</c:v>
                </c:pt>
                <c:pt idx="1">
                  <c:v>0.63</c:v>
                </c:pt>
                <c:pt idx="2">
                  <c:v>0.64800000000000002</c:v>
                </c:pt>
                <c:pt idx="3">
                  <c:v>0.67500000000000004</c:v>
                </c:pt>
                <c:pt idx="4">
                  <c:v>0.73099999999999998</c:v>
                </c:pt>
                <c:pt idx="5">
                  <c:v>0.81799999999999995</c:v>
                </c:pt>
                <c:pt idx="6">
                  <c:v>0.85599999999999998</c:v>
                </c:pt>
                <c:pt idx="7">
                  <c:v>0.89</c:v>
                </c:pt>
                <c:pt idx="8">
                  <c:v>0.89500000000000002</c:v>
                </c:pt>
                <c:pt idx="9">
                  <c:v>0.91900000000000004</c:v>
                </c:pt>
                <c:pt idx="10">
                  <c:v>0.93500000000000005</c:v>
                </c:pt>
                <c:pt idx="11">
                  <c:v>0.98299999999999998</c:v>
                </c:pt>
                <c:pt idx="12">
                  <c:v>0.997</c:v>
                </c:pt>
                <c:pt idx="13">
                  <c:v>1.0189999999999999</c:v>
                </c:pt>
                <c:pt idx="14">
                  <c:v>1.0469999999999999</c:v>
                </c:pt>
                <c:pt idx="15">
                  <c:v>1.0489999999999999</c:v>
                </c:pt>
                <c:pt idx="16">
                  <c:v>1.048</c:v>
                </c:pt>
                <c:pt idx="17">
                  <c:v>1.054</c:v>
                </c:pt>
                <c:pt idx="18">
                  <c:v>1.0429999999999999</c:v>
                </c:pt>
                <c:pt idx="19">
                  <c:v>1.038</c:v>
                </c:pt>
                <c:pt idx="20">
                  <c:v>1.0409999999999999</c:v>
                </c:pt>
                <c:pt idx="21">
                  <c:v>1.03</c:v>
                </c:pt>
                <c:pt idx="22">
                  <c:v>1.0629999999999999</c:v>
                </c:pt>
                <c:pt idx="23">
                  <c:v>1.1000000000000001</c:v>
                </c:pt>
                <c:pt idx="24">
                  <c:v>1.1439999999999999</c:v>
                </c:pt>
                <c:pt idx="25">
                  <c:v>1.19</c:v>
                </c:pt>
                <c:pt idx="26">
                  <c:v>1.2170000000000001</c:v>
                </c:pt>
                <c:pt idx="27">
                  <c:v>1.206</c:v>
                </c:pt>
                <c:pt idx="28">
                  <c:v>1.198</c:v>
                </c:pt>
                <c:pt idx="29">
                  <c:v>1.194</c:v>
                </c:pt>
                <c:pt idx="30">
                  <c:v>1.165</c:v>
                </c:pt>
                <c:pt idx="31">
                  <c:v>1.1879999999999999</c:v>
                </c:pt>
                <c:pt idx="32">
                  <c:v>1.1830000000000001</c:v>
                </c:pt>
                <c:pt idx="33">
                  <c:v>1.1839999999999999</c:v>
                </c:pt>
                <c:pt idx="34">
                  <c:v>1.1859999999999999</c:v>
                </c:pt>
                <c:pt idx="35">
                  <c:v>1.1950000000000001</c:v>
                </c:pt>
                <c:pt idx="36">
                  <c:v>1.196</c:v>
                </c:pt>
                <c:pt idx="37">
                  <c:v>1.169</c:v>
                </c:pt>
                <c:pt idx="38">
                  <c:v>1.117</c:v>
                </c:pt>
                <c:pt idx="39">
                  <c:v>1.0980000000000001</c:v>
                </c:pt>
                <c:pt idx="40">
                  <c:v>1.1140000000000001</c:v>
                </c:pt>
                <c:pt idx="41">
                  <c:v>1.165</c:v>
                </c:pt>
                <c:pt idx="42">
                  <c:v>1.155</c:v>
                </c:pt>
                <c:pt idx="43">
                  <c:v>1.139</c:v>
                </c:pt>
                <c:pt idx="44">
                  <c:v>1.1499999999999999</c:v>
                </c:pt>
                <c:pt idx="45">
                  <c:v>1.169</c:v>
                </c:pt>
                <c:pt idx="46">
                  <c:v>1.196</c:v>
                </c:pt>
                <c:pt idx="47">
                  <c:v>1.153</c:v>
                </c:pt>
                <c:pt idx="48">
                  <c:v>1.125</c:v>
                </c:pt>
                <c:pt idx="49">
                  <c:v>1.105</c:v>
                </c:pt>
                <c:pt idx="50">
                  <c:v>1.0629999999999999</c:v>
                </c:pt>
                <c:pt idx="51">
                  <c:v>1.1599999999999999</c:v>
                </c:pt>
                <c:pt idx="52">
                  <c:v>1.147</c:v>
                </c:pt>
                <c:pt idx="53">
                  <c:v>1.1539999999999999</c:v>
                </c:pt>
                <c:pt idx="54">
                  <c:v>1.1439999999999999</c:v>
                </c:pt>
                <c:pt idx="55">
                  <c:v>1.1499999999999999</c:v>
                </c:pt>
                <c:pt idx="56">
                  <c:v>1.1559999999999999</c:v>
                </c:pt>
                <c:pt idx="57">
                  <c:v>1.147</c:v>
                </c:pt>
                <c:pt idx="58">
                  <c:v>1.1459999999999999</c:v>
                </c:pt>
                <c:pt idx="59">
                  <c:v>1.1379999999999999</c:v>
                </c:pt>
                <c:pt idx="60">
                  <c:v>1.173</c:v>
                </c:pt>
                <c:pt idx="61">
                  <c:v>1.17</c:v>
                </c:pt>
                <c:pt idx="62">
                  <c:v>1.143</c:v>
                </c:pt>
                <c:pt idx="63">
                  <c:v>1.141</c:v>
                </c:pt>
                <c:pt idx="64">
                  <c:v>1.1419999999999999</c:v>
                </c:pt>
                <c:pt idx="65">
                  <c:v>1.1379999999999999</c:v>
                </c:pt>
                <c:pt idx="66">
                  <c:v>1.131</c:v>
                </c:pt>
                <c:pt idx="67">
                  <c:v>1.1859999999999999</c:v>
                </c:pt>
                <c:pt idx="68">
                  <c:v>1.1910000000000001</c:v>
                </c:pt>
                <c:pt idx="69">
                  <c:v>1.1850000000000001</c:v>
                </c:pt>
                <c:pt idx="70">
                  <c:v>1.181</c:v>
                </c:pt>
                <c:pt idx="71">
                  <c:v>1.1759999999999999</c:v>
                </c:pt>
                <c:pt idx="72">
                  <c:v>1.1679999999999999</c:v>
                </c:pt>
                <c:pt idx="73">
                  <c:v>1.1479999999999999</c:v>
                </c:pt>
                <c:pt idx="74">
                  <c:v>1.145</c:v>
                </c:pt>
                <c:pt idx="75">
                  <c:v>1.163</c:v>
                </c:pt>
                <c:pt idx="76">
                  <c:v>1.167</c:v>
                </c:pt>
                <c:pt idx="77">
                  <c:v>1.1519999999999999</c:v>
                </c:pt>
                <c:pt idx="78">
                  <c:v>1.137</c:v>
                </c:pt>
                <c:pt idx="79">
                  <c:v>1.135</c:v>
                </c:pt>
                <c:pt idx="80">
                  <c:v>1.159</c:v>
                </c:pt>
                <c:pt idx="81">
                  <c:v>1.1879999999999999</c:v>
                </c:pt>
                <c:pt idx="82">
                  <c:v>1.224</c:v>
                </c:pt>
                <c:pt idx="83">
                  <c:v>1.2270000000000001</c:v>
                </c:pt>
                <c:pt idx="84">
                  <c:v>1.18</c:v>
                </c:pt>
                <c:pt idx="85">
                  <c:v>1.036</c:v>
                </c:pt>
                <c:pt idx="86">
                  <c:v>0.92700000000000005</c:v>
                </c:pt>
                <c:pt idx="87">
                  <c:v>0.89500000000000002</c:v>
                </c:pt>
                <c:pt idx="88">
                  <c:v>0.88200000000000001</c:v>
                </c:pt>
                <c:pt idx="89">
                  <c:v>0.84399999999999997</c:v>
                </c:pt>
                <c:pt idx="90">
                  <c:v>0.78200000000000003</c:v>
                </c:pt>
                <c:pt idx="91">
                  <c:v>0.81</c:v>
                </c:pt>
                <c:pt idx="92">
                  <c:v>0.82699999999999996</c:v>
                </c:pt>
                <c:pt idx="93">
                  <c:v>0.81299999999999994</c:v>
                </c:pt>
                <c:pt idx="94">
                  <c:v>0.82899999999999996</c:v>
                </c:pt>
                <c:pt idx="95">
                  <c:v>0.84099999999999997</c:v>
                </c:pt>
                <c:pt idx="96">
                  <c:v>0.89600000000000002</c:v>
                </c:pt>
                <c:pt idx="97">
                  <c:v>0.90100000000000002</c:v>
                </c:pt>
                <c:pt idx="98">
                  <c:v>0.89600000000000002</c:v>
                </c:pt>
                <c:pt idx="99">
                  <c:v>0.90100000000000002</c:v>
                </c:pt>
                <c:pt idx="100">
                  <c:v>0.91200000000000003</c:v>
                </c:pt>
                <c:pt idx="101">
                  <c:v>0.92200000000000004</c:v>
                </c:pt>
                <c:pt idx="102">
                  <c:v>0.94599999999999995</c:v>
                </c:pt>
                <c:pt idx="103">
                  <c:v>0.95899999999999996</c:v>
                </c:pt>
                <c:pt idx="104">
                  <c:v>0.97</c:v>
                </c:pt>
                <c:pt idx="105">
                  <c:v>0.97299999999999998</c:v>
                </c:pt>
                <c:pt idx="106">
                  <c:v>0.98499999999999999</c:v>
                </c:pt>
                <c:pt idx="107">
                  <c:v>0.97699999999999998</c:v>
                </c:pt>
                <c:pt idx="108">
                  <c:v>0.95499999999999996</c:v>
                </c:pt>
                <c:pt idx="109">
                  <c:v>0.93200000000000005</c:v>
                </c:pt>
                <c:pt idx="110">
                  <c:v>0.92200000000000004</c:v>
                </c:pt>
                <c:pt idx="111">
                  <c:v>0.93400000000000005</c:v>
                </c:pt>
                <c:pt idx="112">
                  <c:v>0.93799999999999994</c:v>
                </c:pt>
                <c:pt idx="113">
                  <c:v>0.91900000000000004</c:v>
                </c:pt>
                <c:pt idx="114">
                  <c:v>0.90500000000000003</c:v>
                </c:pt>
                <c:pt idx="115">
                  <c:v>0.89900000000000002</c:v>
                </c:pt>
                <c:pt idx="116">
                  <c:v>0.89700000000000002</c:v>
                </c:pt>
                <c:pt idx="117">
                  <c:v>0.88500000000000001</c:v>
                </c:pt>
                <c:pt idx="118">
                  <c:v>0.89300000000000002</c:v>
                </c:pt>
                <c:pt idx="119">
                  <c:v>0.91800000000000004</c:v>
                </c:pt>
                <c:pt idx="120">
                  <c:v>0.94199999999999995</c:v>
                </c:pt>
                <c:pt idx="121">
                  <c:v>0.94399999999999995</c:v>
                </c:pt>
                <c:pt idx="122">
                  <c:v>0.96199999999999997</c:v>
                </c:pt>
                <c:pt idx="123">
                  <c:v>1.008</c:v>
                </c:pt>
                <c:pt idx="124">
                  <c:v>0.99399999999999999</c:v>
                </c:pt>
                <c:pt idx="125">
                  <c:v>0.96599999999999997</c:v>
                </c:pt>
                <c:pt idx="126">
                  <c:v>0.95799999999999996</c:v>
                </c:pt>
                <c:pt idx="127">
                  <c:v>0.95399999999999996</c:v>
                </c:pt>
                <c:pt idx="128">
                  <c:v>0.999</c:v>
                </c:pt>
                <c:pt idx="129">
                  <c:v>1.026</c:v>
                </c:pt>
                <c:pt idx="130">
                  <c:v>1.04</c:v>
                </c:pt>
                <c:pt idx="131">
                  <c:v>1.131</c:v>
                </c:pt>
                <c:pt idx="132">
                  <c:v>1.214</c:v>
                </c:pt>
                <c:pt idx="133">
                  <c:v>1.0680000000000001</c:v>
                </c:pt>
                <c:pt idx="134">
                  <c:v>1.0269999999999999</c:v>
                </c:pt>
                <c:pt idx="135">
                  <c:v>1.02</c:v>
                </c:pt>
                <c:pt idx="136">
                  <c:v>1.004</c:v>
                </c:pt>
                <c:pt idx="137">
                  <c:v>0.97499999999999998</c:v>
                </c:pt>
                <c:pt idx="138">
                  <c:v>0.98499999999999999</c:v>
                </c:pt>
                <c:pt idx="139">
                  <c:v>1.2050000000000001</c:v>
                </c:pt>
                <c:pt idx="140">
                  <c:v>1.331</c:v>
                </c:pt>
                <c:pt idx="141">
                  <c:v>1.4359999999999999</c:v>
                </c:pt>
                <c:pt idx="142">
                  <c:v>1.405</c:v>
                </c:pt>
                <c:pt idx="143">
                  <c:v>1.361</c:v>
                </c:pt>
                <c:pt idx="144">
                  <c:v>1.2869999999999999</c:v>
                </c:pt>
                <c:pt idx="145">
                  <c:v>1.1850000000000001</c:v>
                </c:pt>
                <c:pt idx="146">
                  <c:v>1.0920000000000001</c:v>
                </c:pt>
                <c:pt idx="147">
                  <c:v>1.077</c:v>
                </c:pt>
                <c:pt idx="148">
                  <c:v>1.073</c:v>
                </c:pt>
                <c:pt idx="149">
                  <c:v>1.117</c:v>
                </c:pt>
                <c:pt idx="150">
                  <c:v>1.0589999999999999</c:v>
                </c:pt>
                <c:pt idx="151">
                  <c:v>1.0960000000000001</c:v>
                </c:pt>
                <c:pt idx="152">
                  <c:v>1.1220000000000001</c:v>
                </c:pt>
                <c:pt idx="153">
                  <c:v>1.1419999999999999</c:v>
                </c:pt>
                <c:pt idx="154">
                  <c:v>1.1719999999999999</c:v>
                </c:pt>
                <c:pt idx="155">
                  <c:v>1.1240000000000001</c:v>
                </c:pt>
                <c:pt idx="156">
                  <c:v>1.07</c:v>
                </c:pt>
                <c:pt idx="157">
                  <c:v>1.0580000000000001</c:v>
                </c:pt>
                <c:pt idx="158">
                  <c:v>1.0589999999999999</c:v>
                </c:pt>
                <c:pt idx="159">
                  <c:v>1.08</c:v>
                </c:pt>
                <c:pt idx="160">
                  <c:v>1.107</c:v>
                </c:pt>
                <c:pt idx="161">
                  <c:v>1.127</c:v>
                </c:pt>
                <c:pt idx="162">
                  <c:v>1.129</c:v>
                </c:pt>
                <c:pt idx="163">
                  <c:v>1.123</c:v>
                </c:pt>
                <c:pt idx="164">
                  <c:v>1.133</c:v>
                </c:pt>
                <c:pt idx="165">
                  <c:v>1.1499999999999999</c:v>
                </c:pt>
                <c:pt idx="166">
                  <c:v>1.139</c:v>
                </c:pt>
                <c:pt idx="167">
                  <c:v>1.1120000000000001</c:v>
                </c:pt>
                <c:pt idx="168">
                  <c:v>1.0920000000000001</c:v>
                </c:pt>
                <c:pt idx="169">
                  <c:v>1.087</c:v>
                </c:pt>
                <c:pt idx="170">
                  <c:v>1.107</c:v>
                </c:pt>
                <c:pt idx="171">
                  <c:v>1.1040000000000001</c:v>
                </c:pt>
                <c:pt idx="172">
                  <c:v>1.103</c:v>
                </c:pt>
                <c:pt idx="173">
                  <c:v>1.0940000000000001</c:v>
                </c:pt>
                <c:pt idx="174">
                  <c:v>1.075</c:v>
                </c:pt>
                <c:pt idx="175">
                  <c:v>1.0640000000000001</c:v>
                </c:pt>
                <c:pt idx="176">
                  <c:v>1.103</c:v>
                </c:pt>
                <c:pt idx="177">
                  <c:v>1.2170000000000001</c:v>
                </c:pt>
                <c:pt idx="178">
                  <c:v>1.19</c:v>
                </c:pt>
                <c:pt idx="179">
                  <c:v>1.0960000000000001</c:v>
                </c:pt>
                <c:pt idx="180">
                  <c:v>1.0840000000000001</c:v>
                </c:pt>
                <c:pt idx="181">
                  <c:v>1.1120000000000001</c:v>
                </c:pt>
                <c:pt idx="182">
                  <c:v>1.1100000000000001</c:v>
                </c:pt>
                <c:pt idx="183">
                  <c:v>1.107</c:v>
                </c:pt>
                <c:pt idx="184">
                  <c:v>1.1000000000000001</c:v>
                </c:pt>
                <c:pt idx="185">
                  <c:v>1.103</c:v>
                </c:pt>
                <c:pt idx="186">
                  <c:v>1.1100000000000001</c:v>
                </c:pt>
                <c:pt idx="187">
                  <c:v>1.123</c:v>
                </c:pt>
                <c:pt idx="188">
                  <c:v>1.125</c:v>
                </c:pt>
                <c:pt idx="189">
                  <c:v>1.1220000000000001</c:v>
                </c:pt>
                <c:pt idx="190">
                  <c:v>1.131</c:v>
                </c:pt>
                <c:pt idx="191">
                  <c:v>1.113</c:v>
                </c:pt>
                <c:pt idx="192">
                  <c:v>1.0980000000000001</c:v>
                </c:pt>
                <c:pt idx="193">
                  <c:v>1.0880000000000001</c:v>
                </c:pt>
                <c:pt idx="194">
                  <c:v>1.0880000000000001</c:v>
                </c:pt>
                <c:pt idx="195">
                  <c:v>1.1040000000000001</c:v>
                </c:pt>
                <c:pt idx="196">
                  <c:v>1.1259999999999999</c:v>
                </c:pt>
                <c:pt idx="197">
                  <c:v>1.1200000000000001</c:v>
                </c:pt>
                <c:pt idx="198">
                  <c:v>1.1000000000000001</c:v>
                </c:pt>
                <c:pt idx="199">
                  <c:v>1.105</c:v>
                </c:pt>
                <c:pt idx="200">
                  <c:v>1.119</c:v>
                </c:pt>
                <c:pt idx="201">
                  <c:v>1.115</c:v>
                </c:pt>
                <c:pt idx="202">
                  <c:v>1.1200000000000001</c:v>
                </c:pt>
                <c:pt idx="203">
                  <c:v>1.1299999999999999</c:v>
                </c:pt>
                <c:pt idx="204">
                  <c:v>1.145</c:v>
                </c:pt>
                <c:pt idx="205">
                  <c:v>1.145</c:v>
                </c:pt>
                <c:pt idx="206">
                  <c:v>1.1830000000000001</c:v>
                </c:pt>
                <c:pt idx="207">
                  <c:v>1.2749999999999999</c:v>
                </c:pt>
                <c:pt idx="208">
                  <c:v>1.2729999999999999</c:v>
                </c:pt>
                <c:pt idx="209">
                  <c:v>1.2010000000000001</c:v>
                </c:pt>
                <c:pt idx="210">
                  <c:v>1.1759999999999999</c:v>
                </c:pt>
                <c:pt idx="211">
                  <c:v>1.2010000000000001</c:v>
                </c:pt>
                <c:pt idx="212">
                  <c:v>1.2649999999999999</c:v>
                </c:pt>
                <c:pt idx="213">
                  <c:v>1.323</c:v>
                </c:pt>
                <c:pt idx="214">
                  <c:v>1.323</c:v>
                </c:pt>
                <c:pt idx="215">
                  <c:v>1.3089999999999999</c:v>
                </c:pt>
                <c:pt idx="216">
                  <c:v>1.2909999999999999</c:v>
                </c:pt>
                <c:pt idx="217">
                  <c:v>1.28</c:v>
                </c:pt>
                <c:pt idx="218">
                  <c:v>1.2290000000000001</c:v>
                </c:pt>
                <c:pt idx="219">
                  <c:v>1.212</c:v>
                </c:pt>
                <c:pt idx="220">
                  <c:v>1.196</c:v>
                </c:pt>
                <c:pt idx="221">
                  <c:v>1.173</c:v>
                </c:pt>
                <c:pt idx="222">
                  <c:v>1.151</c:v>
                </c:pt>
                <c:pt idx="223">
                  <c:v>1.165</c:v>
                </c:pt>
                <c:pt idx="224">
                  <c:v>1.1599999999999999</c:v>
                </c:pt>
                <c:pt idx="225">
                  <c:v>1.1830000000000001</c:v>
                </c:pt>
                <c:pt idx="226">
                  <c:v>1.1919999999999999</c:v>
                </c:pt>
                <c:pt idx="227">
                  <c:v>1.1100000000000001</c:v>
                </c:pt>
                <c:pt idx="228">
                  <c:v>1.1200000000000001</c:v>
                </c:pt>
                <c:pt idx="229">
                  <c:v>1.0840000000000001</c:v>
                </c:pt>
                <c:pt idx="230">
                  <c:v>1.0629999999999999</c:v>
                </c:pt>
                <c:pt idx="231">
                  <c:v>1.0669999999999999</c:v>
                </c:pt>
                <c:pt idx="232">
                  <c:v>1.069</c:v>
                </c:pt>
                <c:pt idx="233">
                  <c:v>1.0409999999999999</c:v>
                </c:pt>
                <c:pt idx="234">
                  <c:v>1.0289999999999999</c:v>
                </c:pt>
                <c:pt idx="235">
                  <c:v>1.0069999999999999</c:v>
                </c:pt>
                <c:pt idx="236">
                  <c:v>1.024</c:v>
                </c:pt>
                <c:pt idx="237">
                  <c:v>1.0389999999999999</c:v>
                </c:pt>
                <c:pt idx="238">
                  <c:v>1.022</c:v>
                </c:pt>
                <c:pt idx="239">
                  <c:v>0.97299999999999998</c:v>
                </c:pt>
                <c:pt idx="240">
                  <c:v>0.96699999999999997</c:v>
                </c:pt>
                <c:pt idx="241">
                  <c:v>0.95899999999999996</c:v>
                </c:pt>
                <c:pt idx="242">
                  <c:v>0.997</c:v>
                </c:pt>
                <c:pt idx="243">
                  <c:v>1.079</c:v>
                </c:pt>
                <c:pt idx="244">
                  <c:v>1.073</c:v>
                </c:pt>
                <c:pt idx="245">
                  <c:v>1.0740000000000001</c:v>
                </c:pt>
                <c:pt idx="246">
                  <c:v>1.1220000000000001</c:v>
                </c:pt>
                <c:pt idx="247">
                  <c:v>1.1719999999999999</c:v>
                </c:pt>
                <c:pt idx="248">
                  <c:v>1.2150000000000001</c:v>
                </c:pt>
                <c:pt idx="249">
                  <c:v>1.228</c:v>
                </c:pt>
                <c:pt idx="250">
                  <c:v>1.2629999999999999</c:v>
                </c:pt>
                <c:pt idx="251">
                  <c:v>1.292</c:v>
                </c:pt>
                <c:pt idx="252">
                  <c:v>1.3560000000000001</c:v>
                </c:pt>
                <c:pt idx="253">
                  <c:v>1.4610000000000001</c:v>
                </c:pt>
                <c:pt idx="254">
                  <c:v>1.4790000000000001</c:v>
                </c:pt>
                <c:pt idx="255">
                  <c:v>1.4219999999999999</c:v>
                </c:pt>
                <c:pt idx="256">
                  <c:v>1.42</c:v>
                </c:pt>
                <c:pt idx="257">
                  <c:v>1.421</c:v>
                </c:pt>
                <c:pt idx="258">
                  <c:v>1.4339999999999999</c:v>
                </c:pt>
                <c:pt idx="259">
                  <c:v>1.466</c:v>
                </c:pt>
                <c:pt idx="260">
                  <c:v>1.637</c:v>
                </c:pt>
                <c:pt idx="261">
                  <c:v>1.637</c:v>
                </c:pt>
                <c:pt idx="262">
                  <c:v>1.621</c:v>
                </c:pt>
                <c:pt idx="263">
                  <c:v>1.5649999999999999</c:v>
                </c:pt>
                <c:pt idx="264">
                  <c:v>1.524</c:v>
                </c:pt>
                <c:pt idx="265">
                  <c:v>1.492</c:v>
                </c:pt>
                <c:pt idx="266">
                  <c:v>1.399</c:v>
                </c:pt>
                <c:pt idx="267">
                  <c:v>1.4219999999999999</c:v>
                </c:pt>
                <c:pt idx="268">
                  <c:v>1.496</c:v>
                </c:pt>
                <c:pt idx="269">
                  <c:v>1.482</c:v>
                </c:pt>
                <c:pt idx="270">
                  <c:v>1.375</c:v>
                </c:pt>
                <c:pt idx="271">
                  <c:v>1.39</c:v>
                </c:pt>
                <c:pt idx="272">
                  <c:v>1.4950000000000001</c:v>
                </c:pt>
                <c:pt idx="273">
                  <c:v>1.35</c:v>
                </c:pt>
                <c:pt idx="274">
                  <c:v>1.2589999999999999</c:v>
                </c:pt>
                <c:pt idx="275">
                  <c:v>1.1679999999999999</c:v>
                </c:pt>
                <c:pt idx="276">
                  <c:v>1.1499999999999999</c:v>
                </c:pt>
                <c:pt idx="277">
                  <c:v>1.1519999999999999</c:v>
                </c:pt>
                <c:pt idx="278">
                  <c:v>1.23</c:v>
                </c:pt>
                <c:pt idx="279">
                  <c:v>1.3089999999999999</c:v>
                </c:pt>
                <c:pt idx="280">
                  <c:v>1.3049999999999999</c:v>
                </c:pt>
                <c:pt idx="281">
                  <c:v>1.286</c:v>
                </c:pt>
                <c:pt idx="282">
                  <c:v>1.2989999999999999</c:v>
                </c:pt>
                <c:pt idx="283">
                  <c:v>1.33</c:v>
                </c:pt>
                <c:pt idx="284">
                  <c:v>1.411</c:v>
                </c:pt>
                <c:pt idx="285">
                  <c:v>1.462</c:v>
                </c:pt>
                <c:pt idx="286">
                  <c:v>1.42</c:v>
                </c:pt>
                <c:pt idx="287">
                  <c:v>1.4279999999999999</c:v>
                </c:pt>
                <c:pt idx="288">
                  <c:v>1.488</c:v>
                </c:pt>
                <c:pt idx="289">
                  <c:v>1.6539999999999999</c:v>
                </c:pt>
                <c:pt idx="290">
                  <c:v>1.708</c:v>
                </c:pt>
                <c:pt idx="291">
                  <c:v>1.5329999999999999</c:v>
                </c:pt>
                <c:pt idx="292">
                  <c:v>1.4510000000000001</c:v>
                </c:pt>
                <c:pt idx="293">
                  <c:v>1.4239999999999999</c:v>
                </c:pt>
                <c:pt idx="294">
                  <c:v>1.4350000000000001</c:v>
                </c:pt>
                <c:pt idx="295">
                  <c:v>1.4850000000000001</c:v>
                </c:pt>
                <c:pt idx="296">
                  <c:v>1.4610000000000001</c:v>
                </c:pt>
                <c:pt idx="297">
                  <c:v>1.4810000000000001</c:v>
                </c:pt>
                <c:pt idx="298">
                  <c:v>1.482</c:v>
                </c:pt>
                <c:pt idx="299">
                  <c:v>1.49</c:v>
                </c:pt>
                <c:pt idx="300">
                  <c:v>1.5509999999999999</c:v>
                </c:pt>
                <c:pt idx="301">
                  <c:v>1.5820000000000001</c:v>
                </c:pt>
                <c:pt idx="302">
                  <c:v>1.629</c:v>
                </c:pt>
                <c:pt idx="303">
                  <c:v>1.6919999999999999</c:v>
                </c:pt>
                <c:pt idx="304">
                  <c:v>1.746</c:v>
                </c:pt>
                <c:pt idx="305">
                  <c:v>1.7110000000000001</c:v>
                </c:pt>
                <c:pt idx="306">
                  <c:v>1.7390000000000001</c:v>
                </c:pt>
                <c:pt idx="307">
                  <c:v>1.833</c:v>
                </c:pt>
                <c:pt idx="308">
                  <c:v>1.917</c:v>
                </c:pt>
                <c:pt idx="309">
                  <c:v>2.1339999999999999</c:v>
                </c:pt>
                <c:pt idx="310">
                  <c:v>2.1469999999999998</c:v>
                </c:pt>
                <c:pt idx="311">
                  <c:v>2.0089999999999999</c:v>
                </c:pt>
                <c:pt idx="312">
                  <c:v>1.9588000000000001</c:v>
                </c:pt>
                <c:pt idx="313">
                  <c:v>2.0267499999999998</c:v>
                </c:pt>
                <c:pt idx="314">
                  <c:v>2.2137500000000001</c:v>
                </c:pt>
                <c:pt idx="315">
                  <c:v>2.29175</c:v>
                </c:pt>
                <c:pt idx="316">
                  <c:v>2.1987999999999999</c:v>
                </c:pt>
                <c:pt idx="317">
                  <c:v>2.2897500000000002</c:v>
                </c:pt>
                <c:pt idx="318">
                  <c:v>2.3725000000000001</c:v>
                </c:pt>
                <c:pt idx="319">
                  <c:v>2.5</c:v>
                </c:pt>
                <c:pt idx="320">
                  <c:v>2.8187500000000001</c:v>
                </c:pt>
                <c:pt idx="321">
                  <c:v>3.0950000000000002</c:v>
                </c:pt>
                <c:pt idx="322">
                  <c:v>2.573</c:v>
                </c:pt>
                <c:pt idx="323">
                  <c:v>2.4427500000000002</c:v>
                </c:pt>
                <c:pt idx="324">
                  <c:v>2.4674</c:v>
                </c:pt>
                <c:pt idx="325">
                  <c:v>2.47525</c:v>
                </c:pt>
                <c:pt idx="326">
                  <c:v>2.5585</c:v>
                </c:pt>
                <c:pt idx="327">
                  <c:v>2.7280000000000002</c:v>
                </c:pt>
                <c:pt idx="328">
                  <c:v>2.8965999999999998</c:v>
                </c:pt>
                <c:pt idx="329">
                  <c:v>2.8975</c:v>
                </c:pt>
                <c:pt idx="330">
                  <c:v>2.9336000000000002</c:v>
                </c:pt>
                <c:pt idx="331">
                  <c:v>3.0449999999999999</c:v>
                </c:pt>
                <c:pt idx="332">
                  <c:v>2.7829999999999999</c:v>
                </c:pt>
                <c:pt idx="333">
                  <c:v>2.5192000000000001</c:v>
                </c:pt>
                <c:pt idx="334">
                  <c:v>2.5445000000000002</c:v>
                </c:pt>
                <c:pt idx="335">
                  <c:v>2.6102500000000002</c:v>
                </c:pt>
                <c:pt idx="336">
                  <c:v>2.4845999999999999</c:v>
                </c:pt>
                <c:pt idx="337">
                  <c:v>2.4882499999999999</c:v>
                </c:pt>
                <c:pt idx="338">
                  <c:v>2.6669999999999998</c:v>
                </c:pt>
                <c:pt idx="339">
                  <c:v>2.8338000000000001</c:v>
                </c:pt>
                <c:pt idx="340">
                  <c:v>2.7962500000000001</c:v>
                </c:pt>
                <c:pt idx="341">
                  <c:v>2.80775</c:v>
                </c:pt>
                <c:pt idx="342">
                  <c:v>2.8683999999999998</c:v>
                </c:pt>
                <c:pt idx="343">
                  <c:v>2.8690000000000002</c:v>
                </c:pt>
                <c:pt idx="344">
                  <c:v>2.9532500000000002</c:v>
                </c:pt>
                <c:pt idx="345">
                  <c:v>3.0746000000000002</c:v>
                </c:pt>
                <c:pt idx="346">
                  <c:v>3.3955000000000002</c:v>
                </c:pt>
                <c:pt idx="347">
                  <c:v>3.3405999999999998</c:v>
                </c:pt>
                <c:pt idx="348">
                  <c:v>3.30775</c:v>
                </c:pt>
                <c:pt idx="349">
                  <c:v>3.3769999999999998</c:v>
                </c:pt>
                <c:pt idx="350">
                  <c:v>3.8807999999999998</c:v>
                </c:pt>
                <c:pt idx="351">
                  <c:v>4.0834999999999999</c:v>
                </c:pt>
                <c:pt idx="352">
                  <c:v>4.4249999999999998</c:v>
                </c:pt>
                <c:pt idx="353">
                  <c:v>4.6768000000000001</c:v>
                </c:pt>
                <c:pt idx="354">
                  <c:v>4.7030000000000003</c:v>
                </c:pt>
                <c:pt idx="355">
                  <c:v>4.3017500000000002</c:v>
                </c:pt>
                <c:pt idx="356">
                  <c:v>4.024</c:v>
                </c:pt>
                <c:pt idx="357">
                  <c:v>3.5760000000000001</c:v>
                </c:pt>
                <c:pt idx="358">
                  <c:v>2.8762500000000002</c:v>
                </c:pt>
                <c:pt idx="359">
                  <c:v>2.4489999999999998</c:v>
                </c:pt>
                <c:pt idx="360">
                  <c:v>2.2922500000000001</c:v>
                </c:pt>
                <c:pt idx="361">
                  <c:v>2.1952500000000001</c:v>
                </c:pt>
                <c:pt idx="362">
                  <c:v>2.0920000000000001</c:v>
                </c:pt>
                <c:pt idx="363">
                  <c:v>2.2197499999999999</c:v>
                </c:pt>
                <c:pt idx="364">
                  <c:v>2.2265000000000001</c:v>
                </c:pt>
                <c:pt idx="365">
                  <c:v>2.5291999999999999</c:v>
                </c:pt>
                <c:pt idx="366">
                  <c:v>2.54</c:v>
                </c:pt>
                <c:pt idx="367">
                  <c:v>2.6337999999999999</c:v>
                </c:pt>
                <c:pt idx="368">
                  <c:v>2.6259999999999999</c:v>
                </c:pt>
                <c:pt idx="369">
                  <c:v>2.6720000000000002</c:v>
                </c:pt>
                <c:pt idx="370">
                  <c:v>2.7921999999999998</c:v>
                </c:pt>
                <c:pt idx="371">
                  <c:v>2.7444999999999999</c:v>
                </c:pt>
                <c:pt idx="372">
                  <c:v>2.8447499999999999</c:v>
                </c:pt>
                <c:pt idx="373">
                  <c:v>2.7845</c:v>
                </c:pt>
                <c:pt idx="374">
                  <c:v>2.9148000000000001</c:v>
                </c:pt>
                <c:pt idx="375">
                  <c:v>3.0590000000000002</c:v>
                </c:pt>
                <c:pt idx="376">
                  <c:v>3.0688</c:v>
                </c:pt>
                <c:pt idx="377">
                  <c:v>2.9477500000000001</c:v>
                </c:pt>
                <c:pt idx="378">
                  <c:v>2.9112499999999999</c:v>
                </c:pt>
                <c:pt idx="379">
                  <c:v>2.9586000000000001</c:v>
                </c:pt>
                <c:pt idx="380">
                  <c:v>2.94625</c:v>
                </c:pt>
                <c:pt idx="381">
                  <c:v>3.0514999999999999</c:v>
                </c:pt>
                <c:pt idx="382">
                  <c:v>3.14</c:v>
                </c:pt>
                <c:pt idx="383">
                  <c:v>3.2425000000000002</c:v>
                </c:pt>
                <c:pt idx="384">
                  <c:v>3.3877999999999999</c:v>
                </c:pt>
                <c:pt idx="385">
                  <c:v>3.5840000000000001</c:v>
                </c:pt>
                <c:pt idx="386">
                  <c:v>3.9045000000000001</c:v>
                </c:pt>
                <c:pt idx="387">
                  <c:v>4.0642500000000004</c:v>
                </c:pt>
                <c:pt idx="388">
                  <c:v>4.0468000000000002</c:v>
                </c:pt>
                <c:pt idx="389">
                  <c:v>3.9329999999999998</c:v>
                </c:pt>
                <c:pt idx="390">
                  <c:v>3.9052500000000001</c:v>
                </c:pt>
                <c:pt idx="391">
                  <c:v>3.8597999999999999</c:v>
                </c:pt>
                <c:pt idx="392">
                  <c:v>3.83725</c:v>
                </c:pt>
                <c:pt idx="393">
                  <c:v>3.7976000000000001</c:v>
                </c:pt>
                <c:pt idx="394">
                  <c:v>3.9620000000000002</c:v>
                </c:pt>
                <c:pt idx="395">
                  <c:v>3.8610000000000002</c:v>
                </c:pt>
                <c:pt idx="396">
                  <c:v>3.8325999999999998</c:v>
                </c:pt>
                <c:pt idx="397">
                  <c:v>3.9525000000000001</c:v>
                </c:pt>
                <c:pt idx="398">
                  <c:v>4.1265000000000001</c:v>
                </c:pt>
                <c:pt idx="399">
                  <c:v>4.1150000000000002</c:v>
                </c:pt>
                <c:pt idx="400">
                  <c:v>3.9784999999999999</c:v>
                </c:pt>
                <c:pt idx="401">
                  <c:v>3.7585000000000002</c:v>
                </c:pt>
                <c:pt idx="402">
                  <c:v>3.7210000000000001</c:v>
                </c:pt>
                <c:pt idx="403">
                  <c:v>3.9824999999999999</c:v>
                </c:pt>
                <c:pt idx="404">
                  <c:v>4.12</c:v>
                </c:pt>
                <c:pt idx="405">
                  <c:v>4.0937999999999999</c:v>
                </c:pt>
                <c:pt idx="406">
                  <c:v>4</c:v>
                </c:pt>
                <c:pt idx="407">
                  <c:v>3.9607999999999999</c:v>
                </c:pt>
                <c:pt idx="408">
                  <c:v>3.9085000000000001</c:v>
                </c:pt>
                <c:pt idx="409">
                  <c:v>4.1105</c:v>
                </c:pt>
                <c:pt idx="410">
                  <c:v>4.0677500000000002</c:v>
                </c:pt>
                <c:pt idx="411">
                  <c:v>3.93</c:v>
                </c:pt>
                <c:pt idx="412">
                  <c:v>3.87025</c:v>
                </c:pt>
                <c:pt idx="413">
                  <c:v>3.8492500000000001</c:v>
                </c:pt>
                <c:pt idx="414">
                  <c:v>3.8660000000000001</c:v>
                </c:pt>
                <c:pt idx="415">
                  <c:v>3.9045000000000001</c:v>
                </c:pt>
                <c:pt idx="416">
                  <c:v>3.9607999999999999</c:v>
                </c:pt>
                <c:pt idx="417">
                  <c:v>3.8847499999999999</c:v>
                </c:pt>
                <c:pt idx="418">
                  <c:v>3.8387500000000001</c:v>
                </c:pt>
                <c:pt idx="419">
                  <c:v>3.8818000000000001</c:v>
                </c:pt>
                <c:pt idx="420">
                  <c:v>3.8932500000000001</c:v>
                </c:pt>
                <c:pt idx="421">
                  <c:v>3.9834999999999998</c:v>
                </c:pt>
                <c:pt idx="422">
                  <c:v>4.0006000000000004</c:v>
                </c:pt>
                <c:pt idx="423">
                  <c:v>3.9642499999999998</c:v>
                </c:pt>
                <c:pt idx="424">
                  <c:v>3.9427500000000002</c:v>
                </c:pt>
                <c:pt idx="425">
                  <c:v>3.9062000000000001</c:v>
                </c:pt>
                <c:pt idx="426">
                  <c:v>3.8835000000000002</c:v>
                </c:pt>
                <c:pt idx="427">
                  <c:v>3.8380000000000001</c:v>
                </c:pt>
                <c:pt idx="428">
                  <c:v>3.7924000000000002</c:v>
                </c:pt>
                <c:pt idx="429">
                  <c:v>3.6804999999999999</c:v>
                </c:pt>
                <c:pt idx="430">
                  <c:v>3.6472500000000001</c:v>
                </c:pt>
                <c:pt idx="431">
                  <c:v>3.4106000000000001</c:v>
                </c:pt>
                <c:pt idx="432">
                  <c:v>2.9972500000000002</c:v>
                </c:pt>
                <c:pt idx="433">
                  <c:v>2.8577499999999998</c:v>
                </c:pt>
                <c:pt idx="434">
                  <c:v>2.8969999999999998</c:v>
                </c:pt>
                <c:pt idx="435">
                  <c:v>2.7822499999999999</c:v>
                </c:pt>
                <c:pt idx="436">
                  <c:v>2.8875000000000002</c:v>
                </c:pt>
                <c:pt idx="437">
                  <c:v>2.8730000000000002</c:v>
                </c:pt>
                <c:pt idx="438">
                  <c:v>2.78775</c:v>
                </c:pt>
                <c:pt idx="439">
                  <c:v>2.5950000000000002</c:v>
                </c:pt>
                <c:pt idx="440">
                  <c:v>2.5049999999999999</c:v>
                </c:pt>
                <c:pt idx="441">
                  <c:v>2.51925</c:v>
                </c:pt>
                <c:pt idx="442">
                  <c:v>2.4670000000000001</c:v>
                </c:pt>
                <c:pt idx="443">
                  <c:v>2.3090000000000002</c:v>
                </c:pt>
                <c:pt idx="444">
                  <c:v>2.1427499999999999</c:v>
                </c:pt>
                <c:pt idx="445">
                  <c:v>1.9982</c:v>
                </c:pt>
                <c:pt idx="446">
                  <c:v>2.09</c:v>
                </c:pt>
                <c:pt idx="447">
                  <c:v>2.1515</c:v>
                </c:pt>
                <c:pt idx="448">
                  <c:v>2.3146</c:v>
                </c:pt>
                <c:pt idx="449">
                  <c:v>2.4224999999999999</c:v>
                </c:pt>
                <c:pt idx="450">
                  <c:v>2.4045000000000001</c:v>
                </c:pt>
                <c:pt idx="451">
                  <c:v>2.3506</c:v>
                </c:pt>
                <c:pt idx="452">
                  <c:v>2.39425</c:v>
                </c:pt>
                <c:pt idx="453">
                  <c:v>2.4544000000000001</c:v>
                </c:pt>
                <c:pt idx="454">
                  <c:v>2.4384999999999999</c:v>
                </c:pt>
                <c:pt idx="455">
                  <c:v>2.5099999999999998</c:v>
                </c:pt>
                <c:pt idx="456">
                  <c:v>2.5798000000000001</c:v>
                </c:pt>
                <c:pt idx="457">
                  <c:v>2.5680000000000001</c:v>
                </c:pt>
                <c:pt idx="458">
                  <c:v>2.5535000000000001</c:v>
                </c:pt>
                <c:pt idx="459">
                  <c:v>2.5825</c:v>
                </c:pt>
                <c:pt idx="460">
                  <c:v>2.5604</c:v>
                </c:pt>
                <c:pt idx="461">
                  <c:v>2.5105</c:v>
                </c:pt>
                <c:pt idx="462">
                  <c:v>2.4964</c:v>
                </c:pt>
                <c:pt idx="463">
                  <c:v>2.5950000000000002</c:v>
                </c:pt>
                <c:pt idx="464">
                  <c:v>2.7847499999999998</c:v>
                </c:pt>
                <c:pt idx="465">
                  <c:v>2.7942</c:v>
                </c:pt>
                <c:pt idx="466">
                  <c:v>2.9087499999999999</c:v>
                </c:pt>
                <c:pt idx="467">
                  <c:v>2.9089999999999998</c:v>
                </c:pt>
                <c:pt idx="468">
                  <c:v>3.0184000000000002</c:v>
                </c:pt>
                <c:pt idx="469">
                  <c:v>3.04575</c:v>
                </c:pt>
                <c:pt idx="470">
                  <c:v>2.9874999999999998</c:v>
                </c:pt>
                <c:pt idx="471">
                  <c:v>3.0958000000000001</c:v>
                </c:pt>
                <c:pt idx="472">
                  <c:v>3.2437499999999999</c:v>
                </c:pt>
                <c:pt idx="473">
                  <c:v>3.2527499999999998</c:v>
                </c:pt>
                <c:pt idx="474">
                  <c:v>3.2328000000000001</c:v>
                </c:pt>
                <c:pt idx="475">
                  <c:v>3.2182499999999998</c:v>
                </c:pt>
                <c:pt idx="476">
                  <c:v>3.2622499999999999</c:v>
                </c:pt>
                <c:pt idx="477">
                  <c:v>3.3654000000000002</c:v>
                </c:pt>
                <c:pt idx="478">
                  <c:v>3.2995000000000001</c:v>
                </c:pt>
                <c:pt idx="479">
                  <c:v>3.1227999999999998</c:v>
                </c:pt>
                <c:pt idx="480">
                  <c:v>2.9797500000000001</c:v>
                </c:pt>
                <c:pt idx="481">
                  <c:v>2.9965000000000002</c:v>
                </c:pt>
                <c:pt idx="482">
                  <c:v>3.0762499999999999</c:v>
                </c:pt>
                <c:pt idx="483">
                  <c:v>3.121</c:v>
                </c:pt>
                <c:pt idx="484">
                  <c:v>3.1612499999999999</c:v>
                </c:pt>
                <c:pt idx="485">
                  <c:v>3.0884999999999998</c:v>
                </c:pt>
                <c:pt idx="486">
                  <c:v>3.0451999999999999</c:v>
                </c:pt>
                <c:pt idx="487">
                  <c:v>3.0049999999999999</c:v>
                </c:pt>
                <c:pt idx="488">
                  <c:v>3.0162</c:v>
                </c:pt>
                <c:pt idx="489">
                  <c:v>3.0529999999999999</c:v>
                </c:pt>
                <c:pt idx="490">
                  <c:v>3.0687500000000001</c:v>
                </c:pt>
                <c:pt idx="491">
                  <c:v>3.0550000000000002</c:v>
                </c:pt>
                <c:pt idx="492">
                  <c:v>3.0474999999999999</c:v>
                </c:pt>
                <c:pt idx="493">
                  <c:v>2.9095</c:v>
                </c:pt>
                <c:pt idx="494">
                  <c:v>2.7286000000000001</c:v>
                </c:pt>
                <c:pt idx="495">
                  <c:v>2.4929999999999999</c:v>
                </c:pt>
                <c:pt idx="496">
                  <c:v>2.3922500000000002</c:v>
                </c:pt>
                <c:pt idx="497">
                  <c:v>2.4079999999999999</c:v>
                </c:pt>
                <c:pt idx="498">
                  <c:v>2.4337499999999999</c:v>
                </c:pt>
                <c:pt idx="499">
                  <c:v>2.4291999999999998</c:v>
                </c:pt>
                <c:pt idx="500">
                  <c:v>2.4137499999999998</c:v>
                </c:pt>
                <c:pt idx="501">
                  <c:v>2.3887499999999999</c:v>
                </c:pt>
                <c:pt idx="502">
                  <c:v>2.4319999999999999</c:v>
                </c:pt>
                <c:pt idx="503">
                  <c:v>2.5847500000000001</c:v>
                </c:pt>
                <c:pt idx="504">
                  <c:v>2.6804999999999999</c:v>
                </c:pt>
                <c:pt idx="505">
                  <c:v>2.847</c:v>
                </c:pt>
                <c:pt idx="506">
                  <c:v>3.1522000000000001</c:v>
                </c:pt>
                <c:pt idx="507">
                  <c:v>3.1302500000000002</c:v>
                </c:pt>
                <c:pt idx="508">
                  <c:v>3.2170000000000001</c:v>
                </c:pt>
                <c:pt idx="509">
                  <c:v>3.2867500000000001</c:v>
                </c:pt>
                <c:pt idx="510">
                  <c:v>3.3387500000000001</c:v>
                </c:pt>
                <c:pt idx="511">
                  <c:v>3.35</c:v>
                </c:pt>
                <c:pt idx="512">
                  <c:v>3.3839999999999999</c:v>
                </c:pt>
                <c:pt idx="513">
                  <c:v>3.6117499999999998</c:v>
                </c:pt>
                <c:pt idx="514">
                  <c:v>3.7269999999999999</c:v>
                </c:pt>
                <c:pt idx="515">
                  <c:v>3.641</c:v>
                </c:pt>
                <c:pt idx="516">
                  <c:v>3.7242000000000002</c:v>
                </c:pt>
                <c:pt idx="517">
                  <c:v>4.0322500000000003</c:v>
                </c:pt>
                <c:pt idx="518">
                  <c:v>5.1044999999999998</c:v>
                </c:pt>
                <c:pt idx="519">
                  <c:v>5.1195000000000004</c:v>
                </c:pt>
                <c:pt idx="520">
                  <c:v>5.5709999999999997</c:v>
                </c:pt>
                <c:pt idx="521">
                  <c:v>5.7534999999999998</c:v>
                </c:pt>
                <c:pt idx="522">
                  <c:v>5.4857500000000003</c:v>
                </c:pt>
                <c:pt idx="523">
                  <c:v>5.0132000000000003</c:v>
                </c:pt>
                <c:pt idx="524">
                  <c:v>4.9924999999999997</c:v>
                </c:pt>
                <c:pt idx="525">
                  <c:v>5.2114000000000003</c:v>
                </c:pt>
                <c:pt idx="526">
                  <c:v>5.2549999999999999</c:v>
                </c:pt>
                <c:pt idx="527">
                  <c:v>4.7134999999999998</c:v>
                </c:pt>
                <c:pt idx="528">
                  <c:v>4.5763999999999996</c:v>
                </c:pt>
                <c:pt idx="529">
                  <c:v>4.4132499999999997</c:v>
                </c:pt>
                <c:pt idx="530">
                  <c:v>4.3418729999999996</c:v>
                </c:pt>
                <c:pt idx="531">
                  <c:v>4.323925</c:v>
                </c:pt>
                <c:pt idx="532">
                  <c:v>4.274127</c:v>
                </c:pt>
                <c:pt idx="533">
                  <c:v>4.1652709999999997</c:v>
                </c:pt>
                <c:pt idx="534">
                  <c:v>4.0433440000000003</c:v>
                </c:pt>
                <c:pt idx="535">
                  <c:v>3.9782670000000002</c:v>
                </c:pt>
                <c:pt idx="536">
                  <c:v>3.9264600000000001</c:v>
                </c:pt>
                <c:pt idx="537">
                  <c:v>3.9838170000000002</c:v>
                </c:pt>
                <c:pt idx="538">
                  <c:v>4.004327</c:v>
                </c:pt>
                <c:pt idx="539">
                  <c:v>4.0258890000000003</c:v>
                </c:pt>
                <c:pt idx="540">
                  <c:v>3.9774929999999999</c:v>
                </c:pt>
                <c:pt idx="541">
                  <c:v>3.8719579999999998</c:v>
                </c:pt>
                <c:pt idx="542">
                  <c:v>3.8235139999999999</c:v>
                </c:pt>
                <c:pt idx="543">
                  <c:v>3.7329289999999999</c:v>
                </c:pt>
                <c:pt idx="544">
                  <c:v>3.7101220000000001</c:v>
                </c:pt>
                <c:pt idx="545">
                  <c:v>3.6612230000000001</c:v>
                </c:pt>
                <c:pt idx="546">
                  <c:v>3.6409379999999998</c:v>
                </c:pt>
                <c:pt idx="547">
                  <c:v>3.645429</c:v>
                </c:pt>
                <c:pt idx="548">
                  <c:v>3.6303519999999998</c:v>
                </c:pt>
                <c:pt idx="549">
                  <c:v>3.6749800000000001</c:v>
                </c:pt>
                <c:pt idx="550">
                  <c:v>3.7264119999999998</c:v>
                </c:pt>
                <c:pt idx="551">
                  <c:v>3.7495270000000001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'Diesel-M'!$A$596</c:f>
              <c:strCache>
                <c:ptCount val="1"/>
                <c:pt idx="0">
                  <c:v>Real Price (Mar 2023 $)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'Diesel-M'!$A$41:$A$592</c:f>
              <c:numCache>
                <c:formatCode>mmmm\ yyyy</c:formatCode>
                <c:ptCount val="552"/>
                <c:pt idx="0">
                  <c:v>28856</c:v>
                </c:pt>
                <c:pt idx="1">
                  <c:v>28887</c:v>
                </c:pt>
                <c:pt idx="2">
                  <c:v>28915</c:v>
                </c:pt>
                <c:pt idx="3">
                  <c:v>28946</c:v>
                </c:pt>
                <c:pt idx="4">
                  <c:v>28976</c:v>
                </c:pt>
                <c:pt idx="5">
                  <c:v>29007</c:v>
                </c:pt>
                <c:pt idx="6">
                  <c:v>29037</c:v>
                </c:pt>
                <c:pt idx="7">
                  <c:v>29068</c:v>
                </c:pt>
                <c:pt idx="8">
                  <c:v>29099</c:v>
                </c:pt>
                <c:pt idx="9">
                  <c:v>29129</c:v>
                </c:pt>
                <c:pt idx="10">
                  <c:v>29160</c:v>
                </c:pt>
                <c:pt idx="11">
                  <c:v>29190</c:v>
                </c:pt>
                <c:pt idx="12">
                  <c:v>29221</c:v>
                </c:pt>
                <c:pt idx="13">
                  <c:v>29252</c:v>
                </c:pt>
                <c:pt idx="14">
                  <c:v>29281</c:v>
                </c:pt>
                <c:pt idx="15">
                  <c:v>29312</c:v>
                </c:pt>
                <c:pt idx="16">
                  <c:v>29342</c:v>
                </c:pt>
                <c:pt idx="17">
                  <c:v>29373</c:v>
                </c:pt>
                <c:pt idx="18">
                  <c:v>29403</c:v>
                </c:pt>
                <c:pt idx="19">
                  <c:v>29434</c:v>
                </c:pt>
                <c:pt idx="20">
                  <c:v>29465</c:v>
                </c:pt>
                <c:pt idx="21">
                  <c:v>29495</c:v>
                </c:pt>
                <c:pt idx="22">
                  <c:v>29526</c:v>
                </c:pt>
                <c:pt idx="23">
                  <c:v>29556</c:v>
                </c:pt>
                <c:pt idx="24">
                  <c:v>29587</c:v>
                </c:pt>
                <c:pt idx="25">
                  <c:v>29618</c:v>
                </c:pt>
                <c:pt idx="26">
                  <c:v>29646</c:v>
                </c:pt>
                <c:pt idx="27">
                  <c:v>29677</c:v>
                </c:pt>
                <c:pt idx="28">
                  <c:v>29707</c:v>
                </c:pt>
                <c:pt idx="29">
                  <c:v>29738</c:v>
                </c:pt>
                <c:pt idx="30">
                  <c:v>29768</c:v>
                </c:pt>
                <c:pt idx="31">
                  <c:v>29799</c:v>
                </c:pt>
                <c:pt idx="32">
                  <c:v>29830</c:v>
                </c:pt>
                <c:pt idx="33">
                  <c:v>29860</c:v>
                </c:pt>
                <c:pt idx="34">
                  <c:v>29891</c:v>
                </c:pt>
                <c:pt idx="35">
                  <c:v>29921</c:v>
                </c:pt>
                <c:pt idx="36">
                  <c:v>29952</c:v>
                </c:pt>
                <c:pt idx="37">
                  <c:v>29983</c:v>
                </c:pt>
                <c:pt idx="38">
                  <c:v>30011</c:v>
                </c:pt>
                <c:pt idx="39">
                  <c:v>30042</c:v>
                </c:pt>
                <c:pt idx="40">
                  <c:v>30072</c:v>
                </c:pt>
                <c:pt idx="41">
                  <c:v>30103</c:v>
                </c:pt>
                <c:pt idx="42">
                  <c:v>30133</c:v>
                </c:pt>
                <c:pt idx="43">
                  <c:v>30164</c:v>
                </c:pt>
                <c:pt idx="44">
                  <c:v>30195</c:v>
                </c:pt>
                <c:pt idx="45">
                  <c:v>30225</c:v>
                </c:pt>
                <c:pt idx="46">
                  <c:v>30256</c:v>
                </c:pt>
                <c:pt idx="47">
                  <c:v>30286</c:v>
                </c:pt>
                <c:pt idx="48">
                  <c:v>30317</c:v>
                </c:pt>
                <c:pt idx="49">
                  <c:v>30348</c:v>
                </c:pt>
                <c:pt idx="50">
                  <c:v>30376</c:v>
                </c:pt>
                <c:pt idx="51">
                  <c:v>30407</c:v>
                </c:pt>
                <c:pt idx="52">
                  <c:v>30437</c:v>
                </c:pt>
                <c:pt idx="53">
                  <c:v>30468</c:v>
                </c:pt>
                <c:pt idx="54">
                  <c:v>30498</c:v>
                </c:pt>
                <c:pt idx="55">
                  <c:v>30529</c:v>
                </c:pt>
                <c:pt idx="56">
                  <c:v>30560</c:v>
                </c:pt>
                <c:pt idx="57">
                  <c:v>30590</c:v>
                </c:pt>
                <c:pt idx="58">
                  <c:v>30621</c:v>
                </c:pt>
                <c:pt idx="59">
                  <c:v>30651</c:v>
                </c:pt>
                <c:pt idx="60">
                  <c:v>30682</c:v>
                </c:pt>
                <c:pt idx="61">
                  <c:v>30713</c:v>
                </c:pt>
                <c:pt idx="62">
                  <c:v>30742</c:v>
                </c:pt>
                <c:pt idx="63">
                  <c:v>30773</c:v>
                </c:pt>
                <c:pt idx="64">
                  <c:v>30803</c:v>
                </c:pt>
                <c:pt idx="65">
                  <c:v>30834</c:v>
                </c:pt>
                <c:pt idx="66">
                  <c:v>30864</c:v>
                </c:pt>
                <c:pt idx="67">
                  <c:v>30895</c:v>
                </c:pt>
                <c:pt idx="68">
                  <c:v>30926</c:v>
                </c:pt>
                <c:pt idx="69">
                  <c:v>30956</c:v>
                </c:pt>
                <c:pt idx="70">
                  <c:v>30987</c:v>
                </c:pt>
                <c:pt idx="71">
                  <c:v>31017</c:v>
                </c:pt>
                <c:pt idx="72">
                  <c:v>31048</c:v>
                </c:pt>
                <c:pt idx="73">
                  <c:v>31079</c:v>
                </c:pt>
                <c:pt idx="74">
                  <c:v>31107</c:v>
                </c:pt>
                <c:pt idx="75">
                  <c:v>31138</c:v>
                </c:pt>
                <c:pt idx="76">
                  <c:v>31168</c:v>
                </c:pt>
                <c:pt idx="77">
                  <c:v>31199</c:v>
                </c:pt>
                <c:pt idx="78">
                  <c:v>31229</c:v>
                </c:pt>
                <c:pt idx="79">
                  <c:v>31260</c:v>
                </c:pt>
                <c:pt idx="80">
                  <c:v>31291</c:v>
                </c:pt>
                <c:pt idx="81">
                  <c:v>31321</c:v>
                </c:pt>
                <c:pt idx="82">
                  <c:v>31352</c:v>
                </c:pt>
                <c:pt idx="83">
                  <c:v>31382</c:v>
                </c:pt>
                <c:pt idx="84">
                  <c:v>31413</c:v>
                </c:pt>
                <c:pt idx="85">
                  <c:v>31444</c:v>
                </c:pt>
                <c:pt idx="86">
                  <c:v>31472</c:v>
                </c:pt>
                <c:pt idx="87">
                  <c:v>31503</c:v>
                </c:pt>
                <c:pt idx="88">
                  <c:v>31533</c:v>
                </c:pt>
                <c:pt idx="89">
                  <c:v>31564</c:v>
                </c:pt>
                <c:pt idx="90">
                  <c:v>31594</c:v>
                </c:pt>
                <c:pt idx="91">
                  <c:v>31625</c:v>
                </c:pt>
                <c:pt idx="92">
                  <c:v>31656</c:v>
                </c:pt>
                <c:pt idx="93">
                  <c:v>31686</c:v>
                </c:pt>
                <c:pt idx="94">
                  <c:v>31717</c:v>
                </c:pt>
                <c:pt idx="95">
                  <c:v>31747</c:v>
                </c:pt>
                <c:pt idx="96">
                  <c:v>31778</c:v>
                </c:pt>
                <c:pt idx="97">
                  <c:v>31809</c:v>
                </c:pt>
                <c:pt idx="98">
                  <c:v>31837</c:v>
                </c:pt>
                <c:pt idx="99">
                  <c:v>31868</c:v>
                </c:pt>
                <c:pt idx="100">
                  <c:v>31898</c:v>
                </c:pt>
                <c:pt idx="101">
                  <c:v>31929</c:v>
                </c:pt>
                <c:pt idx="102">
                  <c:v>31959</c:v>
                </c:pt>
                <c:pt idx="103">
                  <c:v>31990</c:v>
                </c:pt>
                <c:pt idx="104">
                  <c:v>32021</c:v>
                </c:pt>
                <c:pt idx="105">
                  <c:v>32051</c:v>
                </c:pt>
                <c:pt idx="106">
                  <c:v>32082</c:v>
                </c:pt>
                <c:pt idx="107">
                  <c:v>32112</c:v>
                </c:pt>
                <c:pt idx="108">
                  <c:v>32143</c:v>
                </c:pt>
                <c:pt idx="109">
                  <c:v>32174</c:v>
                </c:pt>
                <c:pt idx="110">
                  <c:v>32203</c:v>
                </c:pt>
                <c:pt idx="111">
                  <c:v>32234</c:v>
                </c:pt>
                <c:pt idx="112">
                  <c:v>32264</c:v>
                </c:pt>
                <c:pt idx="113">
                  <c:v>32295</c:v>
                </c:pt>
                <c:pt idx="114">
                  <c:v>32325</c:v>
                </c:pt>
                <c:pt idx="115">
                  <c:v>32356</c:v>
                </c:pt>
                <c:pt idx="116">
                  <c:v>32387</c:v>
                </c:pt>
                <c:pt idx="117">
                  <c:v>32417</c:v>
                </c:pt>
                <c:pt idx="118">
                  <c:v>32448</c:v>
                </c:pt>
                <c:pt idx="119">
                  <c:v>32478</c:v>
                </c:pt>
                <c:pt idx="120">
                  <c:v>32509</c:v>
                </c:pt>
                <c:pt idx="121">
                  <c:v>32540</c:v>
                </c:pt>
                <c:pt idx="122">
                  <c:v>32568</c:v>
                </c:pt>
                <c:pt idx="123">
                  <c:v>32599</c:v>
                </c:pt>
                <c:pt idx="124">
                  <c:v>32629</c:v>
                </c:pt>
                <c:pt idx="125">
                  <c:v>32660</c:v>
                </c:pt>
                <c:pt idx="126">
                  <c:v>32690</c:v>
                </c:pt>
                <c:pt idx="127">
                  <c:v>32721</c:v>
                </c:pt>
                <c:pt idx="128">
                  <c:v>32752</c:v>
                </c:pt>
                <c:pt idx="129">
                  <c:v>32782</c:v>
                </c:pt>
                <c:pt idx="130">
                  <c:v>32813</c:v>
                </c:pt>
                <c:pt idx="131">
                  <c:v>32843</c:v>
                </c:pt>
                <c:pt idx="132">
                  <c:v>32874</c:v>
                </c:pt>
                <c:pt idx="133">
                  <c:v>32905</c:v>
                </c:pt>
                <c:pt idx="134">
                  <c:v>32933</c:v>
                </c:pt>
                <c:pt idx="135">
                  <c:v>32964</c:v>
                </c:pt>
                <c:pt idx="136">
                  <c:v>32994</c:v>
                </c:pt>
                <c:pt idx="137">
                  <c:v>33025</c:v>
                </c:pt>
                <c:pt idx="138">
                  <c:v>33055</c:v>
                </c:pt>
                <c:pt idx="139">
                  <c:v>33086</c:v>
                </c:pt>
                <c:pt idx="140">
                  <c:v>33117</c:v>
                </c:pt>
                <c:pt idx="141">
                  <c:v>33147</c:v>
                </c:pt>
                <c:pt idx="142">
                  <c:v>33178</c:v>
                </c:pt>
                <c:pt idx="143">
                  <c:v>33208</c:v>
                </c:pt>
                <c:pt idx="144">
                  <c:v>33239</c:v>
                </c:pt>
                <c:pt idx="145">
                  <c:v>33270</c:v>
                </c:pt>
                <c:pt idx="146">
                  <c:v>33298</c:v>
                </c:pt>
                <c:pt idx="147">
                  <c:v>33329</c:v>
                </c:pt>
                <c:pt idx="148">
                  <c:v>33359</c:v>
                </c:pt>
                <c:pt idx="149">
                  <c:v>33390</c:v>
                </c:pt>
                <c:pt idx="150">
                  <c:v>33420</c:v>
                </c:pt>
                <c:pt idx="151">
                  <c:v>33451</c:v>
                </c:pt>
                <c:pt idx="152">
                  <c:v>33482</c:v>
                </c:pt>
                <c:pt idx="153">
                  <c:v>33512</c:v>
                </c:pt>
                <c:pt idx="154">
                  <c:v>33543</c:v>
                </c:pt>
                <c:pt idx="155">
                  <c:v>33573</c:v>
                </c:pt>
                <c:pt idx="156">
                  <c:v>33604</c:v>
                </c:pt>
                <c:pt idx="157">
                  <c:v>33635</c:v>
                </c:pt>
                <c:pt idx="158">
                  <c:v>33664</c:v>
                </c:pt>
                <c:pt idx="159">
                  <c:v>33695</c:v>
                </c:pt>
                <c:pt idx="160">
                  <c:v>33725</c:v>
                </c:pt>
                <c:pt idx="161">
                  <c:v>33756</c:v>
                </c:pt>
                <c:pt idx="162">
                  <c:v>33786</c:v>
                </c:pt>
                <c:pt idx="163">
                  <c:v>33817</c:v>
                </c:pt>
                <c:pt idx="164">
                  <c:v>33848</c:v>
                </c:pt>
                <c:pt idx="165">
                  <c:v>33878</c:v>
                </c:pt>
                <c:pt idx="166">
                  <c:v>33909</c:v>
                </c:pt>
                <c:pt idx="167">
                  <c:v>33939</c:v>
                </c:pt>
                <c:pt idx="168">
                  <c:v>33970</c:v>
                </c:pt>
                <c:pt idx="169">
                  <c:v>34001</c:v>
                </c:pt>
                <c:pt idx="170">
                  <c:v>34029</c:v>
                </c:pt>
                <c:pt idx="171">
                  <c:v>34060</c:v>
                </c:pt>
                <c:pt idx="172">
                  <c:v>34090</c:v>
                </c:pt>
                <c:pt idx="173">
                  <c:v>34121</c:v>
                </c:pt>
                <c:pt idx="174">
                  <c:v>34151</c:v>
                </c:pt>
                <c:pt idx="175">
                  <c:v>34182</c:v>
                </c:pt>
                <c:pt idx="176">
                  <c:v>34213</c:v>
                </c:pt>
                <c:pt idx="177">
                  <c:v>34243</c:v>
                </c:pt>
                <c:pt idx="178">
                  <c:v>34274</c:v>
                </c:pt>
                <c:pt idx="179">
                  <c:v>34304</c:v>
                </c:pt>
                <c:pt idx="180">
                  <c:v>34335</c:v>
                </c:pt>
                <c:pt idx="181">
                  <c:v>34366</c:v>
                </c:pt>
                <c:pt idx="182">
                  <c:v>34394</c:v>
                </c:pt>
                <c:pt idx="183">
                  <c:v>34425</c:v>
                </c:pt>
                <c:pt idx="184">
                  <c:v>34455</c:v>
                </c:pt>
                <c:pt idx="185">
                  <c:v>34486</c:v>
                </c:pt>
                <c:pt idx="186">
                  <c:v>34516</c:v>
                </c:pt>
                <c:pt idx="187">
                  <c:v>34547</c:v>
                </c:pt>
                <c:pt idx="188">
                  <c:v>34578</c:v>
                </c:pt>
                <c:pt idx="189">
                  <c:v>34608</c:v>
                </c:pt>
                <c:pt idx="190">
                  <c:v>34639</c:v>
                </c:pt>
                <c:pt idx="191">
                  <c:v>34669</c:v>
                </c:pt>
                <c:pt idx="192">
                  <c:v>34700</c:v>
                </c:pt>
                <c:pt idx="193">
                  <c:v>34731</c:v>
                </c:pt>
                <c:pt idx="194">
                  <c:v>34759</c:v>
                </c:pt>
                <c:pt idx="195">
                  <c:v>34790</c:v>
                </c:pt>
                <c:pt idx="196">
                  <c:v>34820</c:v>
                </c:pt>
                <c:pt idx="197">
                  <c:v>34851</c:v>
                </c:pt>
                <c:pt idx="198">
                  <c:v>34881</c:v>
                </c:pt>
                <c:pt idx="199">
                  <c:v>34912</c:v>
                </c:pt>
                <c:pt idx="200">
                  <c:v>34943</c:v>
                </c:pt>
                <c:pt idx="201">
                  <c:v>34973</c:v>
                </c:pt>
                <c:pt idx="202">
                  <c:v>35004</c:v>
                </c:pt>
                <c:pt idx="203">
                  <c:v>35034</c:v>
                </c:pt>
                <c:pt idx="204">
                  <c:v>35065</c:v>
                </c:pt>
                <c:pt idx="205">
                  <c:v>35096</c:v>
                </c:pt>
                <c:pt idx="206">
                  <c:v>35125</c:v>
                </c:pt>
                <c:pt idx="207">
                  <c:v>35156</c:v>
                </c:pt>
                <c:pt idx="208">
                  <c:v>35186</c:v>
                </c:pt>
                <c:pt idx="209">
                  <c:v>35217</c:v>
                </c:pt>
                <c:pt idx="210">
                  <c:v>35247</c:v>
                </c:pt>
                <c:pt idx="211">
                  <c:v>35278</c:v>
                </c:pt>
                <c:pt idx="212">
                  <c:v>35309</c:v>
                </c:pt>
                <c:pt idx="213">
                  <c:v>35339</c:v>
                </c:pt>
                <c:pt idx="214">
                  <c:v>35370</c:v>
                </c:pt>
                <c:pt idx="215">
                  <c:v>35400</c:v>
                </c:pt>
                <c:pt idx="216">
                  <c:v>35431</c:v>
                </c:pt>
                <c:pt idx="217">
                  <c:v>35462</c:v>
                </c:pt>
                <c:pt idx="218">
                  <c:v>35490</c:v>
                </c:pt>
                <c:pt idx="219">
                  <c:v>35521</c:v>
                </c:pt>
                <c:pt idx="220">
                  <c:v>35551</c:v>
                </c:pt>
                <c:pt idx="221">
                  <c:v>35582</c:v>
                </c:pt>
                <c:pt idx="222">
                  <c:v>35612</c:v>
                </c:pt>
                <c:pt idx="223">
                  <c:v>35643</c:v>
                </c:pt>
                <c:pt idx="224">
                  <c:v>35674</c:v>
                </c:pt>
                <c:pt idx="225">
                  <c:v>35704</c:v>
                </c:pt>
                <c:pt idx="226">
                  <c:v>35735</c:v>
                </c:pt>
                <c:pt idx="227">
                  <c:v>35765</c:v>
                </c:pt>
                <c:pt idx="228">
                  <c:v>35796</c:v>
                </c:pt>
                <c:pt idx="229">
                  <c:v>35827</c:v>
                </c:pt>
                <c:pt idx="230">
                  <c:v>35855</c:v>
                </c:pt>
                <c:pt idx="231">
                  <c:v>35886</c:v>
                </c:pt>
                <c:pt idx="232">
                  <c:v>35916</c:v>
                </c:pt>
                <c:pt idx="233">
                  <c:v>35947</c:v>
                </c:pt>
                <c:pt idx="234">
                  <c:v>35977</c:v>
                </c:pt>
                <c:pt idx="235">
                  <c:v>36008</c:v>
                </c:pt>
                <c:pt idx="236">
                  <c:v>36039</c:v>
                </c:pt>
                <c:pt idx="237">
                  <c:v>36069</c:v>
                </c:pt>
                <c:pt idx="238">
                  <c:v>36100</c:v>
                </c:pt>
                <c:pt idx="239">
                  <c:v>36130</c:v>
                </c:pt>
                <c:pt idx="240">
                  <c:v>36161</c:v>
                </c:pt>
                <c:pt idx="241">
                  <c:v>36192</c:v>
                </c:pt>
                <c:pt idx="242">
                  <c:v>36220</c:v>
                </c:pt>
                <c:pt idx="243">
                  <c:v>36251</c:v>
                </c:pt>
                <c:pt idx="244">
                  <c:v>36281</c:v>
                </c:pt>
                <c:pt idx="245">
                  <c:v>36312</c:v>
                </c:pt>
                <c:pt idx="246">
                  <c:v>36342</c:v>
                </c:pt>
                <c:pt idx="247">
                  <c:v>36373</c:v>
                </c:pt>
                <c:pt idx="248">
                  <c:v>36404</c:v>
                </c:pt>
                <c:pt idx="249">
                  <c:v>36434</c:v>
                </c:pt>
                <c:pt idx="250">
                  <c:v>36465</c:v>
                </c:pt>
                <c:pt idx="251">
                  <c:v>36495</c:v>
                </c:pt>
                <c:pt idx="252">
                  <c:v>36526</c:v>
                </c:pt>
                <c:pt idx="253">
                  <c:v>36557</c:v>
                </c:pt>
                <c:pt idx="254">
                  <c:v>36586</c:v>
                </c:pt>
                <c:pt idx="255">
                  <c:v>36617</c:v>
                </c:pt>
                <c:pt idx="256">
                  <c:v>36647</c:v>
                </c:pt>
                <c:pt idx="257">
                  <c:v>36678</c:v>
                </c:pt>
                <c:pt idx="258">
                  <c:v>36708</c:v>
                </c:pt>
                <c:pt idx="259">
                  <c:v>36739</c:v>
                </c:pt>
                <c:pt idx="260">
                  <c:v>36770</c:v>
                </c:pt>
                <c:pt idx="261">
                  <c:v>36800</c:v>
                </c:pt>
                <c:pt idx="262">
                  <c:v>36831</c:v>
                </c:pt>
                <c:pt idx="263">
                  <c:v>36861</c:v>
                </c:pt>
                <c:pt idx="264">
                  <c:v>36892</c:v>
                </c:pt>
                <c:pt idx="265">
                  <c:v>36923</c:v>
                </c:pt>
                <c:pt idx="266">
                  <c:v>36951</c:v>
                </c:pt>
                <c:pt idx="267">
                  <c:v>36982</c:v>
                </c:pt>
                <c:pt idx="268">
                  <c:v>37012</c:v>
                </c:pt>
                <c:pt idx="269">
                  <c:v>37043</c:v>
                </c:pt>
                <c:pt idx="270">
                  <c:v>37073</c:v>
                </c:pt>
                <c:pt idx="271">
                  <c:v>37104</c:v>
                </c:pt>
                <c:pt idx="272">
                  <c:v>37135</c:v>
                </c:pt>
                <c:pt idx="273">
                  <c:v>37165</c:v>
                </c:pt>
                <c:pt idx="274">
                  <c:v>37196</c:v>
                </c:pt>
                <c:pt idx="275">
                  <c:v>37226</c:v>
                </c:pt>
                <c:pt idx="276">
                  <c:v>37257</c:v>
                </c:pt>
                <c:pt idx="277">
                  <c:v>37288</c:v>
                </c:pt>
                <c:pt idx="278">
                  <c:v>37316</c:v>
                </c:pt>
                <c:pt idx="279">
                  <c:v>37347</c:v>
                </c:pt>
                <c:pt idx="280">
                  <c:v>37377</c:v>
                </c:pt>
                <c:pt idx="281">
                  <c:v>37408</c:v>
                </c:pt>
                <c:pt idx="282">
                  <c:v>37438</c:v>
                </c:pt>
                <c:pt idx="283">
                  <c:v>37469</c:v>
                </c:pt>
                <c:pt idx="284">
                  <c:v>37500</c:v>
                </c:pt>
                <c:pt idx="285">
                  <c:v>37530</c:v>
                </c:pt>
                <c:pt idx="286">
                  <c:v>37561</c:v>
                </c:pt>
                <c:pt idx="287">
                  <c:v>37591</c:v>
                </c:pt>
                <c:pt idx="288">
                  <c:v>37622</c:v>
                </c:pt>
                <c:pt idx="289">
                  <c:v>37653</c:v>
                </c:pt>
                <c:pt idx="290">
                  <c:v>37681</c:v>
                </c:pt>
                <c:pt idx="291">
                  <c:v>37712</c:v>
                </c:pt>
                <c:pt idx="292">
                  <c:v>37742</c:v>
                </c:pt>
                <c:pt idx="293">
                  <c:v>37773</c:v>
                </c:pt>
                <c:pt idx="294">
                  <c:v>37803</c:v>
                </c:pt>
                <c:pt idx="295">
                  <c:v>37834</c:v>
                </c:pt>
                <c:pt idx="296">
                  <c:v>37865</c:v>
                </c:pt>
                <c:pt idx="297">
                  <c:v>37895</c:v>
                </c:pt>
                <c:pt idx="298">
                  <c:v>37926</c:v>
                </c:pt>
                <c:pt idx="299">
                  <c:v>37956</c:v>
                </c:pt>
                <c:pt idx="300">
                  <c:v>37987</c:v>
                </c:pt>
                <c:pt idx="301">
                  <c:v>38018</c:v>
                </c:pt>
                <c:pt idx="302">
                  <c:v>38047</c:v>
                </c:pt>
                <c:pt idx="303">
                  <c:v>38078</c:v>
                </c:pt>
                <c:pt idx="304">
                  <c:v>38108</c:v>
                </c:pt>
                <c:pt idx="305">
                  <c:v>38139</c:v>
                </c:pt>
                <c:pt idx="306">
                  <c:v>38169</c:v>
                </c:pt>
                <c:pt idx="307">
                  <c:v>38200</c:v>
                </c:pt>
                <c:pt idx="308">
                  <c:v>38231</c:v>
                </c:pt>
                <c:pt idx="309">
                  <c:v>38261</c:v>
                </c:pt>
                <c:pt idx="310">
                  <c:v>38292</c:v>
                </c:pt>
                <c:pt idx="311">
                  <c:v>38322</c:v>
                </c:pt>
                <c:pt idx="312">
                  <c:v>38353</c:v>
                </c:pt>
                <c:pt idx="313">
                  <c:v>38384</c:v>
                </c:pt>
                <c:pt idx="314">
                  <c:v>38412</c:v>
                </c:pt>
                <c:pt idx="315">
                  <c:v>38443</c:v>
                </c:pt>
                <c:pt idx="316">
                  <c:v>38473</c:v>
                </c:pt>
                <c:pt idx="317">
                  <c:v>38504</c:v>
                </c:pt>
                <c:pt idx="318">
                  <c:v>38534</c:v>
                </c:pt>
                <c:pt idx="319">
                  <c:v>38565</c:v>
                </c:pt>
                <c:pt idx="320">
                  <c:v>38596</c:v>
                </c:pt>
                <c:pt idx="321">
                  <c:v>38626</c:v>
                </c:pt>
                <c:pt idx="322">
                  <c:v>38657</c:v>
                </c:pt>
                <c:pt idx="323">
                  <c:v>38687</c:v>
                </c:pt>
                <c:pt idx="324">
                  <c:v>38718</c:v>
                </c:pt>
                <c:pt idx="325">
                  <c:v>38749</c:v>
                </c:pt>
                <c:pt idx="326">
                  <c:v>38777</c:v>
                </c:pt>
                <c:pt idx="327">
                  <c:v>38808</c:v>
                </c:pt>
                <c:pt idx="328">
                  <c:v>38838</c:v>
                </c:pt>
                <c:pt idx="329">
                  <c:v>38869</c:v>
                </c:pt>
                <c:pt idx="330">
                  <c:v>38899</c:v>
                </c:pt>
                <c:pt idx="331">
                  <c:v>38930</c:v>
                </c:pt>
                <c:pt idx="332">
                  <c:v>38961</c:v>
                </c:pt>
                <c:pt idx="333">
                  <c:v>38991</c:v>
                </c:pt>
                <c:pt idx="334">
                  <c:v>39022</c:v>
                </c:pt>
                <c:pt idx="335">
                  <c:v>39052</c:v>
                </c:pt>
                <c:pt idx="336">
                  <c:v>39083</c:v>
                </c:pt>
                <c:pt idx="337">
                  <c:v>39114</c:v>
                </c:pt>
                <c:pt idx="338">
                  <c:v>39142</c:v>
                </c:pt>
                <c:pt idx="339">
                  <c:v>39173</c:v>
                </c:pt>
                <c:pt idx="340">
                  <c:v>39203</c:v>
                </c:pt>
                <c:pt idx="341">
                  <c:v>39234</c:v>
                </c:pt>
                <c:pt idx="342">
                  <c:v>39264</c:v>
                </c:pt>
                <c:pt idx="343">
                  <c:v>39295</c:v>
                </c:pt>
                <c:pt idx="344">
                  <c:v>39326</c:v>
                </c:pt>
                <c:pt idx="345">
                  <c:v>39356</c:v>
                </c:pt>
                <c:pt idx="346">
                  <c:v>39387</c:v>
                </c:pt>
                <c:pt idx="347">
                  <c:v>39417</c:v>
                </c:pt>
                <c:pt idx="348">
                  <c:v>39448</c:v>
                </c:pt>
                <c:pt idx="349">
                  <c:v>39479</c:v>
                </c:pt>
                <c:pt idx="350">
                  <c:v>39508</c:v>
                </c:pt>
                <c:pt idx="351">
                  <c:v>39539</c:v>
                </c:pt>
                <c:pt idx="352">
                  <c:v>39569</c:v>
                </c:pt>
                <c:pt idx="353">
                  <c:v>39600</c:v>
                </c:pt>
                <c:pt idx="354">
                  <c:v>39630</c:v>
                </c:pt>
                <c:pt idx="355">
                  <c:v>39661</c:v>
                </c:pt>
                <c:pt idx="356">
                  <c:v>39692</c:v>
                </c:pt>
                <c:pt idx="357">
                  <c:v>39722</c:v>
                </c:pt>
                <c:pt idx="358">
                  <c:v>39753</c:v>
                </c:pt>
                <c:pt idx="359">
                  <c:v>39783</c:v>
                </c:pt>
                <c:pt idx="360">
                  <c:v>39814</c:v>
                </c:pt>
                <c:pt idx="361">
                  <c:v>39845</c:v>
                </c:pt>
                <c:pt idx="362">
                  <c:v>39873</c:v>
                </c:pt>
                <c:pt idx="363">
                  <c:v>39904</c:v>
                </c:pt>
                <c:pt idx="364">
                  <c:v>39934</c:v>
                </c:pt>
                <c:pt idx="365">
                  <c:v>39965</c:v>
                </c:pt>
                <c:pt idx="366">
                  <c:v>39995</c:v>
                </c:pt>
                <c:pt idx="367">
                  <c:v>40026</c:v>
                </c:pt>
                <c:pt idx="368">
                  <c:v>40057</c:v>
                </c:pt>
                <c:pt idx="369">
                  <c:v>40087</c:v>
                </c:pt>
                <c:pt idx="370">
                  <c:v>40118</c:v>
                </c:pt>
                <c:pt idx="371">
                  <c:v>40148</c:v>
                </c:pt>
                <c:pt idx="372">
                  <c:v>40179</c:v>
                </c:pt>
                <c:pt idx="373">
                  <c:v>40210</c:v>
                </c:pt>
                <c:pt idx="374">
                  <c:v>40238</c:v>
                </c:pt>
                <c:pt idx="375">
                  <c:v>40269</c:v>
                </c:pt>
                <c:pt idx="376">
                  <c:v>40299</c:v>
                </c:pt>
                <c:pt idx="377">
                  <c:v>40330</c:v>
                </c:pt>
                <c:pt idx="378">
                  <c:v>40360</c:v>
                </c:pt>
                <c:pt idx="379">
                  <c:v>40391</c:v>
                </c:pt>
                <c:pt idx="380">
                  <c:v>40422</c:v>
                </c:pt>
                <c:pt idx="381">
                  <c:v>40452</c:v>
                </c:pt>
                <c:pt idx="382">
                  <c:v>40483</c:v>
                </c:pt>
                <c:pt idx="383">
                  <c:v>40513</c:v>
                </c:pt>
                <c:pt idx="384">
                  <c:v>40544</c:v>
                </c:pt>
                <c:pt idx="385">
                  <c:v>40575</c:v>
                </c:pt>
                <c:pt idx="386">
                  <c:v>40603</c:v>
                </c:pt>
                <c:pt idx="387">
                  <c:v>40634</c:v>
                </c:pt>
                <c:pt idx="388">
                  <c:v>40664</c:v>
                </c:pt>
                <c:pt idx="389">
                  <c:v>40695</c:v>
                </c:pt>
                <c:pt idx="390">
                  <c:v>40725</c:v>
                </c:pt>
                <c:pt idx="391">
                  <c:v>40756</c:v>
                </c:pt>
                <c:pt idx="392">
                  <c:v>40787</c:v>
                </c:pt>
                <c:pt idx="393">
                  <c:v>40817</c:v>
                </c:pt>
                <c:pt idx="394">
                  <c:v>40848</c:v>
                </c:pt>
                <c:pt idx="395">
                  <c:v>40878</c:v>
                </c:pt>
                <c:pt idx="396">
                  <c:v>40909</c:v>
                </c:pt>
                <c:pt idx="397">
                  <c:v>40940</c:v>
                </c:pt>
                <c:pt idx="398">
                  <c:v>40969</c:v>
                </c:pt>
                <c:pt idx="399">
                  <c:v>41000</c:v>
                </c:pt>
                <c:pt idx="400">
                  <c:v>41030</c:v>
                </c:pt>
                <c:pt idx="401">
                  <c:v>41061</c:v>
                </c:pt>
                <c:pt idx="402">
                  <c:v>41091</c:v>
                </c:pt>
                <c:pt idx="403">
                  <c:v>41122</c:v>
                </c:pt>
                <c:pt idx="404">
                  <c:v>41153</c:v>
                </c:pt>
                <c:pt idx="405">
                  <c:v>41183</c:v>
                </c:pt>
                <c:pt idx="406">
                  <c:v>41214</c:v>
                </c:pt>
                <c:pt idx="407">
                  <c:v>41244</c:v>
                </c:pt>
                <c:pt idx="408">
                  <c:v>41275</c:v>
                </c:pt>
                <c:pt idx="409">
                  <c:v>41306</c:v>
                </c:pt>
                <c:pt idx="410">
                  <c:v>41334</c:v>
                </c:pt>
                <c:pt idx="411">
                  <c:v>41365</c:v>
                </c:pt>
                <c:pt idx="412">
                  <c:v>41395</c:v>
                </c:pt>
                <c:pt idx="413">
                  <c:v>41426</c:v>
                </c:pt>
                <c:pt idx="414">
                  <c:v>41456</c:v>
                </c:pt>
                <c:pt idx="415">
                  <c:v>41487</c:v>
                </c:pt>
                <c:pt idx="416">
                  <c:v>41518</c:v>
                </c:pt>
                <c:pt idx="417">
                  <c:v>41548</c:v>
                </c:pt>
                <c:pt idx="418">
                  <c:v>41579</c:v>
                </c:pt>
                <c:pt idx="419">
                  <c:v>41609</c:v>
                </c:pt>
                <c:pt idx="420">
                  <c:v>41640</c:v>
                </c:pt>
                <c:pt idx="421">
                  <c:v>41671</c:v>
                </c:pt>
                <c:pt idx="422">
                  <c:v>41699</c:v>
                </c:pt>
                <c:pt idx="423">
                  <c:v>41730</c:v>
                </c:pt>
                <c:pt idx="424">
                  <c:v>41760</c:v>
                </c:pt>
                <c:pt idx="425">
                  <c:v>41791</c:v>
                </c:pt>
                <c:pt idx="426">
                  <c:v>41821</c:v>
                </c:pt>
                <c:pt idx="427">
                  <c:v>41852</c:v>
                </c:pt>
                <c:pt idx="428">
                  <c:v>41883</c:v>
                </c:pt>
                <c:pt idx="429">
                  <c:v>41913</c:v>
                </c:pt>
                <c:pt idx="430">
                  <c:v>41944</c:v>
                </c:pt>
                <c:pt idx="431">
                  <c:v>41974</c:v>
                </c:pt>
                <c:pt idx="432">
                  <c:v>42005</c:v>
                </c:pt>
                <c:pt idx="433">
                  <c:v>42036</c:v>
                </c:pt>
                <c:pt idx="434">
                  <c:v>42064</c:v>
                </c:pt>
                <c:pt idx="435">
                  <c:v>42095</c:v>
                </c:pt>
                <c:pt idx="436">
                  <c:v>42125</c:v>
                </c:pt>
                <c:pt idx="437">
                  <c:v>42156</c:v>
                </c:pt>
                <c:pt idx="438">
                  <c:v>42186</c:v>
                </c:pt>
                <c:pt idx="439">
                  <c:v>42217</c:v>
                </c:pt>
                <c:pt idx="440">
                  <c:v>42248</c:v>
                </c:pt>
                <c:pt idx="441">
                  <c:v>42278</c:v>
                </c:pt>
                <c:pt idx="442">
                  <c:v>42309</c:v>
                </c:pt>
                <c:pt idx="443">
                  <c:v>42339</c:v>
                </c:pt>
                <c:pt idx="444">
                  <c:v>42370</c:v>
                </c:pt>
                <c:pt idx="445">
                  <c:v>42401</c:v>
                </c:pt>
                <c:pt idx="446">
                  <c:v>42430</c:v>
                </c:pt>
                <c:pt idx="447">
                  <c:v>42461</c:v>
                </c:pt>
                <c:pt idx="448">
                  <c:v>42491</c:v>
                </c:pt>
                <c:pt idx="449">
                  <c:v>42522</c:v>
                </c:pt>
                <c:pt idx="450">
                  <c:v>42552</c:v>
                </c:pt>
                <c:pt idx="451">
                  <c:v>42583</c:v>
                </c:pt>
                <c:pt idx="452">
                  <c:v>42614</c:v>
                </c:pt>
                <c:pt idx="453">
                  <c:v>42644</c:v>
                </c:pt>
                <c:pt idx="454">
                  <c:v>42675</c:v>
                </c:pt>
                <c:pt idx="455">
                  <c:v>42705</c:v>
                </c:pt>
                <c:pt idx="456">
                  <c:v>42736</c:v>
                </c:pt>
                <c:pt idx="457">
                  <c:v>42767</c:v>
                </c:pt>
                <c:pt idx="458">
                  <c:v>42795</c:v>
                </c:pt>
                <c:pt idx="459">
                  <c:v>42826</c:v>
                </c:pt>
                <c:pt idx="460">
                  <c:v>42856</c:v>
                </c:pt>
                <c:pt idx="461">
                  <c:v>42887</c:v>
                </c:pt>
                <c:pt idx="462">
                  <c:v>42917</c:v>
                </c:pt>
                <c:pt idx="463">
                  <c:v>42948</c:v>
                </c:pt>
                <c:pt idx="464">
                  <c:v>42979</c:v>
                </c:pt>
                <c:pt idx="465">
                  <c:v>43009</c:v>
                </c:pt>
                <c:pt idx="466">
                  <c:v>43040</c:v>
                </c:pt>
                <c:pt idx="467">
                  <c:v>43070</c:v>
                </c:pt>
                <c:pt idx="468">
                  <c:v>43101</c:v>
                </c:pt>
                <c:pt idx="469">
                  <c:v>43132</c:v>
                </c:pt>
                <c:pt idx="470">
                  <c:v>43160</c:v>
                </c:pt>
                <c:pt idx="471">
                  <c:v>43191</c:v>
                </c:pt>
                <c:pt idx="472">
                  <c:v>43221</c:v>
                </c:pt>
                <c:pt idx="473">
                  <c:v>43252</c:v>
                </c:pt>
                <c:pt idx="474">
                  <c:v>43282</c:v>
                </c:pt>
                <c:pt idx="475">
                  <c:v>43313</c:v>
                </c:pt>
                <c:pt idx="476">
                  <c:v>43344</c:v>
                </c:pt>
                <c:pt idx="477">
                  <c:v>43374</c:v>
                </c:pt>
                <c:pt idx="478">
                  <c:v>43405</c:v>
                </c:pt>
                <c:pt idx="479">
                  <c:v>43435</c:v>
                </c:pt>
                <c:pt idx="480">
                  <c:v>43466</c:v>
                </c:pt>
                <c:pt idx="481">
                  <c:v>43497</c:v>
                </c:pt>
                <c:pt idx="482">
                  <c:v>43525</c:v>
                </c:pt>
                <c:pt idx="483">
                  <c:v>43556</c:v>
                </c:pt>
                <c:pt idx="484">
                  <c:v>43586</c:v>
                </c:pt>
                <c:pt idx="485">
                  <c:v>43617</c:v>
                </c:pt>
                <c:pt idx="486">
                  <c:v>43647</c:v>
                </c:pt>
                <c:pt idx="487">
                  <c:v>43678</c:v>
                </c:pt>
                <c:pt idx="488">
                  <c:v>43709</c:v>
                </c:pt>
                <c:pt idx="489">
                  <c:v>43739</c:v>
                </c:pt>
                <c:pt idx="490">
                  <c:v>43770</c:v>
                </c:pt>
                <c:pt idx="491">
                  <c:v>43800</c:v>
                </c:pt>
                <c:pt idx="492">
                  <c:v>43831</c:v>
                </c:pt>
                <c:pt idx="493">
                  <c:v>43862</c:v>
                </c:pt>
                <c:pt idx="494">
                  <c:v>43891</c:v>
                </c:pt>
                <c:pt idx="495">
                  <c:v>43922</c:v>
                </c:pt>
                <c:pt idx="496">
                  <c:v>43952</c:v>
                </c:pt>
                <c:pt idx="497">
                  <c:v>43983</c:v>
                </c:pt>
                <c:pt idx="498">
                  <c:v>44013</c:v>
                </c:pt>
                <c:pt idx="499">
                  <c:v>44044</c:v>
                </c:pt>
                <c:pt idx="500">
                  <c:v>44075</c:v>
                </c:pt>
                <c:pt idx="501">
                  <c:v>44105</c:v>
                </c:pt>
                <c:pt idx="502">
                  <c:v>44136</c:v>
                </c:pt>
                <c:pt idx="503">
                  <c:v>44166</c:v>
                </c:pt>
                <c:pt idx="504">
                  <c:v>44197</c:v>
                </c:pt>
                <c:pt idx="505">
                  <c:v>44228</c:v>
                </c:pt>
                <c:pt idx="506">
                  <c:v>44256</c:v>
                </c:pt>
                <c:pt idx="507">
                  <c:v>44287</c:v>
                </c:pt>
                <c:pt idx="508">
                  <c:v>44317</c:v>
                </c:pt>
                <c:pt idx="509">
                  <c:v>44348</c:v>
                </c:pt>
                <c:pt idx="510">
                  <c:v>44378</c:v>
                </c:pt>
                <c:pt idx="511">
                  <c:v>44409</c:v>
                </c:pt>
                <c:pt idx="512">
                  <c:v>44440</c:v>
                </c:pt>
                <c:pt idx="513">
                  <c:v>44470</c:v>
                </c:pt>
                <c:pt idx="514">
                  <c:v>44501</c:v>
                </c:pt>
                <c:pt idx="515">
                  <c:v>44531</c:v>
                </c:pt>
                <c:pt idx="516">
                  <c:v>44562</c:v>
                </c:pt>
                <c:pt idx="517">
                  <c:v>44593</c:v>
                </c:pt>
                <c:pt idx="518">
                  <c:v>44621</c:v>
                </c:pt>
                <c:pt idx="519">
                  <c:v>44652</c:v>
                </c:pt>
                <c:pt idx="520">
                  <c:v>44682</c:v>
                </c:pt>
                <c:pt idx="521">
                  <c:v>44713</c:v>
                </c:pt>
                <c:pt idx="522">
                  <c:v>44743</c:v>
                </c:pt>
                <c:pt idx="523">
                  <c:v>44774</c:v>
                </c:pt>
                <c:pt idx="524">
                  <c:v>44805</c:v>
                </c:pt>
                <c:pt idx="525">
                  <c:v>44835</c:v>
                </c:pt>
                <c:pt idx="526">
                  <c:v>44866</c:v>
                </c:pt>
                <c:pt idx="527">
                  <c:v>44896</c:v>
                </c:pt>
                <c:pt idx="528">
                  <c:v>44927</c:v>
                </c:pt>
                <c:pt idx="529">
                  <c:v>44958</c:v>
                </c:pt>
                <c:pt idx="530">
                  <c:v>44986</c:v>
                </c:pt>
                <c:pt idx="531">
                  <c:v>45017</c:v>
                </c:pt>
                <c:pt idx="532">
                  <c:v>45047</c:v>
                </c:pt>
                <c:pt idx="533">
                  <c:v>45078</c:v>
                </c:pt>
                <c:pt idx="534">
                  <c:v>45108</c:v>
                </c:pt>
                <c:pt idx="535">
                  <c:v>45139</c:v>
                </c:pt>
                <c:pt idx="536">
                  <c:v>45170</c:v>
                </c:pt>
                <c:pt idx="537">
                  <c:v>45200</c:v>
                </c:pt>
                <c:pt idx="538">
                  <c:v>45231</c:v>
                </c:pt>
                <c:pt idx="539">
                  <c:v>45261</c:v>
                </c:pt>
                <c:pt idx="540">
                  <c:v>45292</c:v>
                </c:pt>
                <c:pt idx="541">
                  <c:v>45323</c:v>
                </c:pt>
                <c:pt idx="542">
                  <c:v>45352</c:v>
                </c:pt>
                <c:pt idx="543">
                  <c:v>45383</c:v>
                </c:pt>
                <c:pt idx="544">
                  <c:v>45413</c:v>
                </c:pt>
                <c:pt idx="545">
                  <c:v>45444</c:v>
                </c:pt>
                <c:pt idx="546">
                  <c:v>45474</c:v>
                </c:pt>
                <c:pt idx="547">
                  <c:v>45505</c:v>
                </c:pt>
                <c:pt idx="548">
                  <c:v>45536</c:v>
                </c:pt>
                <c:pt idx="549">
                  <c:v>45566</c:v>
                </c:pt>
                <c:pt idx="550">
                  <c:v>45597</c:v>
                </c:pt>
                <c:pt idx="551">
                  <c:v>45627</c:v>
                </c:pt>
              </c:numCache>
            </c:numRef>
          </c:cat>
          <c:val>
            <c:numRef>
              <c:f>'Diesel-M'!$D$41:$D$592</c:f>
              <c:numCache>
                <c:formatCode>0.00</c:formatCode>
                <c:ptCount val="552"/>
                <c:pt idx="0">
                  <c:v>2.6694172116788319</c:v>
                </c:pt>
                <c:pt idx="1">
                  <c:v>2.7516051156069365</c:v>
                </c:pt>
                <c:pt idx="2">
                  <c:v>2.8018796909871244</c:v>
                </c:pt>
                <c:pt idx="3">
                  <c:v>2.8896864730878189</c:v>
                </c:pt>
                <c:pt idx="4">
                  <c:v>3.0943598571428574</c:v>
                </c:pt>
                <c:pt idx="5">
                  <c:v>3.4242680941828252</c:v>
                </c:pt>
                <c:pt idx="6">
                  <c:v>3.5440721753424658</c:v>
                </c:pt>
                <c:pt idx="7">
                  <c:v>3.6498429036635009</c:v>
                </c:pt>
                <c:pt idx="8">
                  <c:v>3.6358147983870968</c:v>
                </c:pt>
                <c:pt idx="9">
                  <c:v>3.6935954281914891</c:v>
                </c:pt>
                <c:pt idx="10">
                  <c:v>3.7183449078947368</c:v>
                </c:pt>
                <c:pt idx="11">
                  <c:v>3.8634814486345905</c:v>
                </c:pt>
                <c:pt idx="12">
                  <c:v>3.8632446230769228</c:v>
                </c:pt>
                <c:pt idx="13">
                  <c:v>3.8985108379746829</c:v>
                </c:pt>
                <c:pt idx="14">
                  <c:v>3.9506251011235949</c:v>
                </c:pt>
                <c:pt idx="15">
                  <c:v>3.9190302867737943</c:v>
                </c:pt>
                <c:pt idx="16">
                  <c:v>3.8769560636474911</c:v>
                </c:pt>
                <c:pt idx="17">
                  <c:v>3.8613424145454545</c:v>
                </c:pt>
                <c:pt idx="18">
                  <c:v>3.8164178135593216</c:v>
                </c:pt>
                <c:pt idx="19">
                  <c:v>3.7707321201923083</c:v>
                </c:pt>
                <c:pt idx="20">
                  <c:v>3.7500790441001191</c:v>
                </c:pt>
                <c:pt idx="21">
                  <c:v>3.6754072491145218</c:v>
                </c:pt>
                <c:pt idx="22">
                  <c:v>3.7532816285046731</c:v>
                </c:pt>
                <c:pt idx="23">
                  <c:v>3.847960416666667</c:v>
                </c:pt>
                <c:pt idx="24">
                  <c:v>3.9651643486238526</c:v>
                </c:pt>
                <c:pt idx="25">
                  <c:v>4.0871063863636357</c:v>
                </c:pt>
                <c:pt idx="26">
                  <c:v>4.1515331444695258</c:v>
                </c:pt>
                <c:pt idx="27">
                  <c:v>4.0909225454545455</c:v>
                </c:pt>
                <c:pt idx="28">
                  <c:v>4.0366029030100332</c:v>
                </c:pt>
                <c:pt idx="29">
                  <c:v>3.987561560220994</c:v>
                </c:pt>
                <c:pt idx="30">
                  <c:v>3.8481898032786885</c:v>
                </c:pt>
                <c:pt idx="31">
                  <c:v>3.8943696572668109</c:v>
                </c:pt>
                <c:pt idx="32">
                  <c:v>3.8404906917293231</c:v>
                </c:pt>
                <c:pt idx="33">
                  <c:v>3.8313910406852241</c:v>
                </c:pt>
                <c:pt idx="34">
                  <c:v>3.821496831556503</c:v>
                </c:pt>
                <c:pt idx="35">
                  <c:v>3.8382206269925612</c:v>
                </c:pt>
                <c:pt idx="36">
                  <c:v>3.8292245847457624</c:v>
                </c:pt>
                <c:pt idx="37">
                  <c:v>3.730922135163675</c:v>
                </c:pt>
                <c:pt idx="38">
                  <c:v>3.5649615269271386</c:v>
                </c:pt>
                <c:pt idx="39">
                  <c:v>3.4932557936842108</c:v>
                </c:pt>
                <c:pt idx="40">
                  <c:v>3.5108981981230452</c:v>
                </c:pt>
                <c:pt idx="41">
                  <c:v>3.6299934742268043</c:v>
                </c:pt>
                <c:pt idx="42">
                  <c:v>3.5803791692307692</c:v>
                </c:pt>
                <c:pt idx="43">
                  <c:v>3.5235530419651999</c:v>
                </c:pt>
                <c:pt idx="44">
                  <c:v>3.5575820880245645</c:v>
                </c:pt>
                <c:pt idx="45">
                  <c:v>3.6016139266055047</c:v>
                </c:pt>
                <c:pt idx="46">
                  <c:v>3.6885591918367342</c:v>
                </c:pt>
                <c:pt idx="47">
                  <c:v>3.5668627369498465</c:v>
                </c:pt>
                <c:pt idx="48">
                  <c:v>3.4731335546475997</c:v>
                </c:pt>
                <c:pt idx="49">
                  <c:v>3.407907948979592</c:v>
                </c:pt>
                <c:pt idx="50">
                  <c:v>3.2750347339449539</c:v>
                </c:pt>
                <c:pt idx="51">
                  <c:v>3.5485644534412955</c:v>
                </c:pt>
                <c:pt idx="52">
                  <c:v>3.4946476875000001</c:v>
                </c:pt>
                <c:pt idx="53">
                  <c:v>3.5089006961770619</c:v>
                </c:pt>
                <c:pt idx="54">
                  <c:v>3.464552416833667</c:v>
                </c:pt>
                <c:pt idx="55">
                  <c:v>3.4722854145854143</c:v>
                </c:pt>
                <c:pt idx="56">
                  <c:v>3.4799721992031869</c:v>
                </c:pt>
                <c:pt idx="57">
                  <c:v>3.4391770892857143</c:v>
                </c:pt>
                <c:pt idx="58">
                  <c:v>3.4259823026706231</c:v>
                </c:pt>
                <c:pt idx="59">
                  <c:v>3.3920009112426031</c:v>
                </c:pt>
                <c:pt idx="60">
                  <c:v>3.4723534319294815</c:v>
                </c:pt>
                <c:pt idx="61">
                  <c:v>3.4465942105263156</c:v>
                </c:pt>
                <c:pt idx="62">
                  <c:v>3.3572409271137027</c:v>
                </c:pt>
                <c:pt idx="63">
                  <c:v>3.3383892720232335</c:v>
                </c:pt>
                <c:pt idx="64">
                  <c:v>3.3348584695652175</c:v>
                </c:pt>
                <c:pt idx="65">
                  <c:v>3.3167684898746383</c:v>
                </c:pt>
                <c:pt idx="66">
                  <c:v>3.2837004207492795</c:v>
                </c:pt>
                <c:pt idx="67">
                  <c:v>3.4334904482758617</c:v>
                </c:pt>
                <c:pt idx="68">
                  <c:v>3.4380859770773644</c:v>
                </c:pt>
                <c:pt idx="69">
                  <c:v>3.4077465556612756</c:v>
                </c:pt>
                <c:pt idx="70">
                  <c:v>3.3897930085470089</c:v>
                </c:pt>
                <c:pt idx="71">
                  <c:v>3.3690426995260663</c:v>
                </c:pt>
                <c:pt idx="72">
                  <c:v>3.3397926811731313</c:v>
                </c:pt>
                <c:pt idx="73">
                  <c:v>3.2640761091251176</c:v>
                </c:pt>
                <c:pt idx="74">
                  <c:v>3.2403049719101125</c:v>
                </c:pt>
                <c:pt idx="75">
                  <c:v>3.2850924056074766</c:v>
                </c:pt>
                <c:pt idx="76">
                  <c:v>3.290241106343283</c:v>
                </c:pt>
                <c:pt idx="77">
                  <c:v>3.2388860427906976</c:v>
                </c:pt>
                <c:pt idx="78">
                  <c:v>3.1907767186629528</c:v>
                </c:pt>
                <c:pt idx="79">
                  <c:v>3.1792601760889712</c:v>
                </c:pt>
                <c:pt idx="80">
                  <c:v>3.240480371877891</c:v>
                </c:pt>
                <c:pt idx="81">
                  <c:v>3.3093168884792625</c:v>
                </c:pt>
                <c:pt idx="82">
                  <c:v>3.393958855045871</c:v>
                </c:pt>
                <c:pt idx="83">
                  <c:v>3.386741868493151</c:v>
                </c:pt>
                <c:pt idx="84">
                  <c:v>3.2451589080982708</c:v>
                </c:pt>
                <c:pt idx="85">
                  <c:v>2.8543339361896081</c:v>
                </c:pt>
                <c:pt idx="86">
                  <c:v>2.5680686947754356</c:v>
                </c:pt>
                <c:pt idx="87">
                  <c:v>2.4885429714811407</c:v>
                </c:pt>
                <c:pt idx="88">
                  <c:v>2.445646822018348</c:v>
                </c:pt>
                <c:pt idx="89">
                  <c:v>2.3317220402193781</c:v>
                </c:pt>
                <c:pt idx="90">
                  <c:v>2.158461402739726</c:v>
                </c:pt>
                <c:pt idx="91">
                  <c:v>2.2337065510948904</c:v>
                </c:pt>
                <c:pt idx="92">
                  <c:v>2.2722937690909086</c:v>
                </c:pt>
                <c:pt idx="93">
                  <c:v>2.229772753176043</c:v>
                </c:pt>
                <c:pt idx="94">
                  <c:v>2.2695361793478259</c:v>
                </c:pt>
                <c:pt idx="95">
                  <c:v>2.2940764602888084</c:v>
                </c:pt>
                <c:pt idx="96">
                  <c:v>2.4309412998204665</c:v>
                </c:pt>
                <c:pt idx="97">
                  <c:v>2.4357608211091231</c:v>
                </c:pt>
                <c:pt idx="98">
                  <c:v>2.4136083850267376</c:v>
                </c:pt>
                <c:pt idx="99">
                  <c:v>2.4163093149955635</c:v>
                </c:pt>
                <c:pt idx="100">
                  <c:v>2.4393159079646023</c:v>
                </c:pt>
                <c:pt idx="101">
                  <c:v>2.4551990801762114</c:v>
                </c:pt>
                <c:pt idx="102">
                  <c:v>2.5124679332161688</c:v>
                </c:pt>
                <c:pt idx="103">
                  <c:v>2.53585274015748</c:v>
                </c:pt>
                <c:pt idx="104">
                  <c:v>2.5559948212728858</c:v>
                </c:pt>
                <c:pt idx="105">
                  <c:v>2.5572115252173915</c:v>
                </c:pt>
                <c:pt idx="106">
                  <c:v>2.5797764558058929</c:v>
                </c:pt>
                <c:pt idx="107">
                  <c:v>2.5543969256055368</c:v>
                </c:pt>
                <c:pt idx="108">
                  <c:v>2.4882673189655171</c:v>
                </c:pt>
                <c:pt idx="109">
                  <c:v>2.4241608743545613</c:v>
                </c:pt>
                <c:pt idx="110">
                  <c:v>2.3919750695278967</c:v>
                </c:pt>
                <c:pt idx="111">
                  <c:v>2.4086345836177476</c:v>
                </c:pt>
                <c:pt idx="112">
                  <c:v>2.4127738927659572</c:v>
                </c:pt>
                <c:pt idx="113">
                  <c:v>2.3538845440677965</c:v>
                </c:pt>
                <c:pt idx="114">
                  <c:v>2.3082448860759492</c:v>
                </c:pt>
                <c:pt idx="115">
                  <c:v>2.2833073966386555</c:v>
                </c:pt>
                <c:pt idx="116">
                  <c:v>2.2686954025104602</c:v>
                </c:pt>
                <c:pt idx="117">
                  <c:v>2.2308775896580482</c:v>
                </c:pt>
                <c:pt idx="118">
                  <c:v>2.2435589476309228</c:v>
                </c:pt>
                <c:pt idx="119">
                  <c:v>2.2987252394366195</c:v>
                </c:pt>
                <c:pt idx="120">
                  <c:v>2.349091514851485</c:v>
                </c:pt>
                <c:pt idx="121">
                  <c:v>2.346335289473684</c:v>
                </c:pt>
                <c:pt idx="122">
                  <c:v>2.3793345957446808</c:v>
                </c:pt>
                <c:pt idx="123">
                  <c:v>2.474879922014622</c:v>
                </c:pt>
                <c:pt idx="124">
                  <c:v>2.4286690476960384</c:v>
                </c:pt>
                <c:pt idx="125">
                  <c:v>2.3526482417405314</c:v>
                </c:pt>
                <c:pt idx="126">
                  <c:v>2.3256685012048188</c:v>
                </c:pt>
                <c:pt idx="127">
                  <c:v>2.3159579855421684</c:v>
                </c:pt>
                <c:pt idx="128">
                  <c:v>2.4193714759615381</c:v>
                </c:pt>
                <c:pt idx="129">
                  <c:v>2.4728710909090905</c:v>
                </c:pt>
                <c:pt idx="130">
                  <c:v>2.4966591898332013</c:v>
                </c:pt>
                <c:pt idx="131">
                  <c:v>2.7065179239904991</c:v>
                </c:pt>
                <c:pt idx="132">
                  <c:v>2.8777969976470588</c:v>
                </c:pt>
                <c:pt idx="133">
                  <c:v>2.5218133312500002</c:v>
                </c:pt>
                <c:pt idx="134">
                  <c:v>2.4136879828926903</c:v>
                </c:pt>
                <c:pt idx="135">
                  <c:v>2.3916570674941817</c:v>
                </c:pt>
                <c:pt idx="136">
                  <c:v>2.3504938745158794</c:v>
                </c:pt>
                <c:pt idx="137">
                  <c:v>2.2685435334872976</c:v>
                </c:pt>
                <c:pt idx="138">
                  <c:v>2.2812735862068965</c:v>
                </c:pt>
                <c:pt idx="139">
                  <c:v>2.76746929331307</c:v>
                </c:pt>
                <c:pt idx="140">
                  <c:v>3.0360843305660374</c:v>
                </c:pt>
                <c:pt idx="141">
                  <c:v>3.2534958980509741</c:v>
                </c:pt>
                <c:pt idx="142">
                  <c:v>3.1761175691847421</c:v>
                </c:pt>
                <c:pt idx="143">
                  <c:v>3.065189029806259</c:v>
                </c:pt>
                <c:pt idx="144">
                  <c:v>2.887770026726058</c:v>
                </c:pt>
                <c:pt idx="145">
                  <c:v>2.6569299925816026</c:v>
                </c:pt>
                <c:pt idx="146">
                  <c:v>2.4484114362017806</c:v>
                </c:pt>
                <c:pt idx="147">
                  <c:v>2.4094172065136936</c:v>
                </c:pt>
                <c:pt idx="148">
                  <c:v>2.3916172964601765</c:v>
                </c:pt>
                <c:pt idx="149">
                  <c:v>2.4823665926470584</c:v>
                </c:pt>
                <c:pt idx="150">
                  <c:v>2.3500143039647572</c:v>
                </c:pt>
                <c:pt idx="151">
                  <c:v>2.4249986881405565</c:v>
                </c:pt>
                <c:pt idx="152">
                  <c:v>2.47527777810219</c:v>
                </c:pt>
                <c:pt idx="153">
                  <c:v>2.5157277813411074</c:v>
                </c:pt>
                <c:pt idx="154">
                  <c:v>2.570573625544267</c:v>
                </c:pt>
                <c:pt idx="155">
                  <c:v>2.4581587206946458</c:v>
                </c:pt>
                <c:pt idx="156">
                  <c:v>2.3383701084598698</c:v>
                </c:pt>
                <c:pt idx="157">
                  <c:v>2.3071407532467534</c:v>
                </c:pt>
                <c:pt idx="158">
                  <c:v>2.3010204759166064</c:v>
                </c:pt>
                <c:pt idx="159">
                  <c:v>2.3415995982783362</c:v>
                </c:pt>
                <c:pt idx="160">
                  <c:v>2.3949853872584108</c:v>
                </c:pt>
                <c:pt idx="161">
                  <c:v>2.4312937516059958</c:v>
                </c:pt>
                <c:pt idx="162">
                  <c:v>2.428674264768683</c:v>
                </c:pt>
                <c:pt idx="163">
                  <c:v>2.4106199957386365</c:v>
                </c:pt>
                <c:pt idx="164">
                  <c:v>2.4269149071580438</c:v>
                </c:pt>
                <c:pt idx="165">
                  <c:v>2.4528988708539163</c:v>
                </c:pt>
                <c:pt idx="166">
                  <c:v>2.4225976931738211</c:v>
                </c:pt>
                <c:pt idx="167">
                  <c:v>2.3618458018271258</c:v>
                </c:pt>
                <c:pt idx="168">
                  <c:v>2.3112455294117651</c:v>
                </c:pt>
                <c:pt idx="169">
                  <c:v>2.2958397106918236</c:v>
                </c:pt>
                <c:pt idx="170">
                  <c:v>2.3348182735519885</c:v>
                </c:pt>
                <c:pt idx="171">
                  <c:v>2.3203945702364397</c:v>
                </c:pt>
                <c:pt idx="172">
                  <c:v>2.3118619930651869</c:v>
                </c:pt>
                <c:pt idx="173">
                  <c:v>2.2914091559251557</c:v>
                </c:pt>
                <c:pt idx="174">
                  <c:v>2.2484967820069204</c:v>
                </c:pt>
                <c:pt idx="175">
                  <c:v>2.2208780883977903</c:v>
                </c:pt>
                <c:pt idx="176">
                  <c:v>2.2991068924137927</c:v>
                </c:pt>
                <c:pt idx="177">
                  <c:v>2.5262763502747254</c:v>
                </c:pt>
                <c:pt idx="178">
                  <c:v>2.4634613835616435</c:v>
                </c:pt>
                <c:pt idx="179">
                  <c:v>2.2642161367054001</c:v>
                </c:pt>
                <c:pt idx="180">
                  <c:v>2.2394254490772383</c:v>
                </c:pt>
                <c:pt idx="181">
                  <c:v>2.2910065276073617</c:v>
                </c:pt>
                <c:pt idx="182">
                  <c:v>2.2806674235214142</c:v>
                </c:pt>
                <c:pt idx="183">
                  <c:v>2.2729582785326086</c:v>
                </c:pt>
                <c:pt idx="184">
                  <c:v>2.2539917288135594</c:v>
                </c:pt>
                <c:pt idx="185">
                  <c:v>2.2540263651115615</c:v>
                </c:pt>
                <c:pt idx="186">
                  <c:v>2.2606885309973048</c:v>
                </c:pt>
                <c:pt idx="187">
                  <c:v>2.2779550026845636</c:v>
                </c:pt>
                <c:pt idx="188">
                  <c:v>2.2774264902880104</c:v>
                </c:pt>
                <c:pt idx="189">
                  <c:v>2.2698330361445787</c:v>
                </c:pt>
                <c:pt idx="190">
                  <c:v>2.2819306662216285</c:v>
                </c:pt>
                <c:pt idx="191">
                  <c:v>2.2411252325116591</c:v>
                </c:pt>
                <c:pt idx="192">
                  <c:v>2.2050451853820601</c:v>
                </c:pt>
                <c:pt idx="193">
                  <c:v>2.1791709900596423</c:v>
                </c:pt>
                <c:pt idx="194">
                  <c:v>2.1748472380952379</c:v>
                </c:pt>
                <c:pt idx="195">
                  <c:v>2.1981076363636367</c:v>
                </c:pt>
                <c:pt idx="196">
                  <c:v>2.2374885917159761</c:v>
                </c:pt>
                <c:pt idx="197">
                  <c:v>2.2211848818897639</c:v>
                </c:pt>
                <c:pt idx="198">
                  <c:v>2.1786617300131064</c:v>
                </c:pt>
                <c:pt idx="199">
                  <c:v>2.1842706278613475</c:v>
                </c:pt>
                <c:pt idx="200">
                  <c:v>2.2090551025473548</c:v>
                </c:pt>
                <c:pt idx="201">
                  <c:v>2.1954226514657984</c:v>
                </c:pt>
                <c:pt idx="202">
                  <c:v>2.2023980221210153</c:v>
                </c:pt>
                <c:pt idx="203">
                  <c:v>2.2191746198830407</c:v>
                </c:pt>
                <c:pt idx="204">
                  <c:v>2.2370043374272788</c:v>
                </c:pt>
                <c:pt idx="205">
                  <c:v>2.232674651612903</c:v>
                </c:pt>
                <c:pt idx="206">
                  <c:v>2.2993548771704182</c:v>
                </c:pt>
                <c:pt idx="207">
                  <c:v>2.4686466688020499</c:v>
                </c:pt>
                <c:pt idx="208">
                  <c:v>2.460046453964194</c:v>
                </c:pt>
                <c:pt idx="209">
                  <c:v>2.3164645807275051</c:v>
                </c:pt>
                <c:pt idx="210">
                  <c:v>2.263910858598726</c:v>
                </c:pt>
                <c:pt idx="211">
                  <c:v>2.3090966908396946</c:v>
                </c:pt>
                <c:pt idx="212">
                  <c:v>2.4244346670894101</c:v>
                </c:pt>
                <c:pt idx="213">
                  <c:v>2.5275806283185838</c:v>
                </c:pt>
                <c:pt idx="214">
                  <c:v>2.5196172362948959</c:v>
                </c:pt>
                <c:pt idx="215">
                  <c:v>2.486686978001257</c:v>
                </c:pt>
                <c:pt idx="216">
                  <c:v>2.4478769247176908</c:v>
                </c:pt>
                <c:pt idx="217">
                  <c:v>2.4224605134627426</c:v>
                </c:pt>
                <c:pt idx="218">
                  <c:v>2.3244850700876096</c:v>
                </c:pt>
                <c:pt idx="219">
                  <c:v>2.2908982964352718</c:v>
                </c:pt>
                <c:pt idx="220">
                  <c:v>2.260655414634146</c:v>
                </c:pt>
                <c:pt idx="221">
                  <c:v>2.2130292471910114</c:v>
                </c:pt>
                <c:pt idx="222">
                  <c:v>2.1688155224438903</c:v>
                </c:pt>
                <c:pt idx="223">
                  <c:v>2.1897348694029848</c:v>
                </c:pt>
                <c:pt idx="224">
                  <c:v>2.1749266004962777</c:v>
                </c:pt>
                <c:pt idx="225">
                  <c:v>2.2139299281733744</c:v>
                </c:pt>
                <c:pt idx="226">
                  <c:v>2.2280138627087198</c:v>
                </c:pt>
                <c:pt idx="227">
                  <c:v>2.0734621631644004</c:v>
                </c:pt>
                <c:pt idx="228">
                  <c:v>2.0895591111111114</c:v>
                </c:pt>
                <c:pt idx="229">
                  <c:v>2.0223947111111111</c:v>
                </c:pt>
                <c:pt idx="230">
                  <c:v>1.9832154777777775</c:v>
                </c:pt>
                <c:pt idx="231">
                  <c:v>1.9882235918618985</c:v>
                </c:pt>
                <c:pt idx="232">
                  <c:v>1.9870500996309963</c:v>
                </c:pt>
                <c:pt idx="233">
                  <c:v>1.932626730958231</c:v>
                </c:pt>
                <c:pt idx="234">
                  <c:v>1.9056663860294119</c:v>
                </c:pt>
                <c:pt idx="235">
                  <c:v>1.8626406279069767</c:v>
                </c:pt>
                <c:pt idx="236">
                  <c:v>1.8929269431192659</c:v>
                </c:pt>
                <c:pt idx="237">
                  <c:v>1.9159679816961559</c:v>
                </c:pt>
                <c:pt idx="238">
                  <c:v>1.8823222157221207</c:v>
                </c:pt>
                <c:pt idx="239">
                  <c:v>1.7888036824817519</c:v>
                </c:pt>
                <c:pt idx="240">
                  <c:v>1.7745348306010928</c:v>
                </c:pt>
                <c:pt idx="241">
                  <c:v>1.7598540874316937</c:v>
                </c:pt>
                <c:pt idx="242">
                  <c:v>1.8284774308252427</c:v>
                </c:pt>
                <c:pt idx="243">
                  <c:v>1.9657428824593126</c:v>
                </c:pt>
                <c:pt idx="244">
                  <c:v>1.953634369879518</c:v>
                </c:pt>
                <c:pt idx="245">
                  <c:v>1.9554550915662654</c:v>
                </c:pt>
                <c:pt idx="246">
                  <c:v>2.0342714793041394</c:v>
                </c:pt>
                <c:pt idx="247">
                  <c:v>2.1198386929982043</c:v>
                </c:pt>
                <c:pt idx="248">
                  <c:v>2.188446704410012</c:v>
                </c:pt>
                <c:pt idx="249">
                  <c:v>2.2079147792980369</c:v>
                </c:pt>
                <c:pt idx="250">
                  <c:v>2.2667984999999997</c:v>
                </c:pt>
                <c:pt idx="251">
                  <c:v>2.3133520236966825</c:v>
                </c:pt>
                <c:pt idx="252">
                  <c:v>2.4207747714116952</c:v>
                </c:pt>
                <c:pt idx="253">
                  <c:v>2.5974843988235299</c:v>
                </c:pt>
                <c:pt idx="254">
                  <c:v>2.6141091473684215</c:v>
                </c:pt>
                <c:pt idx="255">
                  <c:v>2.5148332100643649</c:v>
                </c:pt>
                <c:pt idx="256">
                  <c:v>2.5068955373831776</c:v>
                </c:pt>
                <c:pt idx="257">
                  <c:v>2.494092658536585</c:v>
                </c:pt>
                <c:pt idx="258">
                  <c:v>2.5096228905616673</c:v>
                </c:pt>
                <c:pt idx="259">
                  <c:v>2.5656256328894034</c:v>
                </c:pt>
                <c:pt idx="260">
                  <c:v>2.8500377453917047</c:v>
                </c:pt>
                <c:pt idx="261">
                  <c:v>2.8451210615296145</c:v>
                </c:pt>
                <c:pt idx="262">
                  <c:v>2.8124610551090701</c:v>
                </c:pt>
                <c:pt idx="263">
                  <c:v>2.709079536082474</c:v>
                </c:pt>
                <c:pt idx="264">
                  <c:v>2.6230834578587703</c:v>
                </c:pt>
                <c:pt idx="265">
                  <c:v>2.5621692136363636</c:v>
                </c:pt>
                <c:pt idx="266">
                  <c:v>2.4010986950596251</c:v>
                </c:pt>
                <c:pt idx="267">
                  <c:v>2.4364228775510202</c:v>
                </c:pt>
                <c:pt idx="268">
                  <c:v>2.550201583756345</c:v>
                </c:pt>
                <c:pt idx="269">
                  <c:v>2.5206493168261113</c:v>
                </c:pt>
                <c:pt idx="270">
                  <c:v>2.3426140078917701</c:v>
                </c:pt>
                <c:pt idx="271">
                  <c:v>2.368169797068771</c:v>
                </c:pt>
                <c:pt idx="272">
                  <c:v>2.5370494160583945</c:v>
                </c:pt>
                <c:pt idx="273">
                  <c:v>2.2974309121621621</c:v>
                </c:pt>
                <c:pt idx="274">
                  <c:v>2.1437741307042253</c:v>
                </c:pt>
                <c:pt idx="275">
                  <c:v>1.9899441172491541</c:v>
                </c:pt>
                <c:pt idx="276">
                  <c:v>1.9559694428812604</c:v>
                </c:pt>
                <c:pt idx="277">
                  <c:v>1.9560688179775279</c:v>
                </c:pt>
                <c:pt idx="278">
                  <c:v>2.0826608067226893</c:v>
                </c:pt>
                <c:pt idx="279">
                  <c:v>2.2065359631901837</c:v>
                </c:pt>
                <c:pt idx="280">
                  <c:v>2.197342278551532</c:v>
                </c:pt>
                <c:pt idx="281">
                  <c:v>2.1641446703786191</c:v>
                </c:pt>
                <c:pt idx="282">
                  <c:v>2.1811638899999997</c:v>
                </c:pt>
                <c:pt idx="283">
                  <c:v>2.2270301052631578</c:v>
                </c:pt>
                <c:pt idx="284">
                  <c:v>2.3587409170353983</c:v>
                </c:pt>
                <c:pt idx="285">
                  <c:v>2.4386014768211921</c:v>
                </c:pt>
                <c:pt idx="286">
                  <c:v>2.3646309421487604</c:v>
                </c:pt>
                <c:pt idx="287">
                  <c:v>2.3740287920792076</c:v>
                </c:pt>
                <c:pt idx="288">
                  <c:v>2.4629398817086523</c:v>
                </c:pt>
                <c:pt idx="289">
                  <c:v>2.7227920980392151</c:v>
                </c:pt>
                <c:pt idx="290">
                  <c:v>2.8070993931484503</c:v>
                </c:pt>
                <c:pt idx="291">
                  <c:v>2.5291136102620082</c:v>
                </c:pt>
                <c:pt idx="292">
                  <c:v>2.3977580634226352</c:v>
                </c:pt>
                <c:pt idx="293">
                  <c:v>2.3505705909339158</c:v>
                </c:pt>
                <c:pt idx="294">
                  <c:v>2.3609913609145345</c:v>
                </c:pt>
                <c:pt idx="295">
                  <c:v>2.4326618048780491</c:v>
                </c:pt>
                <c:pt idx="296">
                  <c:v>2.3855880486223664</c:v>
                </c:pt>
                <c:pt idx="297">
                  <c:v>2.4208607020010815</c:v>
                </c:pt>
                <c:pt idx="298">
                  <c:v>2.4211858572972971</c:v>
                </c:pt>
                <c:pt idx="299">
                  <c:v>2.4276943504043125</c:v>
                </c:pt>
                <c:pt idx="300">
                  <c:v>2.5162315072463763</c:v>
                </c:pt>
                <c:pt idx="301">
                  <c:v>2.561024979110873</c:v>
                </c:pt>
                <c:pt idx="302">
                  <c:v>2.6314731918760019</c:v>
                </c:pt>
                <c:pt idx="303">
                  <c:v>2.7288673511205972</c:v>
                </c:pt>
                <c:pt idx="304">
                  <c:v>2.8039887927736449</c:v>
                </c:pt>
                <c:pt idx="305">
                  <c:v>2.7375981884595024</c:v>
                </c:pt>
                <c:pt idx="306">
                  <c:v>2.7794553791644629</c:v>
                </c:pt>
                <c:pt idx="307">
                  <c:v>2.928147745243129</c:v>
                </c:pt>
                <c:pt idx="308">
                  <c:v>3.0526538282402527</c:v>
                </c:pt>
                <c:pt idx="309">
                  <c:v>3.3803969245283016</c:v>
                </c:pt>
                <c:pt idx="310">
                  <c:v>3.3850226948356803</c:v>
                </c:pt>
                <c:pt idx="311">
                  <c:v>3.1674478779342721</c:v>
                </c:pt>
                <c:pt idx="312">
                  <c:v>3.0899129448851776</c:v>
                </c:pt>
                <c:pt idx="313">
                  <c:v>3.1838072487006235</c:v>
                </c:pt>
                <c:pt idx="314">
                  <c:v>3.4649578314344898</c:v>
                </c:pt>
                <c:pt idx="315">
                  <c:v>3.5759321716572017</c:v>
                </c:pt>
                <c:pt idx="316">
                  <c:v>3.4326697946280991</c:v>
                </c:pt>
                <c:pt idx="317">
                  <c:v>3.5728114716055757</c:v>
                </c:pt>
                <c:pt idx="318">
                  <c:v>3.6791376372498719</c:v>
                </c:pt>
                <c:pt idx="319">
                  <c:v>3.853133605303416</c:v>
                </c:pt>
                <c:pt idx="320">
                  <c:v>4.2854046089034208</c:v>
                </c:pt>
                <c:pt idx="321">
                  <c:v>4.6983032697137119</c:v>
                </c:pt>
                <c:pt idx="322">
                  <c:v>3.925608305906108</c:v>
                </c:pt>
                <c:pt idx="323">
                  <c:v>3.7268867816759212</c:v>
                </c:pt>
                <c:pt idx="324">
                  <c:v>3.7418288134470643</c:v>
                </c:pt>
                <c:pt idx="325">
                  <c:v>3.7518508773821462</c:v>
                </c:pt>
                <c:pt idx="326">
                  <c:v>3.8722109579369048</c:v>
                </c:pt>
                <c:pt idx="327">
                  <c:v>4.1081722690582962</c:v>
                </c:pt>
                <c:pt idx="328">
                  <c:v>4.3490700679582712</c:v>
                </c:pt>
                <c:pt idx="329">
                  <c:v>4.3396423216055506</c:v>
                </c:pt>
                <c:pt idx="330">
                  <c:v>4.3698899816658461</c:v>
                </c:pt>
                <c:pt idx="331">
                  <c:v>4.5158007409224732</c:v>
                </c:pt>
                <c:pt idx="332">
                  <c:v>4.1476004112426033</c:v>
                </c:pt>
                <c:pt idx="333">
                  <c:v>3.7711862514115895</c:v>
                </c:pt>
                <c:pt idx="334">
                  <c:v>3.8071741143564362</c:v>
                </c:pt>
                <c:pt idx="335">
                  <c:v>3.8843990051698669</c:v>
                </c:pt>
                <c:pt idx="336">
                  <c:v>3.6912902130880814</c:v>
                </c:pt>
                <c:pt idx="337">
                  <c:v>3.6824311417253428</c:v>
                </c:pt>
                <c:pt idx="338">
                  <c:v>3.9265497574139738</c:v>
                </c:pt>
                <c:pt idx="339">
                  <c:v>4.1596430629808063</c:v>
                </c:pt>
                <c:pt idx="340">
                  <c:v>4.0876304841479039</c:v>
                </c:pt>
                <c:pt idx="341">
                  <c:v>4.0949544884044116</c:v>
                </c:pt>
                <c:pt idx="342">
                  <c:v>4.1759735761043917</c:v>
                </c:pt>
                <c:pt idx="343">
                  <c:v>4.1755598443662212</c:v>
                </c:pt>
                <c:pt idx="344">
                  <c:v>4.2800408989340539</c:v>
                </c:pt>
                <c:pt idx="345">
                  <c:v>4.4422127686791919</c:v>
                </c:pt>
                <c:pt idx="346">
                  <c:v>4.8675983992145477</c:v>
                </c:pt>
                <c:pt idx="347">
                  <c:v>4.7750586482536823</c:v>
                </c:pt>
                <c:pt idx="348">
                  <c:v>4.7118577132447896</c:v>
                </c:pt>
                <c:pt idx="349">
                  <c:v>4.7989007536896935</c:v>
                </c:pt>
                <c:pt idx="350">
                  <c:v>5.4951661099658926</c:v>
                </c:pt>
                <c:pt idx="351">
                  <c:v>5.7688355876826423</c:v>
                </c:pt>
                <c:pt idx="352">
                  <c:v>6.2145046420207422</c:v>
                </c:pt>
                <c:pt idx="353">
                  <c:v>6.5000257360562479</c:v>
                </c:pt>
                <c:pt idx="354">
                  <c:v>6.490091040837199</c:v>
                </c:pt>
                <c:pt idx="355">
                  <c:v>5.9452195329004525</c:v>
                </c:pt>
                <c:pt idx="356">
                  <c:v>5.5566046464452636</c:v>
                </c:pt>
                <c:pt idx="357">
                  <c:v>4.9808038194428441</c:v>
                </c:pt>
                <c:pt idx="358">
                  <c:v>4.0783719898382849</c:v>
                </c:pt>
                <c:pt idx="359">
                  <c:v>3.5013825589646066</c:v>
                </c:pt>
                <c:pt idx="360">
                  <c:v>3.2690009651635186</c:v>
                </c:pt>
                <c:pt idx="361">
                  <c:v>3.1193057095507863</c:v>
                </c:pt>
                <c:pt idx="362">
                  <c:v>2.975531949457634</c:v>
                </c:pt>
                <c:pt idx="363">
                  <c:v>3.1540592831050871</c:v>
                </c:pt>
                <c:pt idx="364">
                  <c:v>3.1590019561359859</c:v>
                </c:pt>
                <c:pt idx="365">
                  <c:v>3.5589408359793286</c:v>
                </c:pt>
                <c:pt idx="366">
                  <c:v>3.5752032450658047</c:v>
                </c:pt>
                <c:pt idx="367">
                  <c:v>3.6948603366984609</c:v>
                </c:pt>
                <c:pt idx="368">
                  <c:v>3.6768184841170939</c:v>
                </c:pt>
                <c:pt idx="369">
                  <c:v>3.7300285235255806</c:v>
                </c:pt>
                <c:pt idx="370">
                  <c:v>3.8848153123360061</c:v>
                </c:pt>
                <c:pt idx="371">
                  <c:v>3.8164645985451831</c:v>
                </c:pt>
                <c:pt idx="372">
                  <c:v>3.953306256207239</c:v>
                </c:pt>
                <c:pt idx="373">
                  <c:v>3.8732642205254946</c:v>
                </c:pt>
                <c:pt idx="374">
                  <c:v>4.0531695860650645</c:v>
                </c:pt>
                <c:pt idx="375">
                  <c:v>4.2527083260120602</c:v>
                </c:pt>
                <c:pt idx="376">
                  <c:v>4.2685512367803398</c:v>
                </c:pt>
                <c:pt idx="377">
                  <c:v>4.1018944398915282</c:v>
                </c:pt>
                <c:pt idx="378">
                  <c:v>4.043545036878748</c:v>
                </c:pt>
                <c:pt idx="379">
                  <c:v>4.1033148051375941</c:v>
                </c:pt>
                <c:pt idx="380">
                  <c:v>4.0795968880998741</c:v>
                </c:pt>
                <c:pt idx="381">
                  <c:v>4.21067295044171</c:v>
                </c:pt>
                <c:pt idx="382">
                  <c:v>4.3218405756181975</c:v>
                </c:pt>
                <c:pt idx="383">
                  <c:v>4.4450658201494972</c:v>
                </c:pt>
                <c:pt idx="384">
                  <c:v>4.629241295555345</c:v>
                </c:pt>
                <c:pt idx="385">
                  <c:v>4.881645815645026</c:v>
                </c:pt>
                <c:pt idx="386">
                  <c:v>5.2908157918097611</c:v>
                </c:pt>
                <c:pt idx="387">
                  <c:v>5.4815550113122677</c:v>
                </c:pt>
                <c:pt idx="388">
                  <c:v>5.4407089785859801</c:v>
                </c:pt>
                <c:pt idx="389">
                  <c:v>5.2877108858304487</c:v>
                </c:pt>
                <c:pt idx="390">
                  <c:v>5.2366821755140975</c:v>
                </c:pt>
                <c:pt idx="391">
                  <c:v>5.1594614032356496</c:v>
                </c:pt>
                <c:pt idx="392">
                  <c:v>5.1182040033627993</c:v>
                </c:pt>
                <c:pt idx="393">
                  <c:v>5.0619001741124583</c:v>
                </c:pt>
                <c:pt idx="394">
                  <c:v>5.2712918030188982</c:v>
                </c:pt>
                <c:pt idx="395">
                  <c:v>5.1356943082346422</c:v>
                </c:pt>
                <c:pt idx="396">
                  <c:v>5.0840681589873675</c:v>
                </c:pt>
                <c:pt idx="397">
                  <c:v>5.2319364141217282</c:v>
                </c:pt>
                <c:pt idx="398">
                  <c:v>5.4508495574873148</c:v>
                </c:pt>
                <c:pt idx="399">
                  <c:v>5.4266462626588776</c:v>
                </c:pt>
                <c:pt idx="400">
                  <c:v>5.2575106981238502</c:v>
                </c:pt>
                <c:pt idx="401">
                  <c:v>4.9708927215522216</c:v>
                </c:pt>
                <c:pt idx="402">
                  <c:v>4.9198753042565295</c:v>
                </c:pt>
                <c:pt idx="403">
                  <c:v>5.235214309014518</c:v>
                </c:pt>
                <c:pt idx="404">
                  <c:v>5.3902472826439833</c:v>
                </c:pt>
                <c:pt idx="405">
                  <c:v>5.3415643946157356</c:v>
                </c:pt>
                <c:pt idx="406">
                  <c:v>5.2279542830455483</c:v>
                </c:pt>
                <c:pt idx="407">
                  <c:v>5.1773472125801723</c:v>
                </c:pt>
                <c:pt idx="408">
                  <c:v>5.0988836204403505</c:v>
                </c:pt>
                <c:pt idx="409">
                  <c:v>5.3334450855810802</c:v>
                </c:pt>
                <c:pt idx="410">
                  <c:v>5.2928593108807389</c:v>
                </c:pt>
                <c:pt idx="411">
                  <c:v>5.1243217729306254</c:v>
                </c:pt>
                <c:pt idx="412">
                  <c:v>5.0443246926384147</c:v>
                </c:pt>
                <c:pt idx="413">
                  <c:v>5.0050401176622428</c:v>
                </c:pt>
                <c:pt idx="414">
                  <c:v>5.0169989987118928</c:v>
                </c:pt>
                <c:pt idx="415">
                  <c:v>5.0548938519464048</c:v>
                </c:pt>
                <c:pt idx="416">
                  <c:v>5.1258495180351451</c:v>
                </c:pt>
                <c:pt idx="417">
                  <c:v>5.0247403936765256</c:v>
                </c:pt>
                <c:pt idx="418">
                  <c:v>4.9561000950448522</c:v>
                </c:pt>
                <c:pt idx="419">
                  <c:v>4.9984639319356337</c:v>
                </c:pt>
                <c:pt idx="420">
                  <c:v>5.0010842089269323</c:v>
                </c:pt>
                <c:pt idx="421">
                  <c:v>5.1113885691602947</c:v>
                </c:pt>
                <c:pt idx="422">
                  <c:v>5.1228690828206824</c:v>
                </c:pt>
                <c:pt idx="423">
                  <c:v>5.0668763940575472</c:v>
                </c:pt>
                <c:pt idx="424">
                  <c:v>5.0298245445681626</c:v>
                </c:pt>
                <c:pt idx="425">
                  <c:v>4.9766223923517581</c:v>
                </c:pt>
                <c:pt idx="426">
                  <c:v>4.9421395687542642</c:v>
                </c:pt>
                <c:pt idx="427">
                  <c:v>4.885017907858165</c:v>
                </c:pt>
                <c:pt idx="428">
                  <c:v>4.8266325476572476</c:v>
                </c:pt>
                <c:pt idx="429">
                  <c:v>4.6851433428800071</c:v>
                </c:pt>
                <c:pt idx="430">
                  <c:v>4.6515746300367535</c:v>
                </c:pt>
                <c:pt idx="431">
                  <c:v>4.3632183510827423</c:v>
                </c:pt>
                <c:pt idx="432">
                  <c:v>3.8589981578039336</c:v>
                </c:pt>
                <c:pt idx="433">
                  <c:v>3.6700877380578047</c:v>
                </c:pt>
                <c:pt idx="434">
                  <c:v>3.7104989515882969</c:v>
                </c:pt>
                <c:pt idx="435">
                  <c:v>3.5598152735562305</c:v>
                </c:pt>
                <c:pt idx="436">
                  <c:v>3.6823364563862602</c:v>
                </c:pt>
                <c:pt idx="437">
                  <c:v>3.6537318294853507</c:v>
                </c:pt>
                <c:pt idx="438">
                  <c:v>3.5397002211868891</c:v>
                </c:pt>
                <c:pt idx="439">
                  <c:v>3.2949728861124301</c:v>
                </c:pt>
                <c:pt idx="440">
                  <c:v>3.1878613672536189</c:v>
                </c:pt>
                <c:pt idx="441">
                  <c:v>3.2028267684755583</c:v>
                </c:pt>
                <c:pt idx="442">
                  <c:v>3.1326568547624749</c:v>
                </c:pt>
                <c:pt idx="443">
                  <c:v>2.935181540286254</c:v>
                </c:pt>
                <c:pt idx="444">
                  <c:v>2.7250952293689927</c:v>
                </c:pt>
                <c:pt idx="445">
                  <c:v>2.5446437470927297</c:v>
                </c:pt>
                <c:pt idx="446">
                  <c:v>2.6532307711693548</c:v>
                </c:pt>
                <c:pt idx="447">
                  <c:v>2.7208815763707572</c:v>
                </c:pt>
                <c:pt idx="448">
                  <c:v>2.9202412832019098</c:v>
                </c:pt>
                <c:pt idx="449">
                  <c:v>3.0479136611134701</c:v>
                </c:pt>
                <c:pt idx="450">
                  <c:v>3.0267912216109054</c:v>
                </c:pt>
                <c:pt idx="451">
                  <c:v>2.9534801134091331</c:v>
                </c:pt>
                <c:pt idx="452">
                  <c:v>3.000454610533386</c:v>
                </c:pt>
                <c:pt idx="453">
                  <c:v>3.0686452241034829</c:v>
                </c:pt>
                <c:pt idx="454">
                  <c:v>3.0451759410146018</c:v>
                </c:pt>
                <c:pt idx="455">
                  <c:v>3.1265713720496047</c:v>
                </c:pt>
                <c:pt idx="456">
                  <c:v>3.2005772809890898</c:v>
                </c:pt>
                <c:pt idx="457">
                  <c:v>3.1808718080702936</c:v>
                </c:pt>
                <c:pt idx="458">
                  <c:v>3.164389686008561</c:v>
                </c:pt>
                <c:pt idx="459">
                  <c:v>3.1963827116256405</c:v>
                </c:pt>
                <c:pt idx="460">
                  <c:v>3.1714840081310141</c:v>
                </c:pt>
                <c:pt idx="461">
                  <c:v>3.1076494714596397</c:v>
                </c:pt>
                <c:pt idx="462">
                  <c:v>3.0891834636816613</c:v>
                </c:pt>
                <c:pt idx="463">
                  <c:v>3.1988852448987082</c:v>
                </c:pt>
                <c:pt idx="464">
                  <c:v>3.4153520524681964</c:v>
                </c:pt>
                <c:pt idx="465">
                  <c:v>3.4242879873168275</c:v>
                </c:pt>
                <c:pt idx="466">
                  <c:v>3.5551835874945406</c:v>
                </c:pt>
                <c:pt idx="467">
                  <c:v>3.5480138746191563</c:v>
                </c:pt>
                <c:pt idx="468">
                  <c:v>3.665853404216846</c:v>
                </c:pt>
                <c:pt idx="469">
                  <c:v>3.6891378190510924</c:v>
                </c:pt>
                <c:pt idx="470">
                  <c:v>3.617887074930783</c:v>
                </c:pt>
                <c:pt idx="471">
                  <c:v>3.7393006064093801</c:v>
                </c:pt>
                <c:pt idx="472">
                  <c:v>3.9091771318463109</c:v>
                </c:pt>
                <c:pt idx="473">
                  <c:v>3.9164940739309531</c:v>
                </c:pt>
                <c:pt idx="474">
                  <c:v>3.8894361995748645</c:v>
                </c:pt>
                <c:pt idx="475">
                  <c:v>3.865022813643642</c:v>
                </c:pt>
                <c:pt idx="476">
                  <c:v>3.9098023948973357</c:v>
                </c:pt>
                <c:pt idx="477">
                  <c:v>4.0240130351462975</c:v>
                </c:pt>
                <c:pt idx="478">
                  <c:v>3.9479964690372693</c:v>
                </c:pt>
                <c:pt idx="479">
                  <c:v>3.7340097696297376</c:v>
                </c:pt>
                <c:pt idx="480">
                  <c:v>3.5636521500249287</c:v>
                </c:pt>
                <c:pt idx="481">
                  <c:v>3.5751397853325013</c:v>
                </c:pt>
                <c:pt idx="482">
                  <c:v>3.6575840660183632</c:v>
                </c:pt>
                <c:pt idx="483">
                  <c:v>3.6961197432712538</c:v>
                </c:pt>
                <c:pt idx="484">
                  <c:v>3.7426282570801832</c:v>
                </c:pt>
                <c:pt idx="485">
                  <c:v>3.6583762371697643</c:v>
                </c:pt>
                <c:pt idx="486">
                  <c:v>3.5996661476426066</c:v>
                </c:pt>
                <c:pt idx="487">
                  <c:v>3.5469583142947525</c:v>
                </c:pt>
                <c:pt idx="488">
                  <c:v>3.5539048413518328</c:v>
                </c:pt>
                <c:pt idx="489">
                  <c:v>3.5870150883985636</c:v>
                </c:pt>
                <c:pt idx="490">
                  <c:v>3.5977020680519618</c:v>
                </c:pt>
                <c:pt idx="491">
                  <c:v>3.5703227526525811</c:v>
                </c:pt>
                <c:pt idx="492">
                  <c:v>3.5557692163667736</c:v>
                </c:pt>
                <c:pt idx="493">
                  <c:v>3.3919902876782073</c:v>
                </c:pt>
                <c:pt idx="494">
                  <c:v>3.1949431989276471</c:v>
                </c:pt>
                <c:pt idx="495">
                  <c:v>2.9422388102713088</c:v>
                </c:pt>
                <c:pt idx="496">
                  <c:v>2.8258053431847676</c:v>
                </c:pt>
                <c:pt idx="497">
                  <c:v>2.8320353575681168</c:v>
                </c:pt>
                <c:pt idx="498">
                  <c:v>2.8480014296610627</c:v>
                </c:pt>
                <c:pt idx="499">
                  <c:v>2.8302613310923586</c:v>
                </c:pt>
                <c:pt idx="500">
                  <c:v>2.8055767520161208</c:v>
                </c:pt>
                <c:pt idx="501">
                  <c:v>2.7737770077914292</c:v>
                </c:pt>
                <c:pt idx="502">
                  <c:v>2.818292008450499</c:v>
                </c:pt>
                <c:pt idx="503">
                  <c:v>2.9813357873948134</c:v>
                </c:pt>
                <c:pt idx="504">
                  <c:v>3.0845375362649907</c:v>
                </c:pt>
                <c:pt idx="505">
                  <c:v>3.2638569197156704</c:v>
                </c:pt>
                <c:pt idx="506">
                  <c:v>3.5963380476682998</c:v>
                </c:pt>
                <c:pt idx="507">
                  <c:v>3.5477786550793118</c:v>
                </c:pt>
                <c:pt idx="508">
                  <c:v>3.6220047257528569</c:v>
                </c:pt>
                <c:pt idx="509">
                  <c:v>3.6716082726872883</c:v>
                </c:pt>
                <c:pt idx="510">
                  <c:v>3.7131596983044113</c:v>
                </c:pt>
                <c:pt idx="511">
                  <c:v>3.7105703448528606</c:v>
                </c:pt>
                <c:pt idx="512">
                  <c:v>3.7323904243361992</c:v>
                </c:pt>
                <c:pt idx="513">
                  <c:v>3.9476591289300669</c:v>
                </c:pt>
                <c:pt idx="514">
                  <c:v>4.0416335724101309</c:v>
                </c:pt>
                <c:pt idx="515">
                  <c:v>3.9177858419933993</c:v>
                </c:pt>
                <c:pt idx="516">
                  <c:v>3.9830341337372035</c:v>
                </c:pt>
                <c:pt idx="517">
                  <c:v>4.282022534520924</c:v>
                </c:pt>
                <c:pt idx="518">
                  <c:v>5.3667246170061782</c:v>
                </c:pt>
                <c:pt idx="519">
                  <c:v>5.3612532304728511</c:v>
                </c:pt>
                <c:pt idx="520">
                  <c:v>5.7808544907095865</c:v>
                </c:pt>
                <c:pt idx="521">
                  <c:v>5.9001407714910012</c:v>
                </c:pt>
                <c:pt idx="522">
                  <c:v>5.6274759454294907</c:v>
                </c:pt>
                <c:pt idx="523">
                  <c:v>5.1306669557090618</c:v>
                </c:pt>
                <c:pt idx="524">
                  <c:v>5.0884780804548466</c:v>
                </c:pt>
                <c:pt idx="525">
                  <c:v>5.2857758684774838</c:v>
                </c:pt>
                <c:pt idx="526">
                  <c:v>5.3190917186317384</c:v>
                </c:pt>
                <c:pt idx="527">
                  <c:v>4.764732256262751</c:v>
                </c:pt>
                <c:pt idx="528">
                  <c:v>4.6023445468096993</c:v>
                </c:pt>
                <c:pt idx="529">
                  <c:v>4.4199372215934245</c:v>
                </c:pt>
                <c:pt idx="530">
                  <c:v>4.3418729999999996</c:v>
                </c:pt>
                <c:pt idx="531">
                  <c:v>4.3295977164844857</c:v>
                </c:pt>
                <c:pt idx="532">
                  <c:v>4.2757921041016189</c:v>
                </c:pt>
                <c:pt idx="533">
                  <c:v>4.1614254240006661</c:v>
                </c:pt>
                <c:pt idx="534">
                  <c:v>4.0310084976621621</c:v>
                </c:pt>
                <c:pt idx="535">
                  <c:v>3.9591145871217797</c:v>
                </c:pt>
                <c:pt idx="536">
                  <c:v>3.9003817290441152</c:v>
                </c:pt>
                <c:pt idx="537">
                  <c:v>3.9484088002454172</c:v>
                </c:pt>
                <c:pt idx="538">
                  <c:v>3.9619883340751416</c:v>
                </c:pt>
                <c:pt idx="539">
                  <c:v>3.9773498763671093</c:v>
                </c:pt>
                <c:pt idx="540">
                  <c:v>3.9253455088778959</c:v>
                </c:pt>
                <c:pt idx="541">
                  <c:v>3.8163255233267575</c:v>
                </c:pt>
                <c:pt idx="542">
                  <c:v>3.7638715895568202</c:v>
                </c:pt>
                <c:pt idx="543">
                  <c:v>3.6705798654022774</c:v>
                </c:pt>
                <c:pt idx="544">
                  <c:v>3.643503607466712</c:v>
                </c:pt>
                <c:pt idx="545">
                  <c:v>3.5907154816633171</c:v>
                </c:pt>
                <c:pt idx="546">
                  <c:v>3.5658029059244352</c:v>
                </c:pt>
                <c:pt idx="547">
                  <c:v>3.5651805360168445</c:v>
                </c:pt>
                <c:pt idx="548">
                  <c:v>3.545340716765486</c:v>
                </c:pt>
                <c:pt idx="549">
                  <c:v>3.5828863408712985</c:v>
                </c:pt>
                <c:pt idx="550">
                  <c:v>3.6281994193618217</c:v>
                </c:pt>
                <c:pt idx="551">
                  <c:v>3.646341405620531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48032"/>
        <c:axId val="1989765440"/>
      </c:lineChart>
      <c:dateAx>
        <c:axId val="1989748032"/>
        <c:scaling>
          <c:orientation val="minMax"/>
        </c:scaling>
        <c:delete val="0"/>
        <c:axPos val="b"/>
        <c:numFmt formatCode="yyyy" sourceLinked="0"/>
        <c:majorTickMark val="cross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65440"/>
        <c:crosses val="autoZero"/>
        <c:auto val="1"/>
        <c:lblOffset val="100"/>
        <c:baseTimeUnit val="months"/>
        <c:majorUnit val="3"/>
        <c:majorTimeUnit val="years"/>
        <c:minorUnit val="1"/>
        <c:minorTimeUnit val="years"/>
      </c:dateAx>
      <c:valAx>
        <c:axId val="1989765440"/>
        <c:scaling>
          <c:orientation val="minMax"/>
          <c:max val="6.5"/>
          <c:min val="0"/>
        </c:scaling>
        <c:delete val="0"/>
        <c:axPos val="l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0.0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9748032"/>
        <c:crosses val="autoZero"/>
        <c:crossBetween val="between"/>
        <c:majorUnit val="0.5"/>
      </c:valAx>
      <c:dateAx>
        <c:axId val="1989775776"/>
        <c:scaling>
          <c:orientation val="minMax"/>
        </c:scaling>
        <c:delete val="1"/>
        <c:axPos val="b"/>
        <c:numFmt formatCode="mmmm\ yyyy" sourceLinked="1"/>
        <c:majorTickMark val="out"/>
        <c:minorTickMark val="none"/>
        <c:tickLblPos val="none"/>
        <c:crossAx val="1989763264"/>
        <c:crosses val="autoZero"/>
        <c:auto val="1"/>
        <c:lblOffset val="100"/>
        <c:baseTimeUnit val="months"/>
      </c:dateAx>
      <c:valAx>
        <c:axId val="198976326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1989775776"/>
        <c:crosses val="max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7350986399427341"/>
          <c:y val="0.15972220286623465"/>
          <c:w val="0.39709172259507797"/>
          <c:h val="4.340277777777762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377" r="0.75000000000000377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doe.gov/emeu/steo/pub/contents.html" TargetMode="External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ia.gov/steo/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85725</xdr:colOff>
      <xdr:row>4</xdr:row>
      <xdr:rowOff>47625</xdr:rowOff>
    </xdr:from>
    <xdr:to>
      <xdr:col>0</xdr:col>
      <xdr:colOff>514350</xdr:colOff>
      <xdr:row>6</xdr:row>
      <xdr:rowOff>114300</xdr:rowOff>
    </xdr:to>
    <xdr:pic>
      <xdr:nvPicPr>
        <xdr:cNvPr id="91210" name="Picture 1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5725" y="695325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0</xdr:row>
      <xdr:rowOff>76200</xdr:rowOff>
    </xdr:from>
    <xdr:to>
      <xdr:col>1</xdr:col>
      <xdr:colOff>3343275</xdr:colOff>
      <xdr:row>4</xdr:row>
      <xdr:rowOff>66675</xdr:rowOff>
    </xdr:to>
    <xdr:pic>
      <xdr:nvPicPr>
        <xdr:cNvPr id="9121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38175" y="762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18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Gasoline-Q'!$A$238">
      <cdr:nvSpPr>
        <cdr:cNvPr id="1945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2FEBCD7-0334-420B-838B-15B03B647590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0.84461</cdr:x>
      <cdr:y>0.10215</cdr:y>
    </cdr:from>
    <cdr:to>
      <cdr:x>0.96524</cdr:x>
      <cdr:y>0.14195</cdr:y>
    </cdr:to>
    <cdr:sp macro="" textlink="">
      <cdr:nvSpPr>
        <cdr:cNvPr id="1946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21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19467" name="Picture 11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20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Gasoline-M'!$A$630">
      <cdr:nvSpPr>
        <cdr:cNvPr id="21507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506D19A-B7DA-439C-9CC2-E5479C9E616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0.84721</cdr:x>
      <cdr:y>0.0967</cdr:y>
    </cdr:from>
    <cdr:to>
      <cdr:x>0.95179</cdr:x>
      <cdr:y>0.13649</cdr:y>
    </cdr:to>
    <cdr:sp macro="" textlink="">
      <cdr:nvSpPr>
        <cdr:cNvPr id="2151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277" y="530529"/>
          <a:ext cx="90109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0.92282</cdr:x>
      <cdr:y>0.89931</cdr:y>
    </cdr:from>
    <cdr:ext cx="557142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58126" y="4933950"/>
          <a:ext cx="557142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50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0.84115</cdr:x>
      <cdr:y>0.10562</cdr:y>
    </cdr:from>
    <cdr:to>
      <cdr:x>0.96178</cdr:x>
      <cdr:y>0.14542</cdr:y>
    </cdr:to>
    <cdr:sp macro="" textlink="">
      <cdr:nvSpPr>
        <cdr:cNvPr id="4608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2687" y="5794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Diesel-A'!$A$88">
      <cdr:nvSpPr>
        <cdr:cNvPr id="46085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3C637FC2-FDE8-4747-BB33-BFA2D7913AA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46088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71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Diesel-Q'!$A$226">
      <cdr:nvSpPr>
        <cdr:cNvPr id="48130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421AE286-EDE0-41DB-868D-3A639C79138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0.84719</cdr:x>
      <cdr:y>0.10388</cdr:y>
    </cdr:from>
    <cdr:to>
      <cdr:x>0.96783</cdr:x>
      <cdr:y>0.14368</cdr:y>
    </cdr:to>
    <cdr:sp macro="" textlink="">
      <cdr:nvSpPr>
        <cdr:cNvPr id="481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0.92297</cdr:x>
      <cdr:y>0.8997</cdr:y>
    </cdr:from>
    <cdr:ext cx="562013" cy="427281"/>
    <cdr:pic>
      <cdr:nvPicPr>
        <cdr:cNvPr id="4813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7138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91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Diesel-M'!$A$594">
      <cdr:nvSpPr>
        <cdr:cNvPr id="50179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B02AB82-16D5-4A48-A67D-7D8EF9084192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0.8409</cdr:x>
      <cdr:y>0.10538</cdr:y>
    </cdr:from>
    <cdr:to>
      <cdr:x>0.9519</cdr:x>
      <cdr:y>0.14517</cdr:y>
    </cdr:to>
    <cdr:sp macro="" textlink="">
      <cdr:nvSpPr>
        <cdr:cNvPr id="501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0558" y="578154"/>
          <a:ext cx="945204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0.91723</cdr:x>
      <cdr:y>0.89063</cdr:y>
    </cdr:from>
    <cdr:ext cx="557143" cy="428570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10501" y="4886325"/>
          <a:ext cx="557143" cy="428570"/>
        </a:xfrm>
        <a:prstGeom xmlns:a="http://schemas.openxmlformats.org/drawingml/2006/main" prst="rect">
          <a:avLst/>
        </a:prstGeom>
      </cdr:spPr>
    </cdr:pic>
  </cdr:abs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07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69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0.84719</cdr:x>
      <cdr:y>0.09868</cdr:y>
    </cdr:from>
    <cdr:to>
      <cdr:x>0.96783</cdr:x>
      <cdr:y>0.13847</cdr:y>
    </cdr:to>
    <cdr:sp macro="" textlink="">
      <cdr:nvSpPr>
        <cdr:cNvPr id="3789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132" y="541371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Heat Oil-A'!$A$88">
      <cdr:nvSpPr>
        <cdr:cNvPr id="3789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A2692923-BABD-4610-8C65-22712B75088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0.91951</cdr:x>
      <cdr:y>0.89774</cdr:y>
    </cdr:from>
    <cdr:ext cx="562013" cy="427226"/>
    <cdr:pic>
      <cdr:nvPicPr>
        <cdr:cNvPr id="3789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188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09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Heat Oil-Q'!$A$226">
      <cdr:nvSpPr>
        <cdr:cNvPr id="4198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0BF4412-4A7C-4B59-A6D2-0C1B9E51B83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0.84967</cdr:x>
      <cdr:y>0.10215</cdr:y>
    </cdr:from>
    <cdr:to>
      <cdr:x>0.9703</cdr:x>
      <cdr:y>0.14195</cdr:y>
    </cdr:to>
    <cdr:sp macro="" textlink="">
      <cdr:nvSpPr>
        <cdr:cNvPr id="4198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5250" y="56042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</cdr:x>
      <cdr:y>0.8997</cdr:y>
    </cdr:from>
    <cdr:ext cx="562098" cy="427281"/>
    <cdr:pic>
      <cdr:nvPicPr>
        <cdr:cNvPr id="4199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46096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430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Heat Oil-M'!$A$596">
      <cdr:nvSpPr>
        <cdr:cNvPr id="4403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1A08D8-B03D-4743-A289-C489DEFCBD09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0.84375</cdr:x>
      <cdr:y>0.0967</cdr:y>
    </cdr:from>
    <cdr:to>
      <cdr:x>0.95204</cdr:x>
      <cdr:y>0.13649</cdr:y>
    </cdr:to>
    <cdr:sp macro="" textlink="">
      <cdr:nvSpPr>
        <cdr:cNvPr id="4403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814" y="530529"/>
          <a:ext cx="930558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0.9217</cdr:x>
      <cdr:y>0.89583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48601" y="4914900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78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0.84408</cdr:x>
      <cdr:y>0.09173</cdr:y>
    </cdr:from>
    <cdr:to>
      <cdr:x>0.96471</cdr:x>
      <cdr:y>0.13153</cdr:y>
    </cdr:to>
    <cdr:sp macro="" textlink="">
      <cdr:nvSpPr>
        <cdr:cNvPr id="788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7625" y="5032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0.00781</cdr:x>
      <cdr:y>0.91862</cdr:y>
    </cdr:from>
    <cdr:to>
      <cdr:x>0.43474</cdr:x>
      <cdr:y>0.97586</cdr:y>
    </cdr:to>
    <cdr:sp macro="" textlink="'Natural Gas-A'!$A$100">
      <cdr:nvSpPr>
        <cdr:cNvPr id="78853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9767" y="5051825"/>
          <a:ext cx="3639490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6408D133-9D2F-42D1-895D-20618E083595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0.92099</cdr:x>
      <cdr:y>0.89774</cdr:y>
    </cdr:from>
    <cdr:ext cx="562098" cy="427226"/>
    <cdr:pic>
      <cdr:nvPicPr>
        <cdr:cNvPr id="78856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4525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799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Natural Gas-Q'!$A$218">
      <cdr:nvSpPr>
        <cdr:cNvPr id="80898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769460EC-2C0D-4D7D-999C-D9B71BD8A92B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0.84164</cdr:x>
      <cdr:y>0.0952</cdr:y>
    </cdr:from>
    <cdr:to>
      <cdr:x>0.96228</cdr:x>
      <cdr:y>0.135</cdr:y>
    </cdr:to>
    <cdr:sp macro="" textlink="">
      <cdr:nvSpPr>
        <cdr:cNvPr id="8090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6859" y="52232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0.92075</cdr:x>
      <cdr:y>0.8997</cdr:y>
    </cdr:from>
    <cdr:ext cx="562013" cy="427281"/>
    <cdr:pic>
      <cdr:nvPicPr>
        <cdr:cNvPr id="8090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0.84584</cdr:x>
      <cdr:y>0.10388</cdr:y>
    </cdr:from>
    <cdr:to>
      <cdr:x>0.96648</cdr:x>
      <cdr:y>0.14368</cdr:y>
    </cdr:to>
    <cdr:sp macro="" textlink="">
      <cdr:nvSpPr>
        <cdr:cNvPr id="31749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2624" y="569946"/>
          <a:ext cx="1027291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0.00682</cdr:x>
      <cdr:y>0.91862</cdr:y>
    </cdr:from>
    <cdr:to>
      <cdr:x>0.43375</cdr:x>
      <cdr:y>0.97586</cdr:y>
    </cdr:to>
    <cdr:sp macro="" textlink="'Crude Oil-A'!$A$99">
      <cdr:nvSpPr>
        <cdr:cNvPr id="31750" name="Text Box 6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61337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6A40F77-A694-4E52-9F50-54AE73B8BB4D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0.92075</cdr:x>
      <cdr:y>0.89774</cdr:y>
    </cdr:from>
    <cdr:ext cx="562013" cy="427226"/>
    <cdr:pic>
      <cdr:nvPicPr>
        <cdr:cNvPr id="31754" name="Picture 10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2418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29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0.92206</cdr:y>
    </cdr:from>
    <cdr:to>
      <cdr:x>0.52299</cdr:x>
      <cdr:y>0.9793</cdr:y>
    </cdr:to>
    <cdr:sp macro="" textlink="'Natural Gas-M'!$A$570">
      <cdr:nvSpPr>
        <cdr:cNvPr id="83971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70727"/>
          <a:ext cx="4410801" cy="314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3FAEDC3-DC1D-4B5F-AD8F-FB1316799F7E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0.84213</cdr:x>
      <cdr:y>0.10017</cdr:y>
    </cdr:from>
    <cdr:to>
      <cdr:x>0.95165</cdr:x>
      <cdr:y>0.13996</cdr:y>
    </cdr:to>
    <cdr:sp macro="" textlink="">
      <cdr:nvSpPr>
        <cdr:cNvPr id="83973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1032" y="549579"/>
          <a:ext cx="932601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0.92058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39076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50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0.85004</cdr:x>
      <cdr:y>0.09868</cdr:y>
    </cdr:from>
    <cdr:to>
      <cdr:x>0.97068</cdr:x>
      <cdr:y>0.13847</cdr:y>
    </cdr:to>
    <cdr:sp macro="" textlink="">
      <cdr:nvSpPr>
        <cdr:cNvPr id="8602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8388" y="541371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Electricity-A'!$A$107">
      <cdr:nvSpPr>
        <cdr:cNvPr id="86021" name="Text Box 5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1E54E9A-D813-4CFD-8A30-F0B778CE883C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0.9205</cdr:x>
      <cdr:y>0.89774</cdr:y>
    </cdr:from>
    <cdr:ext cx="562013" cy="427226"/>
    <cdr:pic>
      <cdr:nvPicPr>
        <cdr:cNvPr id="86024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50311" y="4937061"/>
          <a:ext cx="562677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70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Electricity-Q'!$A$238">
      <cdr:nvSpPr>
        <cdr:cNvPr id="88066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FA87F031-EC77-4D91-9D69-A73B2CE655D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0.85191</cdr:x>
      <cdr:y>0.09868</cdr:y>
    </cdr:from>
    <cdr:to>
      <cdr:x>0.97254</cdr:x>
      <cdr:y>0.13847</cdr:y>
    </cdr:to>
    <cdr:sp macro="" textlink="">
      <cdr:nvSpPr>
        <cdr:cNvPr id="8806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4300" y="541371"/>
          <a:ext cx="1027206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0.92272</cdr:x>
      <cdr:y>0.8997</cdr:y>
    </cdr:from>
    <cdr:ext cx="562098" cy="427281"/>
    <cdr:pic>
      <cdr:nvPicPr>
        <cdr:cNvPr id="88072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9277" y="4947862"/>
          <a:ext cx="562678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891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Electricity-M'!$A$630">
      <cdr:nvSpPr>
        <cdr:cNvPr id="90115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1FAF5CA6-013A-4922-8BF9-139BF0E9C317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0.84945</cdr:x>
      <cdr:y>0.10017</cdr:y>
    </cdr:from>
    <cdr:to>
      <cdr:x>0.96219</cdr:x>
      <cdr:y>0.13996</cdr:y>
    </cdr:to>
    <cdr:sp macro="" textlink="">
      <cdr:nvSpPr>
        <cdr:cNvPr id="90117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33388" y="549579"/>
          <a:ext cx="917955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0.91946</cdr:x>
      <cdr:y>0.8941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29551" y="4905375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190500</xdr:colOff>
      <xdr:row>5</xdr:row>
      <xdr:rowOff>66675</xdr:rowOff>
    </xdr:from>
    <xdr:to>
      <xdr:col>1</xdr:col>
      <xdr:colOff>352425</xdr:colOff>
      <xdr:row>7</xdr:row>
      <xdr:rowOff>104775</xdr:rowOff>
    </xdr:to>
    <xdr:pic>
      <xdr:nvPicPr>
        <xdr:cNvPr id="1100" name="Picture 4" descr="STEO_logo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0" y="876300"/>
          <a:ext cx="42862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0</xdr:row>
      <xdr:rowOff>114300</xdr:rowOff>
    </xdr:from>
    <xdr:to>
      <xdr:col>6</xdr:col>
      <xdr:colOff>152400</xdr:colOff>
      <xdr:row>4</xdr:row>
      <xdr:rowOff>104775</xdr:rowOff>
    </xdr:to>
    <xdr:pic>
      <xdr:nvPicPr>
        <xdr:cNvPr id="1101" name="Picture 6" descr="eia_logo_taglin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4775" y="114300"/>
          <a:ext cx="3276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28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0.92894</cdr:y>
    </cdr:from>
    <cdr:to>
      <cdr:x>0.52299</cdr:x>
      <cdr:y>0.97758</cdr:y>
    </cdr:to>
    <cdr:sp macro="" textlink="'Crude Oil-Q'!$A$246">
      <cdr:nvSpPr>
        <cdr:cNvPr id="33794" name="Text Box 2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108532"/>
          <a:ext cx="4410801" cy="2673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EDAF774A-DFE9-4433-A961-D6CD5E163738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0.8404</cdr:x>
      <cdr:y>0.10388</cdr:y>
    </cdr:from>
    <cdr:to>
      <cdr:x>0.96104</cdr:x>
      <cdr:y>0.14368</cdr:y>
    </cdr:to>
    <cdr:sp macro="" textlink="">
      <cdr:nvSpPr>
        <cdr:cNvPr id="3379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6300" y="56994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0.92198</cdr:x>
      <cdr:y>0.8997</cdr:y>
    </cdr:from>
    <cdr:ext cx="562098" cy="427281"/>
    <cdr:pic>
      <cdr:nvPicPr>
        <cdr:cNvPr id="33800" name="Picture 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62955" y="4947862"/>
          <a:ext cx="562677" cy="42800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48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0.00559</cdr:x>
      <cdr:y>0.90658</cdr:y>
    </cdr:from>
    <cdr:to>
      <cdr:x>0.52299</cdr:x>
      <cdr:y>0.96382</cdr:y>
    </cdr:to>
    <cdr:sp macro="" textlink="'Crude Oil-M'!$A$654">
      <cdr:nvSpPr>
        <cdr:cNvPr id="35843" name="Text Box 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4985667"/>
          <a:ext cx="441080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DEAB357C-E474-460A-9B8F-322F936A1B11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0.84573</cdr:x>
      <cdr:y>0.09645</cdr:y>
    </cdr:from>
    <cdr:to>
      <cdr:x>0.95178</cdr:x>
      <cdr:y>0.13649</cdr:y>
    </cdr:to>
    <cdr:sp macro="" textlink="">
      <cdr:nvSpPr>
        <cdr:cNvPr id="358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675" y="530529"/>
          <a:ext cx="911483" cy="21830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absSizeAnchor xmlns:cdr="http://schemas.openxmlformats.org/drawingml/2006/chartDrawing">
    <cdr:from>
      <cdr:x>0.91611</cdr:x>
      <cdr:y>0.89757</cdr:y>
    </cdr:from>
    <cdr:ext cx="557143" cy="428571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800978" y="4924426"/>
          <a:ext cx="557143" cy="428571"/>
        </a:xfrm>
        <a:prstGeom xmlns:a="http://schemas.openxmlformats.org/drawingml/2006/main" prst="rect">
          <a:avLst/>
        </a:prstGeom>
      </cdr:spPr>
    </cdr:pic>
  </cdr:abs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10</xdr:col>
      <xdr:colOff>95250</xdr:colOff>
      <xdr:row>36</xdr:row>
      <xdr:rowOff>142875</xdr:rowOff>
    </xdr:to>
    <xdr:graphicFrame macro="">
      <xdr:nvGraphicFramePr>
        <xdr:cNvPr id="31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0.84559</cdr:x>
      <cdr:y>0.10041</cdr:y>
    </cdr:from>
    <cdr:to>
      <cdr:x>0.96623</cdr:x>
      <cdr:y>0.14021</cdr:y>
    </cdr:to>
    <cdr:sp macro="" textlink="">
      <cdr:nvSpPr>
        <cdr:cNvPr id="4104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495" y="550896"/>
          <a:ext cx="1027292" cy="2183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27432" rIns="36576" bIns="0" anchor="t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200" b="0" i="0" u="none" strike="noStrike" baseline="0">
              <a:solidFill>
                <a:srgbClr val="666699"/>
              </a:solidFill>
              <a:latin typeface="Arial"/>
              <a:cs typeface="Arial"/>
            </a:rPr>
            <a:t>Forecast</a:t>
          </a:r>
        </a:p>
      </cdr:txBody>
    </cdr:sp>
  </cdr:relSizeAnchor>
  <cdr:relSizeAnchor xmlns:cdr="http://schemas.openxmlformats.org/drawingml/2006/chartDrawing">
    <cdr:from>
      <cdr:x>0.00559</cdr:x>
      <cdr:y>0.91862</cdr:y>
    </cdr:from>
    <cdr:to>
      <cdr:x>0.43251</cdr:x>
      <cdr:y>0.97586</cdr:y>
    </cdr:to>
    <cdr:sp macro="" textlink="'Gasoline-A'!$A$91">
      <cdr:nvSpPr>
        <cdr:cNvPr id="4109" name="Text Box 13"/>
        <cdr:cNvSpPr txBox="1">
          <a:spLocks xmlns:a="http://schemas.openxmlformats.org/drawingml/2006/main" noChangeAspect="1" noChangeArrowheads="1" noTextEdit="1"/>
        </cdr:cNvSpPr>
      </cdr:nvSpPr>
      <cdr:spPr bwMode="auto">
        <a:xfrm xmlns:a="http://schemas.openxmlformats.org/drawingml/2006/main">
          <a:off x="50800" y="5051825"/>
          <a:ext cx="3639491" cy="3145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2860" rIns="0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fld id="{2AA66A52-8CC6-4E32-9D01-6472108F825F}" type="TxLink"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l" rtl="0">
              <a:defRPr sz="1000"/>
            </a:pPr>
            <a:t>EIA Short-Term Energy Outlook, March 2023</a:t>
          </a:fld>
          <a:endParaRPr lang="en-US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absSizeAnchor xmlns:cdr="http://schemas.openxmlformats.org/drawingml/2006/chartDrawing">
    <cdr:from>
      <cdr:x>0.91728</cdr:x>
      <cdr:y>0.89774</cdr:y>
    </cdr:from>
    <cdr:ext cx="562098" cy="427226"/>
    <cdr:pic>
      <cdr:nvPicPr>
        <cdr:cNvPr id="4114" name="Picture 18" descr="EIA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822914" y="4937061"/>
          <a:ext cx="562678" cy="428003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abs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doe.gov/emeu/aer/natgas.html" TargetMode="External"/><Relationship Id="rId13" Type="http://schemas.openxmlformats.org/officeDocument/2006/relationships/hyperlink" Target="http://www.eia.doe.gov/emeu/steo/pub/contents.html" TargetMode="External"/><Relationship Id="rId3" Type="http://schemas.openxmlformats.org/officeDocument/2006/relationships/hyperlink" Target="http://www.eia.gov/oil_gas/petroleum/data_publications/petroleum_marketing_monthly/pmm.html" TargetMode="External"/><Relationship Id="rId7" Type="http://schemas.openxmlformats.org/officeDocument/2006/relationships/hyperlink" Target="http://www.eia.gov/oil_gas/natural_gas/data_publications/natural_gas_monthly/ngm.html" TargetMode="External"/><Relationship Id="rId12" Type="http://schemas.openxmlformats.org/officeDocument/2006/relationships/hyperlink" Target="http://www.eia.gov/FTPROOT/multifuel/00357392.pdf" TargetMode="External"/><Relationship Id="rId2" Type="http://schemas.openxmlformats.org/officeDocument/2006/relationships/hyperlink" Target="http://www.bls.gov/cpi/" TargetMode="External"/><Relationship Id="rId16" Type="http://schemas.openxmlformats.org/officeDocument/2006/relationships/drawing" Target="../drawings/drawing38.xml"/><Relationship Id="rId1" Type="http://schemas.openxmlformats.org/officeDocument/2006/relationships/hyperlink" Target="http://www.eia.gov/steo/" TargetMode="External"/><Relationship Id="rId6" Type="http://schemas.openxmlformats.org/officeDocument/2006/relationships/hyperlink" Target="http://www.eia.gov/oil_gas/petroleum/data_publications/weekly_petroleum_status_report/wpsr.html" TargetMode="External"/><Relationship Id="rId11" Type="http://schemas.openxmlformats.org/officeDocument/2006/relationships/hyperlink" Target="http://www.eia.doe.gov/emeu/mer/prices.html" TargetMode="External"/><Relationship Id="rId5" Type="http://schemas.openxmlformats.org/officeDocument/2006/relationships/hyperlink" Target="http://www.eia.gov/oil_gas/petroleum/data_publications/weekly_petroleum_status_report/wpsr.html" TargetMode="External"/><Relationship Id="rId15" Type="http://schemas.openxmlformats.org/officeDocument/2006/relationships/printerSettings" Target="../printerSettings/printerSettings20.bin"/><Relationship Id="rId10" Type="http://schemas.openxmlformats.org/officeDocument/2006/relationships/hyperlink" Target="http://www.eia.doe.gov/emeu/aer/elect.html" TargetMode="External"/><Relationship Id="rId4" Type="http://schemas.openxmlformats.org/officeDocument/2006/relationships/hyperlink" Target="http://www.eia.doe.gov/emeu/mer/prices.html" TargetMode="External"/><Relationship Id="rId9" Type="http://schemas.openxmlformats.org/officeDocument/2006/relationships/hyperlink" Target="http://www.eia.doe.gov/emeu/mer/prices.html" TargetMode="External"/><Relationship Id="rId14" Type="http://schemas.openxmlformats.org/officeDocument/2006/relationships/hyperlink" Target="http://www.ihsglobalinsigh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6:B26"/>
  <sheetViews>
    <sheetView tabSelected="1" workbookViewId="0"/>
  </sheetViews>
  <sheetFormatPr defaultColWidth="9.140625" defaultRowHeight="12.75" x14ac:dyDescent="0.2"/>
  <cols>
    <col min="1" max="1" width="8.5703125" style="24" customWidth="1"/>
    <col min="2" max="2" width="78" style="24" customWidth="1"/>
    <col min="3" max="16384" width="9.140625" style="24"/>
  </cols>
  <sheetData>
    <row r="6" spans="2:2" ht="15.75" x14ac:dyDescent="0.25">
      <c r="B6" s="23" t="str">
        <f>"Short-Term Energy Outlook Real and Nominal Prices, "&amp;TEXT('Notes and Sources'!$G$7,"Mmmm yyyy")</f>
        <v>Short-Term Energy Outlook Real and Nominal Prices, March 2023</v>
      </c>
    </row>
    <row r="8" spans="2:2" x14ac:dyDescent="0.2">
      <c r="B8" s="25" t="s">
        <v>193</v>
      </c>
    </row>
    <row r="9" spans="2:2" x14ac:dyDescent="0.2">
      <c r="B9" s="25" t="s">
        <v>194</v>
      </c>
    </row>
    <row r="10" spans="2:2" x14ac:dyDescent="0.2">
      <c r="B10" s="25" t="s">
        <v>195</v>
      </c>
    </row>
    <row r="11" spans="2:2" x14ac:dyDescent="0.2">
      <c r="B11" s="25" t="s">
        <v>217</v>
      </c>
    </row>
    <row r="12" spans="2:2" x14ac:dyDescent="0.2">
      <c r="B12" s="25" t="s">
        <v>218</v>
      </c>
    </row>
    <row r="13" spans="2:2" x14ac:dyDescent="0.2">
      <c r="B13" s="25" t="s">
        <v>219</v>
      </c>
    </row>
    <row r="14" spans="2:2" x14ac:dyDescent="0.2">
      <c r="B14" s="25" t="s">
        <v>225</v>
      </c>
    </row>
    <row r="15" spans="2:2" x14ac:dyDescent="0.2">
      <c r="B15" s="25" t="s">
        <v>226</v>
      </c>
    </row>
    <row r="16" spans="2:2" x14ac:dyDescent="0.2">
      <c r="B16" s="25" t="s">
        <v>227</v>
      </c>
    </row>
    <row r="17" spans="2:2" x14ac:dyDescent="0.2">
      <c r="B17" s="25" t="s">
        <v>228</v>
      </c>
    </row>
    <row r="18" spans="2:2" x14ac:dyDescent="0.2">
      <c r="B18" s="25" t="s">
        <v>229</v>
      </c>
    </row>
    <row r="19" spans="2:2" x14ac:dyDescent="0.2">
      <c r="B19" s="25" t="s">
        <v>230</v>
      </c>
    </row>
    <row r="20" spans="2:2" x14ac:dyDescent="0.2">
      <c r="B20" s="25" t="s">
        <v>231</v>
      </c>
    </row>
    <row r="21" spans="2:2" x14ac:dyDescent="0.2">
      <c r="B21" s="25" t="s">
        <v>232</v>
      </c>
    </row>
    <row r="22" spans="2:2" x14ac:dyDescent="0.2">
      <c r="B22" s="25" t="s">
        <v>233</v>
      </c>
    </row>
    <row r="23" spans="2:2" x14ac:dyDescent="0.2">
      <c r="B23" s="25" t="s">
        <v>234</v>
      </c>
    </row>
    <row r="24" spans="2:2" x14ac:dyDescent="0.2">
      <c r="B24" s="25" t="s">
        <v>235</v>
      </c>
    </row>
    <row r="25" spans="2:2" x14ac:dyDescent="0.2">
      <c r="B25" s="25" t="s">
        <v>236</v>
      </c>
    </row>
    <row r="26" spans="2:2" x14ac:dyDescent="0.2">
      <c r="B26" s="25" t="s">
        <v>196</v>
      </c>
    </row>
  </sheetData>
  <phoneticPr fontId="0" type="noConversion"/>
  <hyperlinks>
    <hyperlink ref="B13" location="'Gasoline-M'!A5" display="Motor Gasoline Regular Grade Retail Prices (Monthly)"/>
    <hyperlink ref="B17" location="'Heat Oil-A'!A5" display="Heating Oil Prices (Annual)"/>
    <hyperlink ref="B10" location="'Crude Oil-M'!A5" display="Imported Crude Oil Prices (Monthly)"/>
    <hyperlink ref="B19" location="'Heat Oil-M'!A5" display="Heating Oil Prices (Monthly)"/>
    <hyperlink ref="B15" location="'Diesel-Q'!A5" display="On-highway Diesel Prices (Quarterly)"/>
    <hyperlink ref="B20" location="'Natural Gas-A'!A5" display="Residential Natural Gas Prices (Annual)"/>
    <hyperlink ref="B21" location="'Natural Gas-Q'!A5" display="Residential Natural Gas Prices (Quarterly)"/>
    <hyperlink ref="B23" location="'Electricity-A'!A5" display="Residential Electricity Prices (Annual)"/>
    <hyperlink ref="B24" location="'Electricity-Q'!A5" display="Residential Electricity Prices (Quarterly)"/>
    <hyperlink ref="B25" location="'Electricity-M'!A5" display="Residential Electricity Prices (Monthly)"/>
    <hyperlink ref="B26" location="'Notes and Sources'!A8" display="Notes and Sources"/>
    <hyperlink ref="B14" location="'Diesel-A'!A5" display="On-highway Diesel Prices (Annual)"/>
    <hyperlink ref="B18" location="'Heat Oil-Q'!A5" display="Heating Oil Prices (Quarterly)"/>
    <hyperlink ref="B9" location="'Crude Oil-Q'!A5" display="Imported Crude Oil Prices (Quarterly)"/>
    <hyperlink ref="B11" location="'Gasoline-A'!A5" display="Motor Gasoline Retail Prices (Annual)"/>
    <hyperlink ref="B12" location="'Gasoline-Q'!A5" display="Motor Gasoline Retail Prices (Quarterly)"/>
    <hyperlink ref="B8" location="'Crude Oil-A'!A5" display="Imported Crude Oil Prices (Annual)"/>
    <hyperlink ref="B16" location="'Diesel-M'!A5" display="On-highway Diesel Prices (Monthly)"/>
    <hyperlink ref="B22" location="'Natural Gas-M'!A5" display="Residential Natural Gas Prices (Monthly)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28856</v>
      </c>
      <c r="B41" s="26">
        <v>0.68500000000000005</v>
      </c>
      <c r="C41" s="12">
        <v>0.60499999999999998</v>
      </c>
      <c r="D41" s="12">
        <f t="shared" ref="D41:D104" si="0">C41*$B$593/B41</f>
        <v>2.6694172116788319</v>
      </c>
    </row>
    <row r="42" spans="1:4" x14ac:dyDescent="0.2">
      <c r="A42" s="13">
        <v>28887</v>
      </c>
      <c r="B42" s="26">
        <v>0.69199999999999995</v>
      </c>
      <c r="C42" s="12">
        <v>0.63</v>
      </c>
      <c r="D42" s="12">
        <f t="shared" si="0"/>
        <v>2.7516051156069365</v>
      </c>
    </row>
    <row r="43" spans="1:4" x14ac:dyDescent="0.2">
      <c r="A43" s="13">
        <v>28915</v>
      </c>
      <c r="B43" s="26">
        <v>0.69899999999999995</v>
      </c>
      <c r="C43" s="12">
        <v>0.64800000000000002</v>
      </c>
      <c r="D43" s="12">
        <f t="shared" si="0"/>
        <v>2.8018796909871244</v>
      </c>
    </row>
    <row r="44" spans="1:4" x14ac:dyDescent="0.2">
      <c r="A44" s="13">
        <v>28946</v>
      </c>
      <c r="B44" s="26">
        <v>0.70599999999999996</v>
      </c>
      <c r="C44" s="12">
        <v>0.67500000000000004</v>
      </c>
      <c r="D44" s="12">
        <f t="shared" si="0"/>
        <v>2.8896864730878189</v>
      </c>
    </row>
    <row r="45" spans="1:4" x14ac:dyDescent="0.2">
      <c r="A45" s="13">
        <v>28976</v>
      </c>
      <c r="B45" s="26">
        <v>0.71399999999999997</v>
      </c>
      <c r="C45" s="12">
        <v>0.73099999999999998</v>
      </c>
      <c r="D45" s="12">
        <f t="shared" si="0"/>
        <v>3.0943598571428574</v>
      </c>
    </row>
    <row r="46" spans="1:4" x14ac:dyDescent="0.2">
      <c r="A46" s="13">
        <v>29007</v>
      </c>
      <c r="B46" s="26">
        <v>0.72199999999999998</v>
      </c>
      <c r="C46" s="12">
        <v>0.81799999999999995</v>
      </c>
      <c r="D46" s="12">
        <f t="shared" si="0"/>
        <v>3.4242680941828252</v>
      </c>
    </row>
    <row r="47" spans="1:4" x14ac:dyDescent="0.2">
      <c r="A47" s="13">
        <v>29037</v>
      </c>
      <c r="B47" s="26">
        <v>0.73</v>
      </c>
      <c r="C47" s="12">
        <v>0.85599999999999998</v>
      </c>
      <c r="D47" s="12">
        <f t="shared" si="0"/>
        <v>3.5440721753424658</v>
      </c>
    </row>
    <row r="48" spans="1:4" x14ac:dyDescent="0.2">
      <c r="A48" s="13">
        <v>29068</v>
      </c>
      <c r="B48" s="26">
        <v>0.73699999999999999</v>
      </c>
      <c r="C48" s="12">
        <v>0.89</v>
      </c>
      <c r="D48" s="12">
        <f t="shared" si="0"/>
        <v>3.6498429036635009</v>
      </c>
    </row>
    <row r="49" spans="1:4" x14ac:dyDescent="0.2">
      <c r="A49" s="13">
        <v>29099</v>
      </c>
      <c r="B49" s="26">
        <v>0.74399999999999999</v>
      </c>
      <c r="C49" s="12">
        <v>0.89500000000000002</v>
      </c>
      <c r="D49" s="12">
        <f t="shared" si="0"/>
        <v>3.6358147983870968</v>
      </c>
    </row>
    <row r="50" spans="1:4" x14ac:dyDescent="0.2">
      <c r="A50" s="13">
        <v>29129</v>
      </c>
      <c r="B50" s="26">
        <v>0.752</v>
      </c>
      <c r="C50" s="12">
        <v>0.91900000000000004</v>
      </c>
      <c r="D50" s="12">
        <f t="shared" si="0"/>
        <v>3.6935954281914891</v>
      </c>
    </row>
    <row r="51" spans="1:4" x14ac:dyDescent="0.2">
      <c r="A51" s="13">
        <v>29160</v>
      </c>
      <c r="B51" s="26">
        <v>0.76</v>
      </c>
      <c r="C51" s="12">
        <v>0.93500000000000005</v>
      </c>
      <c r="D51" s="12">
        <f t="shared" si="0"/>
        <v>3.7183449078947368</v>
      </c>
    </row>
    <row r="52" spans="1:4" x14ac:dyDescent="0.2">
      <c r="A52" s="13">
        <v>29190</v>
      </c>
      <c r="B52" s="26">
        <v>0.76900000000000002</v>
      </c>
      <c r="C52" s="12">
        <v>0.98299999999999998</v>
      </c>
      <c r="D52" s="12">
        <f t="shared" si="0"/>
        <v>3.8634814486345905</v>
      </c>
    </row>
    <row r="53" spans="1:4" x14ac:dyDescent="0.2">
      <c r="A53" s="13">
        <v>29221</v>
      </c>
      <c r="B53" s="26">
        <v>0.78</v>
      </c>
      <c r="C53" s="12">
        <v>0.997</v>
      </c>
      <c r="D53" s="12">
        <f t="shared" si="0"/>
        <v>3.8632446230769228</v>
      </c>
    </row>
    <row r="54" spans="1:4" x14ac:dyDescent="0.2">
      <c r="A54" s="13">
        <v>29252</v>
      </c>
      <c r="B54" s="26">
        <v>0.79</v>
      </c>
      <c r="C54" s="12">
        <v>1.0189999999999999</v>
      </c>
      <c r="D54" s="12">
        <f t="shared" si="0"/>
        <v>3.8985108379746829</v>
      </c>
    </row>
    <row r="55" spans="1:4" x14ac:dyDescent="0.2">
      <c r="A55" s="13">
        <v>29281</v>
      </c>
      <c r="B55" s="26">
        <v>0.80100000000000005</v>
      </c>
      <c r="C55" s="12">
        <v>1.0469999999999999</v>
      </c>
      <c r="D55" s="12">
        <f t="shared" si="0"/>
        <v>3.9506251011235949</v>
      </c>
    </row>
    <row r="56" spans="1:4" x14ac:dyDescent="0.2">
      <c r="A56" s="13">
        <v>29312</v>
      </c>
      <c r="B56" s="26">
        <v>0.80900000000000005</v>
      </c>
      <c r="C56" s="12">
        <v>1.0489999999999999</v>
      </c>
      <c r="D56" s="12">
        <f t="shared" si="0"/>
        <v>3.9190302867737943</v>
      </c>
    </row>
    <row r="57" spans="1:4" x14ac:dyDescent="0.2">
      <c r="A57" s="13">
        <v>29342</v>
      </c>
      <c r="B57" s="26">
        <v>0.81699999999999995</v>
      </c>
      <c r="C57" s="12">
        <v>1.048</v>
      </c>
      <c r="D57" s="12">
        <f t="shared" si="0"/>
        <v>3.8769560636474911</v>
      </c>
    </row>
    <row r="58" spans="1:4" x14ac:dyDescent="0.2">
      <c r="A58" s="13">
        <v>29373</v>
      </c>
      <c r="B58" s="26">
        <v>0.82499999999999996</v>
      </c>
      <c r="C58" s="12">
        <v>1.054</v>
      </c>
      <c r="D58" s="12">
        <f t="shared" si="0"/>
        <v>3.8613424145454545</v>
      </c>
    </row>
    <row r="59" spans="1:4" x14ac:dyDescent="0.2">
      <c r="A59" s="13">
        <v>29403</v>
      </c>
      <c r="B59" s="26">
        <v>0.82599999999999996</v>
      </c>
      <c r="C59" s="12">
        <v>1.0429999999999999</v>
      </c>
      <c r="D59" s="12">
        <f t="shared" si="0"/>
        <v>3.8164178135593216</v>
      </c>
    </row>
    <row r="60" spans="1:4" x14ac:dyDescent="0.2">
      <c r="A60" s="13">
        <v>29434</v>
      </c>
      <c r="B60" s="26">
        <v>0.83199999999999996</v>
      </c>
      <c r="C60" s="12">
        <v>1.038</v>
      </c>
      <c r="D60" s="12">
        <f t="shared" si="0"/>
        <v>3.7707321201923083</v>
      </c>
    </row>
    <row r="61" spans="1:4" x14ac:dyDescent="0.2">
      <c r="A61" s="13">
        <v>29465</v>
      </c>
      <c r="B61" s="26">
        <v>0.83899999999999997</v>
      </c>
      <c r="C61" s="12">
        <v>1.0409999999999999</v>
      </c>
      <c r="D61" s="12">
        <f t="shared" si="0"/>
        <v>3.7500790441001191</v>
      </c>
    </row>
    <row r="62" spans="1:4" x14ac:dyDescent="0.2">
      <c r="A62" s="13">
        <v>29495</v>
      </c>
      <c r="B62" s="26">
        <v>0.84699999999999998</v>
      </c>
      <c r="C62" s="12">
        <v>1.03</v>
      </c>
      <c r="D62" s="12">
        <f t="shared" si="0"/>
        <v>3.6754072491145218</v>
      </c>
    </row>
    <row r="63" spans="1:4" x14ac:dyDescent="0.2">
      <c r="A63" s="13">
        <v>29526</v>
      </c>
      <c r="B63" s="26">
        <v>0.85599999999999998</v>
      </c>
      <c r="C63" s="12">
        <v>1.0629999999999999</v>
      </c>
      <c r="D63" s="12">
        <f t="shared" si="0"/>
        <v>3.7532816285046731</v>
      </c>
    </row>
    <row r="64" spans="1:4" x14ac:dyDescent="0.2">
      <c r="A64" s="13">
        <v>29556</v>
      </c>
      <c r="B64" s="26">
        <v>0.86399999999999999</v>
      </c>
      <c r="C64" s="12">
        <v>1.1000000000000001</v>
      </c>
      <c r="D64" s="12">
        <f t="shared" si="0"/>
        <v>3.847960416666667</v>
      </c>
    </row>
    <row r="65" spans="1:4" x14ac:dyDescent="0.2">
      <c r="A65" s="13">
        <v>29587</v>
      </c>
      <c r="B65" s="26">
        <v>0.872</v>
      </c>
      <c r="C65" s="12">
        <v>1.1439999999999999</v>
      </c>
      <c r="D65" s="12">
        <f t="shared" si="0"/>
        <v>3.9651643486238526</v>
      </c>
    </row>
    <row r="66" spans="1:4" x14ac:dyDescent="0.2">
      <c r="A66" s="13">
        <v>29618</v>
      </c>
      <c r="B66" s="26">
        <v>0.88</v>
      </c>
      <c r="C66" s="12">
        <v>1.19</v>
      </c>
      <c r="D66" s="12">
        <f t="shared" si="0"/>
        <v>4.0871063863636357</v>
      </c>
    </row>
    <row r="67" spans="1:4" x14ac:dyDescent="0.2">
      <c r="A67" s="13">
        <v>29646</v>
      </c>
      <c r="B67" s="26">
        <v>0.88600000000000001</v>
      </c>
      <c r="C67" s="12">
        <v>1.2170000000000001</v>
      </c>
      <c r="D67" s="12">
        <f t="shared" si="0"/>
        <v>4.1515331444695258</v>
      </c>
    </row>
    <row r="68" spans="1:4" x14ac:dyDescent="0.2">
      <c r="A68" s="13">
        <v>29677</v>
      </c>
      <c r="B68" s="26">
        <v>0.89100000000000001</v>
      </c>
      <c r="C68" s="12">
        <v>1.206</v>
      </c>
      <c r="D68" s="12">
        <f t="shared" si="0"/>
        <v>4.0909225454545455</v>
      </c>
    </row>
    <row r="69" spans="1:4" x14ac:dyDescent="0.2">
      <c r="A69" s="13">
        <v>29707</v>
      </c>
      <c r="B69" s="26">
        <v>0.89700000000000002</v>
      </c>
      <c r="C69" s="12">
        <v>1.198</v>
      </c>
      <c r="D69" s="12">
        <f t="shared" si="0"/>
        <v>4.0366029030100332</v>
      </c>
    </row>
    <row r="70" spans="1:4" x14ac:dyDescent="0.2">
      <c r="A70" s="13">
        <v>29738</v>
      </c>
      <c r="B70" s="26">
        <v>0.90500000000000003</v>
      </c>
      <c r="C70" s="12">
        <v>1.194</v>
      </c>
      <c r="D70" s="12">
        <f t="shared" si="0"/>
        <v>3.987561560220994</v>
      </c>
    </row>
    <row r="71" spans="1:4" x14ac:dyDescent="0.2">
      <c r="A71" s="13">
        <v>29768</v>
      </c>
      <c r="B71" s="26">
        <v>0.91500000000000004</v>
      </c>
      <c r="C71" s="12">
        <v>1.165</v>
      </c>
      <c r="D71" s="12">
        <f t="shared" si="0"/>
        <v>3.8481898032786885</v>
      </c>
    </row>
    <row r="72" spans="1:4" x14ac:dyDescent="0.2">
      <c r="A72" s="13">
        <v>29799</v>
      </c>
      <c r="B72" s="26">
        <v>0.92200000000000004</v>
      </c>
      <c r="C72" s="12">
        <v>1.1879999999999999</v>
      </c>
      <c r="D72" s="12">
        <f t="shared" si="0"/>
        <v>3.8943696572668109</v>
      </c>
    </row>
    <row r="73" spans="1:4" x14ac:dyDescent="0.2">
      <c r="A73" s="13">
        <v>29830</v>
      </c>
      <c r="B73" s="26">
        <v>0.93100000000000005</v>
      </c>
      <c r="C73" s="12">
        <v>1.1830000000000001</v>
      </c>
      <c r="D73" s="12">
        <f t="shared" si="0"/>
        <v>3.8404906917293231</v>
      </c>
    </row>
    <row r="74" spans="1:4" x14ac:dyDescent="0.2">
      <c r="A74" s="13">
        <v>29860</v>
      </c>
      <c r="B74" s="26">
        <v>0.93400000000000005</v>
      </c>
      <c r="C74" s="12">
        <v>1.1839999999999999</v>
      </c>
      <c r="D74" s="12">
        <f t="shared" si="0"/>
        <v>3.8313910406852241</v>
      </c>
    </row>
    <row r="75" spans="1:4" x14ac:dyDescent="0.2">
      <c r="A75" s="13">
        <v>29891</v>
      </c>
      <c r="B75" s="26">
        <v>0.93799999999999994</v>
      </c>
      <c r="C75" s="12">
        <v>1.1859999999999999</v>
      </c>
      <c r="D75" s="12">
        <f t="shared" si="0"/>
        <v>3.821496831556503</v>
      </c>
    </row>
    <row r="76" spans="1:4" x14ac:dyDescent="0.2">
      <c r="A76" s="13">
        <v>29921</v>
      </c>
      <c r="B76" s="26">
        <v>0.94099999999999995</v>
      </c>
      <c r="C76" s="12">
        <v>1.1950000000000001</v>
      </c>
      <c r="D76" s="12">
        <f t="shared" si="0"/>
        <v>3.8382206269925612</v>
      </c>
    </row>
    <row r="77" spans="1:4" x14ac:dyDescent="0.2">
      <c r="A77" s="13">
        <v>29952</v>
      </c>
      <c r="B77" s="26">
        <v>0.94399999999999995</v>
      </c>
      <c r="C77" s="12">
        <v>1.196</v>
      </c>
      <c r="D77" s="12">
        <f t="shared" si="0"/>
        <v>3.8292245847457624</v>
      </c>
    </row>
    <row r="78" spans="1:4" x14ac:dyDescent="0.2">
      <c r="A78" s="13">
        <v>29983</v>
      </c>
      <c r="B78" s="26">
        <v>0.94699999999999995</v>
      </c>
      <c r="C78" s="12">
        <v>1.169</v>
      </c>
      <c r="D78" s="12">
        <f t="shared" si="0"/>
        <v>3.730922135163675</v>
      </c>
    </row>
    <row r="79" spans="1:4" x14ac:dyDescent="0.2">
      <c r="A79" s="13">
        <v>30011</v>
      </c>
      <c r="B79" s="26">
        <v>0.94699999999999995</v>
      </c>
      <c r="C79" s="12">
        <v>1.117</v>
      </c>
      <c r="D79" s="12">
        <f t="shared" si="0"/>
        <v>3.5649615269271386</v>
      </c>
    </row>
    <row r="80" spans="1:4" x14ac:dyDescent="0.2">
      <c r="A80" s="13">
        <v>30042</v>
      </c>
      <c r="B80" s="26">
        <v>0.95</v>
      </c>
      <c r="C80" s="12">
        <v>1.0980000000000001</v>
      </c>
      <c r="D80" s="12">
        <f t="shared" si="0"/>
        <v>3.4932557936842108</v>
      </c>
    </row>
    <row r="81" spans="1:4" x14ac:dyDescent="0.2">
      <c r="A81" s="13">
        <v>30072</v>
      </c>
      <c r="B81" s="26">
        <v>0.95899999999999996</v>
      </c>
      <c r="C81" s="12">
        <v>1.1140000000000001</v>
      </c>
      <c r="D81" s="12">
        <f t="shared" si="0"/>
        <v>3.5108981981230452</v>
      </c>
    </row>
    <row r="82" spans="1:4" x14ac:dyDescent="0.2">
      <c r="A82" s="13">
        <v>30103</v>
      </c>
      <c r="B82" s="26">
        <v>0.97</v>
      </c>
      <c r="C82" s="12">
        <v>1.165</v>
      </c>
      <c r="D82" s="12">
        <f t="shared" si="0"/>
        <v>3.6299934742268043</v>
      </c>
    </row>
    <row r="83" spans="1:4" x14ac:dyDescent="0.2">
      <c r="A83" s="13">
        <v>30133</v>
      </c>
      <c r="B83" s="26">
        <v>0.97499999999999998</v>
      </c>
      <c r="C83" s="12">
        <v>1.155</v>
      </c>
      <c r="D83" s="12">
        <f t="shared" si="0"/>
        <v>3.5803791692307692</v>
      </c>
    </row>
    <row r="84" spans="1:4" x14ac:dyDescent="0.2">
      <c r="A84" s="13">
        <v>30164</v>
      </c>
      <c r="B84" s="26">
        <v>0.97699999999999998</v>
      </c>
      <c r="C84" s="12">
        <v>1.139</v>
      </c>
      <c r="D84" s="12">
        <f t="shared" si="0"/>
        <v>3.5235530419651999</v>
      </c>
    </row>
    <row r="85" spans="1:4" x14ac:dyDescent="0.2">
      <c r="A85" s="13">
        <v>30195</v>
      </c>
      <c r="B85" s="26">
        <v>0.97699999999999998</v>
      </c>
      <c r="C85" s="12">
        <v>1.1499999999999999</v>
      </c>
      <c r="D85" s="12">
        <f t="shared" si="0"/>
        <v>3.5575820880245645</v>
      </c>
    </row>
    <row r="86" spans="1:4" x14ac:dyDescent="0.2">
      <c r="A86" s="13">
        <v>30225</v>
      </c>
      <c r="B86" s="26">
        <v>0.98099999999999998</v>
      </c>
      <c r="C86" s="12">
        <v>1.169</v>
      </c>
      <c r="D86" s="12">
        <f t="shared" si="0"/>
        <v>3.6016139266055047</v>
      </c>
    </row>
    <row r="87" spans="1:4" x14ac:dyDescent="0.2">
      <c r="A87" s="13">
        <v>30256</v>
      </c>
      <c r="B87" s="26">
        <v>0.98</v>
      </c>
      <c r="C87" s="12">
        <v>1.196</v>
      </c>
      <c r="D87" s="12">
        <f t="shared" si="0"/>
        <v>3.6885591918367342</v>
      </c>
    </row>
    <row r="88" spans="1:4" x14ac:dyDescent="0.2">
      <c r="A88" s="13">
        <v>30286</v>
      </c>
      <c r="B88" s="26">
        <v>0.97699999999999998</v>
      </c>
      <c r="C88" s="12">
        <v>1.153</v>
      </c>
      <c r="D88" s="12">
        <f t="shared" si="0"/>
        <v>3.5668627369498465</v>
      </c>
    </row>
    <row r="89" spans="1:4" x14ac:dyDescent="0.2">
      <c r="A89" s="13">
        <v>30317</v>
      </c>
      <c r="B89" s="26">
        <v>0.97899999999999998</v>
      </c>
      <c r="C89" s="12">
        <v>1.125</v>
      </c>
      <c r="D89" s="12">
        <f t="shared" si="0"/>
        <v>3.4731335546475997</v>
      </c>
    </row>
    <row r="90" spans="1:4" x14ac:dyDescent="0.2">
      <c r="A90" s="13">
        <v>30348</v>
      </c>
      <c r="B90" s="26">
        <v>0.98</v>
      </c>
      <c r="C90" s="12">
        <v>1.105</v>
      </c>
      <c r="D90" s="12">
        <f t="shared" si="0"/>
        <v>3.407907948979592</v>
      </c>
    </row>
    <row r="91" spans="1:4" x14ac:dyDescent="0.2">
      <c r="A91" s="13">
        <v>30376</v>
      </c>
      <c r="B91" s="26">
        <v>0.98099999999999998</v>
      </c>
      <c r="C91" s="12">
        <v>1.0629999999999999</v>
      </c>
      <c r="D91" s="12">
        <f t="shared" si="0"/>
        <v>3.2750347339449539</v>
      </c>
    </row>
    <row r="92" spans="1:4" x14ac:dyDescent="0.2">
      <c r="A92" s="13">
        <v>30407</v>
      </c>
      <c r="B92" s="26">
        <v>0.98799999999999999</v>
      </c>
      <c r="C92" s="12">
        <v>1.1599999999999999</v>
      </c>
      <c r="D92" s="12">
        <f t="shared" si="0"/>
        <v>3.5485644534412955</v>
      </c>
    </row>
    <row r="93" spans="1:4" x14ac:dyDescent="0.2">
      <c r="A93" s="13">
        <v>30437</v>
      </c>
      <c r="B93" s="26">
        <v>0.99199999999999999</v>
      </c>
      <c r="C93" s="12">
        <v>1.147</v>
      </c>
      <c r="D93" s="12">
        <f t="shared" si="0"/>
        <v>3.4946476875000001</v>
      </c>
    </row>
    <row r="94" spans="1:4" x14ac:dyDescent="0.2">
      <c r="A94" s="13">
        <v>30468</v>
      </c>
      <c r="B94" s="26">
        <v>0.99399999999999999</v>
      </c>
      <c r="C94" s="12">
        <v>1.1539999999999999</v>
      </c>
      <c r="D94" s="12">
        <f t="shared" si="0"/>
        <v>3.5089006961770619</v>
      </c>
    </row>
    <row r="95" spans="1:4" x14ac:dyDescent="0.2">
      <c r="A95" s="13">
        <v>30498</v>
      </c>
      <c r="B95" s="26">
        <v>0.998</v>
      </c>
      <c r="C95" s="12">
        <v>1.1439999999999999</v>
      </c>
      <c r="D95" s="12">
        <f t="shared" si="0"/>
        <v>3.464552416833667</v>
      </c>
    </row>
    <row r="96" spans="1:4" x14ac:dyDescent="0.2">
      <c r="A96" s="13">
        <v>30529</v>
      </c>
      <c r="B96" s="26">
        <v>1.0009999999999999</v>
      </c>
      <c r="C96" s="12">
        <v>1.1499999999999999</v>
      </c>
      <c r="D96" s="12">
        <f t="shared" si="0"/>
        <v>3.4722854145854143</v>
      </c>
    </row>
    <row r="97" spans="1:4" x14ac:dyDescent="0.2">
      <c r="A97" s="13">
        <v>30560</v>
      </c>
      <c r="B97" s="26">
        <v>1.004</v>
      </c>
      <c r="C97" s="12">
        <v>1.1559999999999999</v>
      </c>
      <c r="D97" s="12">
        <f t="shared" si="0"/>
        <v>3.4799721992031869</v>
      </c>
    </row>
    <row r="98" spans="1:4" x14ac:dyDescent="0.2">
      <c r="A98" s="13">
        <v>30590</v>
      </c>
      <c r="B98" s="26">
        <v>1.008</v>
      </c>
      <c r="C98" s="12">
        <v>1.147</v>
      </c>
      <c r="D98" s="12">
        <f t="shared" si="0"/>
        <v>3.4391770892857143</v>
      </c>
    </row>
    <row r="99" spans="1:4" x14ac:dyDescent="0.2">
      <c r="A99" s="13">
        <v>30621</v>
      </c>
      <c r="B99" s="26">
        <v>1.0109999999999999</v>
      </c>
      <c r="C99" s="12">
        <v>1.1459999999999999</v>
      </c>
      <c r="D99" s="12">
        <f t="shared" si="0"/>
        <v>3.4259823026706231</v>
      </c>
    </row>
    <row r="100" spans="1:4" x14ac:dyDescent="0.2">
      <c r="A100" s="13">
        <v>30651</v>
      </c>
      <c r="B100" s="26">
        <v>1.014</v>
      </c>
      <c r="C100" s="12">
        <v>1.1379999999999999</v>
      </c>
      <c r="D100" s="12">
        <f t="shared" si="0"/>
        <v>3.3920009112426031</v>
      </c>
    </row>
    <row r="101" spans="1:4" x14ac:dyDescent="0.2">
      <c r="A101" s="13">
        <v>30682</v>
      </c>
      <c r="B101" s="26">
        <v>1.0209999999999999</v>
      </c>
      <c r="C101" s="12">
        <v>1.173</v>
      </c>
      <c r="D101" s="12">
        <f t="shared" si="0"/>
        <v>3.4723534319294815</v>
      </c>
    </row>
    <row r="102" spans="1:4" x14ac:dyDescent="0.2">
      <c r="A102" s="13">
        <v>30713</v>
      </c>
      <c r="B102" s="26">
        <v>1.026</v>
      </c>
      <c r="C102" s="12">
        <v>1.17</v>
      </c>
      <c r="D102" s="12">
        <f t="shared" si="0"/>
        <v>3.4465942105263156</v>
      </c>
    </row>
    <row r="103" spans="1:4" x14ac:dyDescent="0.2">
      <c r="A103" s="13">
        <v>30742</v>
      </c>
      <c r="B103" s="26">
        <v>1.0289999999999999</v>
      </c>
      <c r="C103" s="12">
        <v>1.143</v>
      </c>
      <c r="D103" s="12">
        <f t="shared" si="0"/>
        <v>3.3572409271137027</v>
      </c>
    </row>
    <row r="104" spans="1:4" x14ac:dyDescent="0.2">
      <c r="A104" s="13">
        <v>30773</v>
      </c>
      <c r="B104" s="26">
        <v>1.0329999999999999</v>
      </c>
      <c r="C104" s="12">
        <v>1.141</v>
      </c>
      <c r="D104" s="12">
        <f t="shared" si="0"/>
        <v>3.3383892720232335</v>
      </c>
    </row>
    <row r="105" spans="1:4" x14ac:dyDescent="0.2">
      <c r="A105" s="13">
        <v>30803</v>
      </c>
      <c r="B105" s="26">
        <v>1.0349999999999999</v>
      </c>
      <c r="C105" s="12">
        <v>1.1419999999999999</v>
      </c>
      <c r="D105" s="12">
        <f t="shared" ref="D105:D168" si="1">C105*$B$593/B105</f>
        <v>3.3348584695652175</v>
      </c>
    </row>
    <row r="106" spans="1:4" x14ac:dyDescent="0.2">
      <c r="A106" s="13">
        <v>30834</v>
      </c>
      <c r="B106" s="26">
        <v>1.0369999999999999</v>
      </c>
      <c r="C106" s="12">
        <v>1.1379999999999999</v>
      </c>
      <c r="D106" s="12">
        <f t="shared" si="1"/>
        <v>3.3167684898746383</v>
      </c>
    </row>
    <row r="107" spans="1:4" x14ac:dyDescent="0.2">
      <c r="A107" s="13">
        <v>30864</v>
      </c>
      <c r="B107" s="26">
        <v>1.0409999999999999</v>
      </c>
      <c r="C107" s="12">
        <v>1.131</v>
      </c>
      <c r="D107" s="12">
        <f t="shared" si="1"/>
        <v>3.2837004207492795</v>
      </c>
    </row>
    <row r="108" spans="1:4" x14ac:dyDescent="0.2">
      <c r="A108" s="13">
        <v>30895</v>
      </c>
      <c r="B108" s="26">
        <v>1.044</v>
      </c>
      <c r="C108" s="12">
        <v>1.1859999999999999</v>
      </c>
      <c r="D108" s="12">
        <f t="shared" si="1"/>
        <v>3.4334904482758617</v>
      </c>
    </row>
    <row r="109" spans="1:4" x14ac:dyDescent="0.2">
      <c r="A109" s="13">
        <v>30926</v>
      </c>
      <c r="B109" s="26">
        <v>1.0469999999999999</v>
      </c>
      <c r="C109" s="12">
        <v>1.1910000000000001</v>
      </c>
      <c r="D109" s="12">
        <f t="shared" si="1"/>
        <v>3.4380859770773644</v>
      </c>
    </row>
    <row r="110" spans="1:4" x14ac:dyDescent="0.2">
      <c r="A110" s="13">
        <v>30956</v>
      </c>
      <c r="B110" s="26">
        <v>1.0509999999999999</v>
      </c>
      <c r="C110" s="12">
        <v>1.1850000000000001</v>
      </c>
      <c r="D110" s="12">
        <f t="shared" si="1"/>
        <v>3.4077465556612756</v>
      </c>
    </row>
    <row r="111" spans="1:4" x14ac:dyDescent="0.2">
      <c r="A111" s="13">
        <v>30987</v>
      </c>
      <c r="B111" s="26">
        <v>1.0529999999999999</v>
      </c>
      <c r="C111" s="12">
        <v>1.181</v>
      </c>
      <c r="D111" s="12">
        <f t="shared" si="1"/>
        <v>3.3897930085470089</v>
      </c>
    </row>
    <row r="112" spans="1:4" x14ac:dyDescent="0.2">
      <c r="A112" s="13">
        <v>31017</v>
      </c>
      <c r="B112" s="26">
        <v>1.0549999999999999</v>
      </c>
      <c r="C112" s="12">
        <v>1.1759999999999999</v>
      </c>
      <c r="D112" s="12">
        <f t="shared" si="1"/>
        <v>3.3690426995260663</v>
      </c>
    </row>
    <row r="113" spans="1:4" x14ac:dyDescent="0.2">
      <c r="A113" s="13">
        <v>31048</v>
      </c>
      <c r="B113" s="26">
        <v>1.0569999999999999</v>
      </c>
      <c r="C113" s="12">
        <v>1.1679999999999999</v>
      </c>
      <c r="D113" s="12">
        <f t="shared" si="1"/>
        <v>3.3397926811731313</v>
      </c>
    </row>
    <row r="114" spans="1:4" x14ac:dyDescent="0.2">
      <c r="A114" s="13">
        <v>31079</v>
      </c>
      <c r="B114" s="26">
        <v>1.0629999999999999</v>
      </c>
      <c r="C114" s="12">
        <v>1.1479999999999999</v>
      </c>
      <c r="D114" s="12">
        <f t="shared" si="1"/>
        <v>3.2640761091251176</v>
      </c>
    </row>
    <row r="115" spans="1:4" x14ac:dyDescent="0.2">
      <c r="A115" s="13">
        <v>31107</v>
      </c>
      <c r="B115" s="26">
        <v>1.0680000000000001</v>
      </c>
      <c r="C115" s="12">
        <v>1.145</v>
      </c>
      <c r="D115" s="12">
        <f t="shared" si="1"/>
        <v>3.2403049719101125</v>
      </c>
    </row>
    <row r="116" spans="1:4" x14ac:dyDescent="0.2">
      <c r="A116" s="13">
        <v>31138</v>
      </c>
      <c r="B116" s="26">
        <v>1.07</v>
      </c>
      <c r="C116" s="12">
        <v>1.163</v>
      </c>
      <c r="D116" s="12">
        <f t="shared" si="1"/>
        <v>3.2850924056074766</v>
      </c>
    </row>
    <row r="117" spans="1:4" x14ac:dyDescent="0.2">
      <c r="A117" s="13">
        <v>31168</v>
      </c>
      <c r="B117" s="26">
        <v>1.0720000000000001</v>
      </c>
      <c r="C117" s="12">
        <v>1.167</v>
      </c>
      <c r="D117" s="12">
        <f t="shared" si="1"/>
        <v>3.290241106343283</v>
      </c>
    </row>
    <row r="118" spans="1:4" x14ac:dyDescent="0.2">
      <c r="A118" s="13">
        <v>31199</v>
      </c>
      <c r="B118" s="26">
        <v>1.075</v>
      </c>
      <c r="C118" s="12">
        <v>1.1519999999999999</v>
      </c>
      <c r="D118" s="12">
        <f t="shared" si="1"/>
        <v>3.2388860427906976</v>
      </c>
    </row>
    <row r="119" spans="1:4" x14ac:dyDescent="0.2">
      <c r="A119" s="13">
        <v>31229</v>
      </c>
      <c r="B119" s="26">
        <v>1.077</v>
      </c>
      <c r="C119" s="12">
        <v>1.137</v>
      </c>
      <c r="D119" s="12">
        <f t="shared" si="1"/>
        <v>3.1907767186629528</v>
      </c>
    </row>
    <row r="120" spans="1:4" x14ac:dyDescent="0.2">
      <c r="A120" s="13">
        <v>31260</v>
      </c>
      <c r="B120" s="26">
        <v>1.079</v>
      </c>
      <c r="C120" s="12">
        <v>1.135</v>
      </c>
      <c r="D120" s="12">
        <f t="shared" si="1"/>
        <v>3.1792601760889712</v>
      </c>
    </row>
    <row r="121" spans="1:4" x14ac:dyDescent="0.2">
      <c r="A121" s="13">
        <v>31291</v>
      </c>
      <c r="B121" s="26">
        <v>1.081</v>
      </c>
      <c r="C121" s="12">
        <v>1.159</v>
      </c>
      <c r="D121" s="12">
        <f t="shared" si="1"/>
        <v>3.240480371877891</v>
      </c>
    </row>
    <row r="122" spans="1:4" x14ac:dyDescent="0.2">
      <c r="A122" s="13">
        <v>31321</v>
      </c>
      <c r="B122" s="26">
        <v>1.085</v>
      </c>
      <c r="C122" s="12">
        <v>1.1879999999999999</v>
      </c>
      <c r="D122" s="12">
        <f t="shared" si="1"/>
        <v>3.3093168884792625</v>
      </c>
    </row>
    <row r="123" spans="1:4" x14ac:dyDescent="0.2">
      <c r="A123" s="13">
        <v>31352</v>
      </c>
      <c r="B123" s="26">
        <v>1.0900000000000001</v>
      </c>
      <c r="C123" s="12">
        <v>1.224</v>
      </c>
      <c r="D123" s="12">
        <f t="shared" si="1"/>
        <v>3.393958855045871</v>
      </c>
    </row>
    <row r="124" spans="1:4" x14ac:dyDescent="0.2">
      <c r="A124" s="13">
        <v>31382</v>
      </c>
      <c r="B124" s="26">
        <v>1.095</v>
      </c>
      <c r="C124" s="12">
        <v>1.2270000000000001</v>
      </c>
      <c r="D124" s="12">
        <f t="shared" si="1"/>
        <v>3.386741868493151</v>
      </c>
    </row>
    <row r="125" spans="1:4" x14ac:dyDescent="0.2">
      <c r="A125" s="13">
        <v>31413</v>
      </c>
      <c r="B125" s="26">
        <v>1.099</v>
      </c>
      <c r="C125" s="12">
        <v>1.18</v>
      </c>
      <c r="D125" s="12">
        <f t="shared" si="1"/>
        <v>3.2451589080982708</v>
      </c>
    </row>
    <row r="126" spans="1:4" x14ac:dyDescent="0.2">
      <c r="A126" s="13">
        <v>31444</v>
      </c>
      <c r="B126" s="26">
        <v>1.097</v>
      </c>
      <c r="C126" s="12">
        <v>1.036</v>
      </c>
      <c r="D126" s="12">
        <f t="shared" si="1"/>
        <v>2.8543339361896081</v>
      </c>
    </row>
    <row r="127" spans="1:4" x14ac:dyDescent="0.2">
      <c r="A127" s="13">
        <v>31472</v>
      </c>
      <c r="B127" s="26">
        <v>1.091</v>
      </c>
      <c r="C127" s="12">
        <v>0.92700000000000005</v>
      </c>
      <c r="D127" s="12">
        <f t="shared" si="1"/>
        <v>2.5680686947754356</v>
      </c>
    </row>
    <row r="128" spans="1:4" x14ac:dyDescent="0.2">
      <c r="A128" s="13">
        <v>31503</v>
      </c>
      <c r="B128" s="26">
        <v>1.087</v>
      </c>
      <c r="C128" s="12">
        <v>0.89500000000000002</v>
      </c>
      <c r="D128" s="12">
        <f t="shared" si="1"/>
        <v>2.4885429714811407</v>
      </c>
    </row>
    <row r="129" spans="1:4" x14ac:dyDescent="0.2">
      <c r="A129" s="13">
        <v>31533</v>
      </c>
      <c r="B129" s="26">
        <v>1.0900000000000001</v>
      </c>
      <c r="C129" s="12">
        <v>0.88200000000000001</v>
      </c>
      <c r="D129" s="12">
        <f t="shared" si="1"/>
        <v>2.445646822018348</v>
      </c>
    </row>
    <row r="130" spans="1:4" x14ac:dyDescent="0.2">
      <c r="A130" s="13">
        <v>31564</v>
      </c>
      <c r="B130" s="26">
        <v>1.0940000000000001</v>
      </c>
      <c r="C130" s="12">
        <v>0.84399999999999997</v>
      </c>
      <c r="D130" s="12">
        <f t="shared" si="1"/>
        <v>2.3317220402193781</v>
      </c>
    </row>
    <row r="131" spans="1:4" x14ac:dyDescent="0.2">
      <c r="A131" s="13">
        <v>31594</v>
      </c>
      <c r="B131" s="26">
        <v>1.095</v>
      </c>
      <c r="C131" s="12">
        <v>0.78200000000000003</v>
      </c>
      <c r="D131" s="12">
        <f t="shared" si="1"/>
        <v>2.158461402739726</v>
      </c>
    </row>
    <row r="132" spans="1:4" x14ac:dyDescent="0.2">
      <c r="A132" s="13">
        <v>31625</v>
      </c>
      <c r="B132" s="26">
        <v>1.0960000000000001</v>
      </c>
      <c r="C132" s="12">
        <v>0.81</v>
      </c>
      <c r="D132" s="12">
        <f t="shared" si="1"/>
        <v>2.2337065510948904</v>
      </c>
    </row>
    <row r="133" spans="1:4" x14ac:dyDescent="0.2">
      <c r="A133" s="13">
        <v>31656</v>
      </c>
      <c r="B133" s="26">
        <v>1.1000000000000001</v>
      </c>
      <c r="C133" s="12">
        <v>0.82699999999999996</v>
      </c>
      <c r="D133" s="12">
        <f t="shared" si="1"/>
        <v>2.2722937690909086</v>
      </c>
    </row>
    <row r="134" spans="1:4" x14ac:dyDescent="0.2">
      <c r="A134" s="13">
        <v>31686</v>
      </c>
      <c r="B134" s="26">
        <v>1.1020000000000001</v>
      </c>
      <c r="C134" s="12">
        <v>0.81299999999999994</v>
      </c>
      <c r="D134" s="12">
        <f t="shared" si="1"/>
        <v>2.229772753176043</v>
      </c>
    </row>
    <row r="135" spans="1:4" x14ac:dyDescent="0.2">
      <c r="A135" s="13">
        <v>31717</v>
      </c>
      <c r="B135" s="26">
        <v>1.1040000000000001</v>
      </c>
      <c r="C135" s="12">
        <v>0.82899999999999996</v>
      </c>
      <c r="D135" s="12">
        <f t="shared" si="1"/>
        <v>2.2695361793478259</v>
      </c>
    </row>
    <row r="136" spans="1:4" x14ac:dyDescent="0.2">
      <c r="A136" s="13">
        <v>31747</v>
      </c>
      <c r="B136" s="26">
        <v>1.1080000000000001</v>
      </c>
      <c r="C136" s="12">
        <v>0.84099999999999997</v>
      </c>
      <c r="D136" s="12">
        <f t="shared" si="1"/>
        <v>2.2940764602888084</v>
      </c>
    </row>
    <row r="137" spans="1:4" x14ac:dyDescent="0.2">
      <c r="A137" s="13">
        <v>31778</v>
      </c>
      <c r="B137" s="26">
        <v>1.1140000000000001</v>
      </c>
      <c r="C137" s="12">
        <v>0.89600000000000002</v>
      </c>
      <c r="D137" s="12">
        <f t="shared" si="1"/>
        <v>2.4309412998204665</v>
      </c>
    </row>
    <row r="138" spans="1:4" x14ac:dyDescent="0.2">
      <c r="A138" s="13">
        <v>31809</v>
      </c>
      <c r="B138" s="26">
        <v>1.1180000000000001</v>
      </c>
      <c r="C138" s="12">
        <v>0.90100000000000002</v>
      </c>
      <c r="D138" s="12">
        <f t="shared" si="1"/>
        <v>2.4357608211091231</v>
      </c>
    </row>
    <row r="139" spans="1:4" x14ac:dyDescent="0.2">
      <c r="A139" s="13">
        <v>31837</v>
      </c>
      <c r="B139" s="26">
        <v>1.1220000000000001</v>
      </c>
      <c r="C139" s="12">
        <v>0.89600000000000002</v>
      </c>
      <c r="D139" s="12">
        <f t="shared" si="1"/>
        <v>2.4136083850267376</v>
      </c>
    </row>
    <row r="140" spans="1:4" x14ac:dyDescent="0.2">
      <c r="A140" s="13">
        <v>31868</v>
      </c>
      <c r="B140" s="26">
        <v>1.127</v>
      </c>
      <c r="C140" s="12">
        <v>0.90100000000000002</v>
      </c>
      <c r="D140" s="12">
        <f t="shared" si="1"/>
        <v>2.4163093149955635</v>
      </c>
    </row>
    <row r="141" spans="1:4" x14ac:dyDescent="0.2">
      <c r="A141" s="13">
        <v>31898</v>
      </c>
      <c r="B141" s="26">
        <v>1.1299999999999999</v>
      </c>
      <c r="C141" s="12">
        <v>0.91200000000000003</v>
      </c>
      <c r="D141" s="12">
        <f t="shared" si="1"/>
        <v>2.4393159079646023</v>
      </c>
    </row>
    <row r="142" spans="1:4" x14ac:dyDescent="0.2">
      <c r="A142" s="13">
        <v>31929</v>
      </c>
      <c r="B142" s="26">
        <v>1.135</v>
      </c>
      <c r="C142" s="12">
        <v>0.92200000000000004</v>
      </c>
      <c r="D142" s="12">
        <f t="shared" si="1"/>
        <v>2.4551990801762114</v>
      </c>
    </row>
    <row r="143" spans="1:4" x14ac:dyDescent="0.2">
      <c r="A143" s="13">
        <v>31959</v>
      </c>
      <c r="B143" s="26">
        <v>1.1379999999999999</v>
      </c>
      <c r="C143" s="12">
        <v>0.94599999999999995</v>
      </c>
      <c r="D143" s="12">
        <f t="shared" si="1"/>
        <v>2.5124679332161688</v>
      </c>
    </row>
    <row r="144" spans="1:4" x14ac:dyDescent="0.2">
      <c r="A144" s="13">
        <v>31990</v>
      </c>
      <c r="B144" s="26">
        <v>1.143</v>
      </c>
      <c r="C144" s="12">
        <v>0.95899999999999996</v>
      </c>
      <c r="D144" s="12">
        <f t="shared" si="1"/>
        <v>2.53585274015748</v>
      </c>
    </row>
    <row r="145" spans="1:4" x14ac:dyDescent="0.2">
      <c r="A145" s="13">
        <v>32021</v>
      </c>
      <c r="B145" s="26">
        <v>1.147</v>
      </c>
      <c r="C145" s="12">
        <v>0.97</v>
      </c>
      <c r="D145" s="12">
        <f t="shared" si="1"/>
        <v>2.5559948212728858</v>
      </c>
    </row>
    <row r="146" spans="1:4" x14ac:dyDescent="0.2">
      <c r="A146" s="13">
        <v>32051</v>
      </c>
      <c r="B146" s="26">
        <v>1.1499999999999999</v>
      </c>
      <c r="C146" s="12">
        <v>0.97299999999999998</v>
      </c>
      <c r="D146" s="12">
        <f t="shared" si="1"/>
        <v>2.5572115252173915</v>
      </c>
    </row>
    <row r="147" spans="1:4" x14ac:dyDescent="0.2">
      <c r="A147" s="13">
        <v>32082</v>
      </c>
      <c r="B147" s="26">
        <v>1.1539999999999999</v>
      </c>
      <c r="C147" s="12">
        <v>0.98499999999999999</v>
      </c>
      <c r="D147" s="12">
        <f t="shared" si="1"/>
        <v>2.5797764558058929</v>
      </c>
    </row>
    <row r="148" spans="1:4" x14ac:dyDescent="0.2">
      <c r="A148" s="13">
        <v>32112</v>
      </c>
      <c r="B148" s="26">
        <v>1.1559999999999999</v>
      </c>
      <c r="C148" s="12">
        <v>0.97699999999999998</v>
      </c>
      <c r="D148" s="12">
        <f t="shared" si="1"/>
        <v>2.5543969256055368</v>
      </c>
    </row>
    <row r="149" spans="1:4" x14ac:dyDescent="0.2">
      <c r="A149" s="13">
        <v>32143</v>
      </c>
      <c r="B149" s="26">
        <v>1.1599999999999999</v>
      </c>
      <c r="C149" s="12">
        <v>0.95499999999999996</v>
      </c>
      <c r="D149" s="12">
        <f t="shared" si="1"/>
        <v>2.4882673189655171</v>
      </c>
    </row>
    <row r="150" spans="1:4" x14ac:dyDescent="0.2">
      <c r="A150" s="13">
        <v>32174</v>
      </c>
      <c r="B150" s="26">
        <v>1.1619999999999999</v>
      </c>
      <c r="C150" s="12">
        <v>0.93200000000000005</v>
      </c>
      <c r="D150" s="12">
        <f t="shared" si="1"/>
        <v>2.4241608743545613</v>
      </c>
    </row>
    <row r="151" spans="1:4" x14ac:dyDescent="0.2">
      <c r="A151" s="13">
        <v>32203</v>
      </c>
      <c r="B151" s="26">
        <v>1.165</v>
      </c>
      <c r="C151" s="12">
        <v>0.92200000000000004</v>
      </c>
      <c r="D151" s="12">
        <f t="shared" si="1"/>
        <v>2.3919750695278967</v>
      </c>
    </row>
    <row r="152" spans="1:4" x14ac:dyDescent="0.2">
      <c r="A152" s="13">
        <v>32234</v>
      </c>
      <c r="B152" s="26">
        <v>1.1719999999999999</v>
      </c>
      <c r="C152" s="12">
        <v>0.93400000000000005</v>
      </c>
      <c r="D152" s="12">
        <f t="shared" si="1"/>
        <v>2.4086345836177476</v>
      </c>
    </row>
    <row r="153" spans="1:4" x14ac:dyDescent="0.2">
      <c r="A153" s="13">
        <v>32264</v>
      </c>
      <c r="B153" s="26">
        <v>1.175</v>
      </c>
      <c r="C153" s="12">
        <v>0.93799999999999994</v>
      </c>
      <c r="D153" s="12">
        <f t="shared" si="1"/>
        <v>2.4127738927659572</v>
      </c>
    </row>
    <row r="154" spans="1:4" x14ac:dyDescent="0.2">
      <c r="A154" s="13">
        <v>32295</v>
      </c>
      <c r="B154" s="26">
        <v>1.18</v>
      </c>
      <c r="C154" s="12">
        <v>0.91900000000000004</v>
      </c>
      <c r="D154" s="12">
        <f t="shared" si="1"/>
        <v>2.3538845440677965</v>
      </c>
    </row>
    <row r="155" spans="1:4" x14ac:dyDescent="0.2">
      <c r="A155" s="13">
        <v>32325</v>
      </c>
      <c r="B155" s="26">
        <v>1.1850000000000001</v>
      </c>
      <c r="C155" s="12">
        <v>0.90500000000000003</v>
      </c>
      <c r="D155" s="12">
        <f t="shared" si="1"/>
        <v>2.3082448860759492</v>
      </c>
    </row>
    <row r="156" spans="1:4" x14ac:dyDescent="0.2">
      <c r="A156" s="13">
        <v>32356</v>
      </c>
      <c r="B156" s="26">
        <v>1.19</v>
      </c>
      <c r="C156" s="12">
        <v>0.89900000000000002</v>
      </c>
      <c r="D156" s="12">
        <f t="shared" si="1"/>
        <v>2.2833073966386555</v>
      </c>
    </row>
    <row r="157" spans="1:4" x14ac:dyDescent="0.2">
      <c r="A157" s="13">
        <v>32387</v>
      </c>
      <c r="B157" s="26">
        <v>1.1950000000000001</v>
      </c>
      <c r="C157" s="12">
        <v>0.89700000000000002</v>
      </c>
      <c r="D157" s="12">
        <f t="shared" si="1"/>
        <v>2.2686954025104602</v>
      </c>
    </row>
    <row r="158" spans="1:4" x14ac:dyDescent="0.2">
      <c r="A158" s="13">
        <v>32417</v>
      </c>
      <c r="B158" s="26">
        <v>1.1990000000000001</v>
      </c>
      <c r="C158" s="12">
        <v>0.88500000000000001</v>
      </c>
      <c r="D158" s="12">
        <f t="shared" si="1"/>
        <v>2.2308775896580482</v>
      </c>
    </row>
    <row r="159" spans="1:4" x14ac:dyDescent="0.2">
      <c r="A159" s="13">
        <v>32448</v>
      </c>
      <c r="B159" s="26">
        <v>1.2030000000000001</v>
      </c>
      <c r="C159" s="12">
        <v>0.89300000000000002</v>
      </c>
      <c r="D159" s="12">
        <f t="shared" si="1"/>
        <v>2.2435589476309228</v>
      </c>
    </row>
    <row r="160" spans="1:4" x14ac:dyDescent="0.2">
      <c r="A160" s="13">
        <v>32478</v>
      </c>
      <c r="B160" s="26">
        <v>1.2070000000000001</v>
      </c>
      <c r="C160" s="12">
        <v>0.91800000000000004</v>
      </c>
      <c r="D160" s="12">
        <f t="shared" si="1"/>
        <v>2.2987252394366195</v>
      </c>
    </row>
    <row r="161" spans="1:4" x14ac:dyDescent="0.2">
      <c r="A161" s="13">
        <v>32509</v>
      </c>
      <c r="B161" s="26">
        <v>1.212</v>
      </c>
      <c r="C161" s="12">
        <v>0.94199999999999995</v>
      </c>
      <c r="D161" s="12">
        <f t="shared" si="1"/>
        <v>2.349091514851485</v>
      </c>
    </row>
    <row r="162" spans="1:4" x14ac:dyDescent="0.2">
      <c r="A162" s="13">
        <v>32540</v>
      </c>
      <c r="B162" s="26">
        <v>1.216</v>
      </c>
      <c r="C162" s="12">
        <v>0.94399999999999995</v>
      </c>
      <c r="D162" s="12">
        <f t="shared" si="1"/>
        <v>2.346335289473684</v>
      </c>
    </row>
    <row r="163" spans="1:4" x14ac:dyDescent="0.2">
      <c r="A163" s="13">
        <v>32568</v>
      </c>
      <c r="B163" s="26">
        <v>1.222</v>
      </c>
      <c r="C163" s="12">
        <v>0.96199999999999997</v>
      </c>
      <c r="D163" s="12">
        <f t="shared" si="1"/>
        <v>2.3793345957446808</v>
      </c>
    </row>
    <row r="164" spans="1:4" x14ac:dyDescent="0.2">
      <c r="A164" s="13">
        <v>32599</v>
      </c>
      <c r="B164" s="26">
        <v>1.2310000000000001</v>
      </c>
      <c r="C164" s="12">
        <v>1.008</v>
      </c>
      <c r="D164" s="12">
        <f t="shared" si="1"/>
        <v>2.474879922014622</v>
      </c>
    </row>
    <row r="165" spans="1:4" x14ac:dyDescent="0.2">
      <c r="A165" s="13">
        <v>32629</v>
      </c>
      <c r="B165" s="26">
        <v>1.2370000000000001</v>
      </c>
      <c r="C165" s="12">
        <v>0.99399999999999999</v>
      </c>
      <c r="D165" s="12">
        <f t="shared" si="1"/>
        <v>2.4286690476960384</v>
      </c>
    </row>
    <row r="166" spans="1:4" x14ac:dyDescent="0.2">
      <c r="A166" s="13">
        <v>32660</v>
      </c>
      <c r="B166" s="26">
        <v>1.2410000000000001</v>
      </c>
      <c r="C166" s="12">
        <v>0.96599999999999997</v>
      </c>
      <c r="D166" s="12">
        <f t="shared" si="1"/>
        <v>2.3526482417405314</v>
      </c>
    </row>
    <row r="167" spans="1:4" x14ac:dyDescent="0.2">
      <c r="A167" s="13">
        <v>32690</v>
      </c>
      <c r="B167" s="26">
        <v>1.2450000000000001</v>
      </c>
      <c r="C167" s="12">
        <v>0.95799999999999996</v>
      </c>
      <c r="D167" s="12">
        <f t="shared" si="1"/>
        <v>2.3256685012048188</v>
      </c>
    </row>
    <row r="168" spans="1:4" x14ac:dyDescent="0.2">
      <c r="A168" s="13">
        <v>32721</v>
      </c>
      <c r="B168" s="26">
        <v>1.2450000000000001</v>
      </c>
      <c r="C168" s="12">
        <v>0.95399999999999996</v>
      </c>
      <c r="D168" s="12">
        <f t="shared" si="1"/>
        <v>2.3159579855421684</v>
      </c>
    </row>
    <row r="169" spans="1:4" x14ac:dyDescent="0.2">
      <c r="A169" s="13">
        <v>32752</v>
      </c>
      <c r="B169" s="26">
        <v>1.248</v>
      </c>
      <c r="C169" s="12">
        <v>0.999</v>
      </c>
      <c r="D169" s="12">
        <f t="shared" ref="D169:D232" si="2">C169*$B$593/B169</f>
        <v>2.4193714759615381</v>
      </c>
    </row>
    <row r="170" spans="1:4" x14ac:dyDescent="0.2">
      <c r="A170" s="13">
        <v>32782</v>
      </c>
      <c r="B170" s="26">
        <v>1.254</v>
      </c>
      <c r="C170" s="12">
        <v>1.026</v>
      </c>
      <c r="D170" s="12">
        <f t="shared" si="2"/>
        <v>2.4728710909090905</v>
      </c>
    </row>
    <row r="171" spans="1:4" x14ac:dyDescent="0.2">
      <c r="A171" s="13">
        <v>32813</v>
      </c>
      <c r="B171" s="26">
        <v>1.2589999999999999</v>
      </c>
      <c r="C171" s="12">
        <v>1.04</v>
      </c>
      <c r="D171" s="12">
        <f t="shared" si="2"/>
        <v>2.4966591898332013</v>
      </c>
    </row>
    <row r="172" spans="1:4" x14ac:dyDescent="0.2">
      <c r="A172" s="13">
        <v>32843</v>
      </c>
      <c r="B172" s="26">
        <v>1.2629999999999999</v>
      </c>
      <c r="C172" s="12">
        <v>1.131</v>
      </c>
      <c r="D172" s="12">
        <f t="shared" si="2"/>
        <v>2.7065179239904991</v>
      </c>
    </row>
    <row r="173" spans="1:4" x14ac:dyDescent="0.2">
      <c r="A173" s="13">
        <v>32874</v>
      </c>
      <c r="B173" s="26">
        <v>1.2749999999999999</v>
      </c>
      <c r="C173" s="12">
        <v>1.214</v>
      </c>
      <c r="D173" s="12">
        <f t="shared" si="2"/>
        <v>2.8777969976470588</v>
      </c>
    </row>
    <row r="174" spans="1:4" x14ac:dyDescent="0.2">
      <c r="A174" s="13">
        <v>32905</v>
      </c>
      <c r="B174" s="26">
        <v>1.28</v>
      </c>
      <c r="C174" s="12">
        <v>1.0680000000000001</v>
      </c>
      <c r="D174" s="12">
        <f t="shared" si="2"/>
        <v>2.5218133312500002</v>
      </c>
    </row>
    <row r="175" spans="1:4" x14ac:dyDescent="0.2">
      <c r="A175" s="13">
        <v>32933</v>
      </c>
      <c r="B175" s="26">
        <v>1.286</v>
      </c>
      <c r="C175" s="12">
        <v>1.0269999999999999</v>
      </c>
      <c r="D175" s="12">
        <f t="shared" si="2"/>
        <v>2.4136879828926903</v>
      </c>
    </row>
    <row r="176" spans="1:4" x14ac:dyDescent="0.2">
      <c r="A176" s="13">
        <v>32964</v>
      </c>
      <c r="B176" s="26">
        <v>1.2889999999999999</v>
      </c>
      <c r="C176" s="12">
        <v>1.02</v>
      </c>
      <c r="D176" s="12">
        <f t="shared" si="2"/>
        <v>2.3916570674941817</v>
      </c>
    </row>
    <row r="177" spans="1:4" x14ac:dyDescent="0.2">
      <c r="A177" s="13">
        <v>32994</v>
      </c>
      <c r="B177" s="26">
        <v>1.2909999999999999</v>
      </c>
      <c r="C177" s="12">
        <v>1.004</v>
      </c>
      <c r="D177" s="12">
        <f t="shared" si="2"/>
        <v>2.3504938745158794</v>
      </c>
    </row>
    <row r="178" spans="1:4" x14ac:dyDescent="0.2">
      <c r="A178" s="13">
        <v>33025</v>
      </c>
      <c r="B178" s="26">
        <v>1.2989999999999999</v>
      </c>
      <c r="C178" s="12">
        <v>0.97499999999999998</v>
      </c>
      <c r="D178" s="12">
        <f t="shared" si="2"/>
        <v>2.2685435334872976</v>
      </c>
    </row>
    <row r="179" spans="1:4" x14ac:dyDescent="0.2">
      <c r="A179" s="13">
        <v>33055</v>
      </c>
      <c r="B179" s="26">
        <v>1.3049999999999999</v>
      </c>
      <c r="C179" s="12">
        <v>0.98499999999999999</v>
      </c>
      <c r="D179" s="12">
        <f t="shared" si="2"/>
        <v>2.2812735862068965</v>
      </c>
    </row>
    <row r="180" spans="1:4" x14ac:dyDescent="0.2">
      <c r="A180" s="13">
        <v>33086</v>
      </c>
      <c r="B180" s="26">
        <v>1.3160000000000001</v>
      </c>
      <c r="C180" s="12">
        <v>1.2050000000000001</v>
      </c>
      <c r="D180" s="12">
        <f t="shared" si="2"/>
        <v>2.76746929331307</v>
      </c>
    </row>
    <row r="181" spans="1:4" x14ac:dyDescent="0.2">
      <c r="A181" s="13">
        <v>33117</v>
      </c>
      <c r="B181" s="26">
        <v>1.325</v>
      </c>
      <c r="C181" s="12">
        <v>1.331</v>
      </c>
      <c r="D181" s="12">
        <f t="shared" si="2"/>
        <v>3.0360843305660374</v>
      </c>
    </row>
    <row r="182" spans="1:4" x14ac:dyDescent="0.2">
      <c r="A182" s="13">
        <v>33147</v>
      </c>
      <c r="B182" s="26">
        <v>1.3340000000000001</v>
      </c>
      <c r="C182" s="12">
        <v>1.4359999999999999</v>
      </c>
      <c r="D182" s="12">
        <f t="shared" si="2"/>
        <v>3.2534958980509741</v>
      </c>
    </row>
    <row r="183" spans="1:4" x14ac:dyDescent="0.2">
      <c r="A183" s="13">
        <v>33178</v>
      </c>
      <c r="B183" s="26">
        <v>1.337</v>
      </c>
      <c r="C183" s="12">
        <v>1.405</v>
      </c>
      <c r="D183" s="12">
        <f t="shared" si="2"/>
        <v>3.1761175691847421</v>
      </c>
    </row>
    <row r="184" spans="1:4" x14ac:dyDescent="0.2">
      <c r="A184" s="13">
        <v>33208</v>
      </c>
      <c r="B184" s="26">
        <v>1.3420000000000001</v>
      </c>
      <c r="C184" s="12">
        <v>1.361</v>
      </c>
      <c r="D184" s="12">
        <f t="shared" si="2"/>
        <v>3.065189029806259</v>
      </c>
    </row>
    <row r="185" spans="1:4" x14ac:dyDescent="0.2">
      <c r="A185" s="13">
        <v>33239</v>
      </c>
      <c r="B185" s="26">
        <v>1.347</v>
      </c>
      <c r="C185" s="12">
        <v>1.2869999999999999</v>
      </c>
      <c r="D185" s="12">
        <f t="shared" si="2"/>
        <v>2.887770026726058</v>
      </c>
    </row>
    <row r="186" spans="1:4" x14ac:dyDescent="0.2">
      <c r="A186" s="13">
        <v>33270</v>
      </c>
      <c r="B186" s="26">
        <v>1.3480000000000001</v>
      </c>
      <c r="C186" s="12">
        <v>1.1850000000000001</v>
      </c>
      <c r="D186" s="12">
        <f t="shared" si="2"/>
        <v>2.6569299925816026</v>
      </c>
    </row>
    <row r="187" spans="1:4" x14ac:dyDescent="0.2">
      <c r="A187" s="13">
        <v>33298</v>
      </c>
      <c r="B187" s="26">
        <v>1.3480000000000001</v>
      </c>
      <c r="C187" s="12">
        <v>1.0920000000000001</v>
      </c>
      <c r="D187" s="12">
        <f t="shared" si="2"/>
        <v>2.4484114362017806</v>
      </c>
    </row>
    <row r="188" spans="1:4" x14ac:dyDescent="0.2">
      <c r="A188" s="13">
        <v>33329</v>
      </c>
      <c r="B188" s="26">
        <v>1.351</v>
      </c>
      <c r="C188" s="12">
        <v>1.077</v>
      </c>
      <c r="D188" s="12">
        <f t="shared" si="2"/>
        <v>2.4094172065136936</v>
      </c>
    </row>
    <row r="189" spans="1:4" x14ac:dyDescent="0.2">
      <c r="A189" s="13">
        <v>33359</v>
      </c>
      <c r="B189" s="26">
        <v>1.3560000000000001</v>
      </c>
      <c r="C189" s="12">
        <v>1.073</v>
      </c>
      <c r="D189" s="12">
        <f t="shared" si="2"/>
        <v>2.3916172964601765</v>
      </c>
    </row>
    <row r="190" spans="1:4" x14ac:dyDescent="0.2">
      <c r="A190" s="13">
        <v>33390</v>
      </c>
      <c r="B190" s="26">
        <v>1.36</v>
      </c>
      <c r="C190" s="12">
        <v>1.117</v>
      </c>
      <c r="D190" s="12">
        <f t="shared" si="2"/>
        <v>2.4823665926470584</v>
      </c>
    </row>
    <row r="191" spans="1:4" x14ac:dyDescent="0.2">
      <c r="A191" s="13">
        <v>33420</v>
      </c>
      <c r="B191" s="26">
        <v>1.3620000000000001</v>
      </c>
      <c r="C191" s="12">
        <v>1.0589999999999999</v>
      </c>
      <c r="D191" s="12">
        <f t="shared" si="2"/>
        <v>2.3500143039647572</v>
      </c>
    </row>
    <row r="192" spans="1:4" x14ac:dyDescent="0.2">
      <c r="A192" s="13">
        <v>33451</v>
      </c>
      <c r="B192" s="26">
        <v>1.3660000000000001</v>
      </c>
      <c r="C192" s="12">
        <v>1.0960000000000001</v>
      </c>
      <c r="D192" s="12">
        <f t="shared" si="2"/>
        <v>2.4249986881405565</v>
      </c>
    </row>
    <row r="193" spans="1:4" x14ac:dyDescent="0.2">
      <c r="A193" s="13">
        <v>33482</v>
      </c>
      <c r="B193" s="26">
        <v>1.37</v>
      </c>
      <c r="C193" s="12">
        <v>1.1220000000000001</v>
      </c>
      <c r="D193" s="12">
        <f t="shared" si="2"/>
        <v>2.47527777810219</v>
      </c>
    </row>
    <row r="194" spans="1:4" x14ac:dyDescent="0.2">
      <c r="A194" s="13">
        <v>33512</v>
      </c>
      <c r="B194" s="26">
        <v>1.3720000000000001</v>
      </c>
      <c r="C194" s="12">
        <v>1.1419999999999999</v>
      </c>
      <c r="D194" s="12">
        <f t="shared" si="2"/>
        <v>2.5157277813411074</v>
      </c>
    </row>
    <row r="195" spans="1:4" x14ac:dyDescent="0.2">
      <c r="A195" s="13">
        <v>33543</v>
      </c>
      <c r="B195" s="26">
        <v>1.3779999999999999</v>
      </c>
      <c r="C195" s="12">
        <v>1.1719999999999999</v>
      </c>
      <c r="D195" s="12">
        <f t="shared" si="2"/>
        <v>2.570573625544267</v>
      </c>
    </row>
    <row r="196" spans="1:4" x14ac:dyDescent="0.2">
      <c r="A196" s="13">
        <v>33573</v>
      </c>
      <c r="B196" s="26">
        <v>1.3819999999999999</v>
      </c>
      <c r="C196" s="12">
        <v>1.1240000000000001</v>
      </c>
      <c r="D196" s="12">
        <f t="shared" si="2"/>
        <v>2.4581587206946458</v>
      </c>
    </row>
    <row r="197" spans="1:4" x14ac:dyDescent="0.2">
      <c r="A197" s="13">
        <v>33604</v>
      </c>
      <c r="B197" s="26">
        <v>1.383</v>
      </c>
      <c r="C197" s="12">
        <v>1.07</v>
      </c>
      <c r="D197" s="12">
        <f t="shared" si="2"/>
        <v>2.3383701084598698</v>
      </c>
    </row>
    <row r="198" spans="1:4" x14ac:dyDescent="0.2">
      <c r="A198" s="13">
        <v>33635</v>
      </c>
      <c r="B198" s="26">
        <v>1.3859999999999999</v>
      </c>
      <c r="C198" s="12">
        <v>1.0580000000000001</v>
      </c>
      <c r="D198" s="12">
        <f t="shared" si="2"/>
        <v>2.3071407532467534</v>
      </c>
    </row>
    <row r="199" spans="1:4" x14ac:dyDescent="0.2">
      <c r="A199" s="13">
        <v>33664</v>
      </c>
      <c r="B199" s="26">
        <v>1.391</v>
      </c>
      <c r="C199" s="12">
        <v>1.0589999999999999</v>
      </c>
      <c r="D199" s="12">
        <f t="shared" si="2"/>
        <v>2.3010204759166064</v>
      </c>
    </row>
    <row r="200" spans="1:4" x14ac:dyDescent="0.2">
      <c r="A200" s="13">
        <v>33695</v>
      </c>
      <c r="B200" s="26">
        <v>1.3939999999999999</v>
      </c>
      <c r="C200" s="12">
        <v>1.08</v>
      </c>
      <c r="D200" s="12">
        <f t="shared" si="2"/>
        <v>2.3415995982783362</v>
      </c>
    </row>
    <row r="201" spans="1:4" x14ac:dyDescent="0.2">
      <c r="A201" s="13">
        <v>33725</v>
      </c>
      <c r="B201" s="26">
        <v>1.397</v>
      </c>
      <c r="C201" s="12">
        <v>1.107</v>
      </c>
      <c r="D201" s="12">
        <f t="shared" si="2"/>
        <v>2.3949853872584108</v>
      </c>
    </row>
    <row r="202" spans="1:4" x14ac:dyDescent="0.2">
      <c r="A202" s="13">
        <v>33756</v>
      </c>
      <c r="B202" s="26">
        <v>1.401</v>
      </c>
      <c r="C202" s="12">
        <v>1.127</v>
      </c>
      <c r="D202" s="12">
        <f t="shared" si="2"/>
        <v>2.4312937516059958</v>
      </c>
    </row>
    <row r="203" spans="1:4" x14ac:dyDescent="0.2">
      <c r="A203" s="13">
        <v>33786</v>
      </c>
      <c r="B203" s="26">
        <v>1.405</v>
      </c>
      <c r="C203" s="12">
        <v>1.129</v>
      </c>
      <c r="D203" s="12">
        <f t="shared" si="2"/>
        <v>2.428674264768683</v>
      </c>
    </row>
    <row r="204" spans="1:4" x14ac:dyDescent="0.2">
      <c r="A204" s="13">
        <v>33817</v>
      </c>
      <c r="B204" s="26">
        <v>1.4079999999999999</v>
      </c>
      <c r="C204" s="12">
        <v>1.123</v>
      </c>
      <c r="D204" s="12">
        <f t="shared" si="2"/>
        <v>2.4106199957386365</v>
      </c>
    </row>
    <row r="205" spans="1:4" x14ac:dyDescent="0.2">
      <c r="A205" s="13">
        <v>33848</v>
      </c>
      <c r="B205" s="26">
        <v>1.411</v>
      </c>
      <c r="C205" s="12">
        <v>1.133</v>
      </c>
      <c r="D205" s="12">
        <f t="shared" si="2"/>
        <v>2.4269149071580438</v>
      </c>
    </row>
    <row r="206" spans="1:4" x14ac:dyDescent="0.2">
      <c r="A206" s="13">
        <v>33878</v>
      </c>
      <c r="B206" s="26">
        <v>1.417</v>
      </c>
      <c r="C206" s="12">
        <v>1.1499999999999999</v>
      </c>
      <c r="D206" s="12">
        <f t="shared" si="2"/>
        <v>2.4528988708539163</v>
      </c>
    </row>
    <row r="207" spans="1:4" x14ac:dyDescent="0.2">
      <c r="A207" s="13">
        <v>33909</v>
      </c>
      <c r="B207" s="26">
        <v>1.421</v>
      </c>
      <c r="C207" s="12">
        <v>1.139</v>
      </c>
      <c r="D207" s="12">
        <f t="shared" si="2"/>
        <v>2.4225976931738211</v>
      </c>
    </row>
    <row r="208" spans="1:4" x14ac:dyDescent="0.2">
      <c r="A208" s="13">
        <v>33939</v>
      </c>
      <c r="B208" s="26">
        <v>1.423</v>
      </c>
      <c r="C208" s="12">
        <v>1.1120000000000001</v>
      </c>
      <c r="D208" s="12">
        <f t="shared" si="2"/>
        <v>2.3618458018271258</v>
      </c>
    </row>
    <row r="209" spans="1:4" x14ac:dyDescent="0.2">
      <c r="A209" s="13">
        <v>33970</v>
      </c>
      <c r="B209" s="26">
        <v>1.4279999999999999</v>
      </c>
      <c r="C209" s="12">
        <v>1.0920000000000001</v>
      </c>
      <c r="D209" s="12">
        <f t="shared" si="2"/>
        <v>2.3112455294117651</v>
      </c>
    </row>
    <row r="210" spans="1:4" x14ac:dyDescent="0.2">
      <c r="A210" s="13">
        <v>34001</v>
      </c>
      <c r="B210" s="26">
        <v>1.431</v>
      </c>
      <c r="C210" s="12">
        <v>1.087</v>
      </c>
      <c r="D210" s="12">
        <f t="shared" si="2"/>
        <v>2.2958397106918236</v>
      </c>
    </row>
    <row r="211" spans="1:4" x14ac:dyDescent="0.2">
      <c r="A211" s="13">
        <v>34029</v>
      </c>
      <c r="B211" s="26">
        <v>1.4330000000000001</v>
      </c>
      <c r="C211" s="12">
        <v>1.107</v>
      </c>
      <c r="D211" s="12">
        <f t="shared" si="2"/>
        <v>2.3348182735519885</v>
      </c>
    </row>
    <row r="212" spans="1:4" x14ac:dyDescent="0.2">
      <c r="A212" s="13">
        <v>34060</v>
      </c>
      <c r="B212" s="26">
        <v>1.4379999999999999</v>
      </c>
      <c r="C212" s="12">
        <v>1.1040000000000001</v>
      </c>
      <c r="D212" s="12">
        <f t="shared" si="2"/>
        <v>2.3203945702364397</v>
      </c>
    </row>
    <row r="213" spans="1:4" x14ac:dyDescent="0.2">
      <c r="A213" s="13">
        <v>34090</v>
      </c>
      <c r="B213" s="26">
        <v>1.4419999999999999</v>
      </c>
      <c r="C213" s="12">
        <v>1.103</v>
      </c>
      <c r="D213" s="12">
        <f t="shared" si="2"/>
        <v>2.3118619930651869</v>
      </c>
    </row>
    <row r="214" spans="1:4" x14ac:dyDescent="0.2">
      <c r="A214" s="13">
        <v>34121</v>
      </c>
      <c r="B214" s="26">
        <v>1.4430000000000001</v>
      </c>
      <c r="C214" s="12">
        <v>1.0940000000000001</v>
      </c>
      <c r="D214" s="12">
        <f t="shared" si="2"/>
        <v>2.2914091559251557</v>
      </c>
    </row>
    <row r="215" spans="1:4" x14ac:dyDescent="0.2">
      <c r="A215" s="13">
        <v>34151</v>
      </c>
      <c r="B215" s="26">
        <v>1.4450000000000001</v>
      </c>
      <c r="C215" s="12">
        <v>1.075</v>
      </c>
      <c r="D215" s="12">
        <f t="shared" si="2"/>
        <v>2.2484967820069204</v>
      </c>
    </row>
    <row r="216" spans="1:4" x14ac:dyDescent="0.2">
      <c r="A216" s="13">
        <v>34182</v>
      </c>
      <c r="B216" s="26">
        <v>1.448</v>
      </c>
      <c r="C216" s="12">
        <v>1.0640000000000001</v>
      </c>
      <c r="D216" s="12">
        <f t="shared" si="2"/>
        <v>2.2208780883977903</v>
      </c>
    </row>
    <row r="217" spans="1:4" x14ac:dyDescent="0.2">
      <c r="A217" s="13">
        <v>34213</v>
      </c>
      <c r="B217" s="26">
        <v>1.45</v>
      </c>
      <c r="C217" s="12">
        <v>1.103</v>
      </c>
      <c r="D217" s="12">
        <f t="shared" si="2"/>
        <v>2.2991068924137927</v>
      </c>
    </row>
    <row r="218" spans="1:4" x14ac:dyDescent="0.2">
      <c r="A218" s="13">
        <v>34243</v>
      </c>
      <c r="B218" s="26">
        <v>1.456</v>
      </c>
      <c r="C218" s="12">
        <v>1.2170000000000001</v>
      </c>
      <c r="D218" s="12">
        <f t="shared" si="2"/>
        <v>2.5262763502747254</v>
      </c>
    </row>
    <row r="219" spans="1:4" x14ac:dyDescent="0.2">
      <c r="A219" s="13">
        <v>34274</v>
      </c>
      <c r="B219" s="26">
        <v>1.46</v>
      </c>
      <c r="C219" s="12">
        <v>1.19</v>
      </c>
      <c r="D219" s="12">
        <f t="shared" si="2"/>
        <v>2.4634613835616435</v>
      </c>
    </row>
    <row r="220" spans="1:4" x14ac:dyDescent="0.2">
      <c r="A220" s="13">
        <v>34304</v>
      </c>
      <c r="B220" s="26">
        <v>1.4630000000000001</v>
      </c>
      <c r="C220" s="12">
        <v>1.0960000000000001</v>
      </c>
      <c r="D220" s="12">
        <f t="shared" si="2"/>
        <v>2.2642161367054001</v>
      </c>
    </row>
    <row r="221" spans="1:4" x14ac:dyDescent="0.2">
      <c r="A221" s="13">
        <v>34335</v>
      </c>
      <c r="B221" s="26">
        <v>1.4630000000000001</v>
      </c>
      <c r="C221" s="12">
        <v>1.0840000000000001</v>
      </c>
      <c r="D221" s="12">
        <f t="shared" si="2"/>
        <v>2.2394254490772383</v>
      </c>
    </row>
    <row r="222" spans="1:4" x14ac:dyDescent="0.2">
      <c r="A222" s="13">
        <v>34366</v>
      </c>
      <c r="B222" s="26">
        <v>1.4670000000000001</v>
      </c>
      <c r="C222" s="12">
        <v>1.1120000000000001</v>
      </c>
      <c r="D222" s="12">
        <f t="shared" si="2"/>
        <v>2.2910065276073617</v>
      </c>
    </row>
    <row r="223" spans="1:4" x14ac:dyDescent="0.2">
      <c r="A223" s="13">
        <v>34394</v>
      </c>
      <c r="B223" s="26">
        <v>1.4710000000000001</v>
      </c>
      <c r="C223" s="12">
        <v>1.1100000000000001</v>
      </c>
      <c r="D223" s="12">
        <f t="shared" si="2"/>
        <v>2.2806674235214142</v>
      </c>
    </row>
    <row r="224" spans="1:4" x14ac:dyDescent="0.2">
      <c r="A224" s="13">
        <v>34425</v>
      </c>
      <c r="B224" s="26">
        <v>1.472</v>
      </c>
      <c r="C224" s="12">
        <v>1.107</v>
      </c>
      <c r="D224" s="12">
        <f t="shared" si="2"/>
        <v>2.2729582785326086</v>
      </c>
    </row>
    <row r="225" spans="1:4" x14ac:dyDescent="0.2">
      <c r="A225" s="13">
        <v>34455</v>
      </c>
      <c r="B225" s="26">
        <v>1.4750000000000001</v>
      </c>
      <c r="C225" s="12">
        <v>1.1000000000000001</v>
      </c>
      <c r="D225" s="12">
        <f t="shared" si="2"/>
        <v>2.2539917288135594</v>
      </c>
    </row>
    <row r="226" spans="1:4" x14ac:dyDescent="0.2">
      <c r="A226" s="13">
        <v>34486</v>
      </c>
      <c r="B226" s="26">
        <v>1.4790000000000001</v>
      </c>
      <c r="C226" s="12">
        <v>1.103</v>
      </c>
      <c r="D226" s="12">
        <f t="shared" si="2"/>
        <v>2.2540263651115615</v>
      </c>
    </row>
    <row r="227" spans="1:4" x14ac:dyDescent="0.2">
      <c r="A227" s="13">
        <v>34516</v>
      </c>
      <c r="B227" s="26">
        <v>1.484</v>
      </c>
      <c r="C227" s="12">
        <v>1.1100000000000001</v>
      </c>
      <c r="D227" s="12">
        <f t="shared" si="2"/>
        <v>2.2606885309973048</v>
      </c>
    </row>
    <row r="228" spans="1:4" x14ac:dyDescent="0.2">
      <c r="A228" s="13">
        <v>34547</v>
      </c>
      <c r="B228" s="26">
        <v>1.49</v>
      </c>
      <c r="C228" s="12">
        <v>1.123</v>
      </c>
      <c r="D228" s="12">
        <f t="shared" si="2"/>
        <v>2.2779550026845636</v>
      </c>
    </row>
    <row r="229" spans="1:4" x14ac:dyDescent="0.2">
      <c r="A229" s="13">
        <v>34578</v>
      </c>
      <c r="B229" s="26">
        <v>1.4930000000000001</v>
      </c>
      <c r="C229" s="12">
        <v>1.125</v>
      </c>
      <c r="D229" s="12">
        <f t="shared" si="2"/>
        <v>2.2774264902880104</v>
      </c>
    </row>
    <row r="230" spans="1:4" x14ac:dyDescent="0.2">
      <c r="A230" s="13">
        <v>34608</v>
      </c>
      <c r="B230" s="26">
        <v>1.494</v>
      </c>
      <c r="C230" s="12">
        <v>1.1220000000000001</v>
      </c>
      <c r="D230" s="12">
        <f t="shared" si="2"/>
        <v>2.2698330361445787</v>
      </c>
    </row>
    <row r="231" spans="1:4" x14ac:dyDescent="0.2">
      <c r="A231" s="13">
        <v>34639</v>
      </c>
      <c r="B231" s="26">
        <v>1.498</v>
      </c>
      <c r="C231" s="12">
        <v>1.131</v>
      </c>
      <c r="D231" s="12">
        <f t="shared" si="2"/>
        <v>2.2819306662216285</v>
      </c>
    </row>
    <row r="232" spans="1:4" x14ac:dyDescent="0.2">
      <c r="A232" s="13">
        <v>34669</v>
      </c>
      <c r="B232" s="26">
        <v>1.5009999999999999</v>
      </c>
      <c r="C232" s="12">
        <v>1.113</v>
      </c>
      <c r="D232" s="12">
        <f t="shared" si="2"/>
        <v>2.2411252325116591</v>
      </c>
    </row>
    <row r="233" spans="1:4" x14ac:dyDescent="0.2">
      <c r="A233" s="13">
        <v>34700</v>
      </c>
      <c r="B233" s="26">
        <v>1.5049999999999999</v>
      </c>
      <c r="C233" s="12">
        <v>1.0980000000000001</v>
      </c>
      <c r="D233" s="12">
        <f t="shared" ref="D233:D296" si="3">C233*$B$593/B233</f>
        <v>2.2050451853820601</v>
      </c>
    </row>
    <row r="234" spans="1:4" x14ac:dyDescent="0.2">
      <c r="A234" s="13">
        <v>34731</v>
      </c>
      <c r="B234" s="26">
        <v>1.5089999999999999</v>
      </c>
      <c r="C234" s="12">
        <v>1.0880000000000001</v>
      </c>
      <c r="D234" s="12">
        <f t="shared" si="3"/>
        <v>2.1791709900596423</v>
      </c>
    </row>
    <row r="235" spans="1:4" x14ac:dyDescent="0.2">
      <c r="A235" s="13">
        <v>34759</v>
      </c>
      <c r="B235" s="26">
        <v>1.512</v>
      </c>
      <c r="C235" s="12">
        <v>1.0880000000000001</v>
      </c>
      <c r="D235" s="12">
        <f t="shared" si="3"/>
        <v>2.1748472380952379</v>
      </c>
    </row>
    <row r="236" spans="1:4" x14ac:dyDescent="0.2">
      <c r="A236" s="13">
        <v>34790</v>
      </c>
      <c r="B236" s="26">
        <v>1.518</v>
      </c>
      <c r="C236" s="12">
        <v>1.1040000000000001</v>
      </c>
      <c r="D236" s="12">
        <f t="shared" si="3"/>
        <v>2.1981076363636367</v>
      </c>
    </row>
    <row r="237" spans="1:4" x14ac:dyDescent="0.2">
      <c r="A237" s="13">
        <v>34820</v>
      </c>
      <c r="B237" s="26">
        <v>1.5209999999999999</v>
      </c>
      <c r="C237" s="12">
        <v>1.1259999999999999</v>
      </c>
      <c r="D237" s="12">
        <f t="shared" si="3"/>
        <v>2.2374885917159761</v>
      </c>
    </row>
    <row r="238" spans="1:4" x14ac:dyDescent="0.2">
      <c r="A238" s="13">
        <v>34851</v>
      </c>
      <c r="B238" s="26">
        <v>1.524</v>
      </c>
      <c r="C238" s="12">
        <v>1.1200000000000001</v>
      </c>
      <c r="D238" s="12">
        <f t="shared" si="3"/>
        <v>2.2211848818897639</v>
      </c>
    </row>
    <row r="239" spans="1:4" x14ac:dyDescent="0.2">
      <c r="A239" s="13">
        <v>34881</v>
      </c>
      <c r="B239" s="26">
        <v>1.526</v>
      </c>
      <c r="C239" s="12">
        <v>1.1000000000000001</v>
      </c>
      <c r="D239" s="12">
        <f t="shared" si="3"/>
        <v>2.1786617300131064</v>
      </c>
    </row>
    <row r="240" spans="1:4" x14ac:dyDescent="0.2">
      <c r="A240" s="13">
        <v>34912</v>
      </c>
      <c r="B240" s="26">
        <v>1.5289999999999999</v>
      </c>
      <c r="C240" s="12">
        <v>1.105</v>
      </c>
      <c r="D240" s="12">
        <f t="shared" si="3"/>
        <v>2.1842706278613475</v>
      </c>
    </row>
    <row r="241" spans="1:4" x14ac:dyDescent="0.2">
      <c r="A241" s="13">
        <v>34943</v>
      </c>
      <c r="B241" s="26">
        <v>1.5309999999999999</v>
      </c>
      <c r="C241" s="12">
        <v>1.119</v>
      </c>
      <c r="D241" s="12">
        <f t="shared" si="3"/>
        <v>2.2090551025473548</v>
      </c>
    </row>
    <row r="242" spans="1:4" x14ac:dyDescent="0.2">
      <c r="A242" s="13">
        <v>34973</v>
      </c>
      <c r="B242" s="26">
        <v>1.5349999999999999</v>
      </c>
      <c r="C242" s="12">
        <v>1.115</v>
      </c>
      <c r="D242" s="12">
        <f t="shared" si="3"/>
        <v>2.1954226514657984</v>
      </c>
    </row>
    <row r="243" spans="1:4" x14ac:dyDescent="0.2">
      <c r="A243" s="13">
        <v>35004</v>
      </c>
      <c r="B243" s="26">
        <v>1.5369999999999999</v>
      </c>
      <c r="C243" s="12">
        <v>1.1200000000000001</v>
      </c>
      <c r="D243" s="12">
        <f t="shared" si="3"/>
        <v>2.2023980221210153</v>
      </c>
    </row>
    <row r="244" spans="1:4" x14ac:dyDescent="0.2">
      <c r="A244" s="13">
        <v>35034</v>
      </c>
      <c r="B244" s="26">
        <v>1.5389999999999999</v>
      </c>
      <c r="C244" s="12">
        <v>1.1299999999999999</v>
      </c>
      <c r="D244" s="12">
        <f t="shared" si="3"/>
        <v>2.2191746198830407</v>
      </c>
    </row>
    <row r="245" spans="1:4" x14ac:dyDescent="0.2">
      <c r="A245" s="13">
        <v>35065</v>
      </c>
      <c r="B245" s="26">
        <v>1.5469999999999999</v>
      </c>
      <c r="C245" s="12">
        <v>1.145</v>
      </c>
      <c r="D245" s="12">
        <f t="shared" si="3"/>
        <v>2.2370043374272788</v>
      </c>
    </row>
    <row r="246" spans="1:4" x14ac:dyDescent="0.2">
      <c r="A246" s="13">
        <v>35096</v>
      </c>
      <c r="B246" s="26">
        <v>1.55</v>
      </c>
      <c r="C246" s="12">
        <v>1.145</v>
      </c>
      <c r="D246" s="12">
        <f t="shared" si="3"/>
        <v>2.232674651612903</v>
      </c>
    </row>
    <row r="247" spans="1:4" x14ac:dyDescent="0.2">
      <c r="A247" s="13">
        <v>35125</v>
      </c>
      <c r="B247" s="26">
        <v>1.5549999999999999</v>
      </c>
      <c r="C247" s="12">
        <v>1.1830000000000001</v>
      </c>
      <c r="D247" s="12">
        <f t="shared" si="3"/>
        <v>2.2993548771704182</v>
      </c>
    </row>
    <row r="248" spans="1:4" x14ac:dyDescent="0.2">
      <c r="A248" s="13">
        <v>35156</v>
      </c>
      <c r="B248" s="26">
        <v>1.5609999999999999</v>
      </c>
      <c r="C248" s="12">
        <v>1.2749999999999999</v>
      </c>
      <c r="D248" s="12">
        <f t="shared" si="3"/>
        <v>2.4686466688020499</v>
      </c>
    </row>
    <row r="249" spans="1:4" x14ac:dyDescent="0.2">
      <c r="A249" s="13">
        <v>35186</v>
      </c>
      <c r="B249" s="26">
        <v>1.5640000000000001</v>
      </c>
      <c r="C249" s="12">
        <v>1.2729999999999999</v>
      </c>
      <c r="D249" s="12">
        <f t="shared" si="3"/>
        <v>2.460046453964194</v>
      </c>
    </row>
    <row r="250" spans="1:4" x14ac:dyDescent="0.2">
      <c r="A250" s="13">
        <v>35217</v>
      </c>
      <c r="B250" s="26">
        <v>1.5669999999999999</v>
      </c>
      <c r="C250" s="12">
        <v>1.2010000000000001</v>
      </c>
      <c r="D250" s="12">
        <f t="shared" si="3"/>
        <v>2.3164645807275051</v>
      </c>
    </row>
    <row r="251" spans="1:4" x14ac:dyDescent="0.2">
      <c r="A251" s="13">
        <v>35247</v>
      </c>
      <c r="B251" s="26">
        <v>1.57</v>
      </c>
      <c r="C251" s="12">
        <v>1.1759999999999999</v>
      </c>
      <c r="D251" s="12">
        <f t="shared" si="3"/>
        <v>2.263910858598726</v>
      </c>
    </row>
    <row r="252" spans="1:4" x14ac:dyDescent="0.2">
      <c r="A252" s="13">
        <v>35278</v>
      </c>
      <c r="B252" s="26">
        <v>1.5720000000000001</v>
      </c>
      <c r="C252" s="12">
        <v>1.2010000000000001</v>
      </c>
      <c r="D252" s="12">
        <f t="shared" si="3"/>
        <v>2.3090966908396946</v>
      </c>
    </row>
    <row r="253" spans="1:4" x14ac:dyDescent="0.2">
      <c r="A253" s="13">
        <v>35309</v>
      </c>
      <c r="B253" s="26">
        <v>1.577</v>
      </c>
      <c r="C253" s="12">
        <v>1.2649999999999999</v>
      </c>
      <c r="D253" s="12">
        <f t="shared" si="3"/>
        <v>2.4244346670894101</v>
      </c>
    </row>
    <row r="254" spans="1:4" x14ac:dyDescent="0.2">
      <c r="A254" s="13">
        <v>35339</v>
      </c>
      <c r="B254" s="26">
        <v>1.5820000000000001</v>
      </c>
      <c r="C254" s="12">
        <v>1.323</v>
      </c>
      <c r="D254" s="12">
        <f t="shared" si="3"/>
        <v>2.5275806283185838</v>
      </c>
    </row>
    <row r="255" spans="1:4" x14ac:dyDescent="0.2">
      <c r="A255" s="13">
        <v>35370</v>
      </c>
      <c r="B255" s="26">
        <v>1.587</v>
      </c>
      <c r="C255" s="12">
        <v>1.323</v>
      </c>
      <c r="D255" s="12">
        <f t="shared" si="3"/>
        <v>2.5196172362948959</v>
      </c>
    </row>
    <row r="256" spans="1:4" x14ac:dyDescent="0.2">
      <c r="A256" s="13">
        <v>35400</v>
      </c>
      <c r="B256" s="26">
        <v>1.591</v>
      </c>
      <c r="C256" s="12">
        <v>1.3089999999999999</v>
      </c>
      <c r="D256" s="12">
        <f t="shared" si="3"/>
        <v>2.486686978001257</v>
      </c>
    </row>
    <row r="257" spans="1:4" x14ac:dyDescent="0.2">
      <c r="A257" s="13">
        <v>35431</v>
      </c>
      <c r="B257" s="26">
        <v>1.5940000000000001</v>
      </c>
      <c r="C257" s="12">
        <v>1.2909999999999999</v>
      </c>
      <c r="D257" s="12">
        <f t="shared" si="3"/>
        <v>2.4478769247176908</v>
      </c>
    </row>
    <row r="258" spans="1:4" x14ac:dyDescent="0.2">
      <c r="A258" s="13">
        <v>35462</v>
      </c>
      <c r="B258" s="26">
        <v>1.597</v>
      </c>
      <c r="C258" s="12">
        <v>1.28</v>
      </c>
      <c r="D258" s="12">
        <f t="shared" si="3"/>
        <v>2.4224605134627426</v>
      </c>
    </row>
    <row r="259" spans="1:4" x14ac:dyDescent="0.2">
      <c r="A259" s="13">
        <v>35490</v>
      </c>
      <c r="B259" s="26">
        <v>1.5980000000000001</v>
      </c>
      <c r="C259" s="12">
        <v>1.2290000000000001</v>
      </c>
      <c r="D259" s="12">
        <f t="shared" si="3"/>
        <v>2.3244850700876096</v>
      </c>
    </row>
    <row r="260" spans="1:4" x14ac:dyDescent="0.2">
      <c r="A260" s="13">
        <v>35521</v>
      </c>
      <c r="B260" s="26">
        <v>1.599</v>
      </c>
      <c r="C260" s="12">
        <v>1.212</v>
      </c>
      <c r="D260" s="12">
        <f t="shared" si="3"/>
        <v>2.2908982964352718</v>
      </c>
    </row>
    <row r="261" spans="1:4" x14ac:dyDescent="0.2">
      <c r="A261" s="13">
        <v>35551</v>
      </c>
      <c r="B261" s="26">
        <v>1.599</v>
      </c>
      <c r="C261" s="12">
        <v>1.196</v>
      </c>
      <c r="D261" s="12">
        <f t="shared" si="3"/>
        <v>2.260655414634146</v>
      </c>
    </row>
    <row r="262" spans="1:4" x14ac:dyDescent="0.2">
      <c r="A262" s="13">
        <v>35582</v>
      </c>
      <c r="B262" s="26">
        <v>1.6020000000000001</v>
      </c>
      <c r="C262" s="12">
        <v>1.173</v>
      </c>
      <c r="D262" s="12">
        <f t="shared" si="3"/>
        <v>2.2130292471910114</v>
      </c>
    </row>
    <row r="263" spans="1:4" x14ac:dyDescent="0.2">
      <c r="A263" s="13">
        <v>35612</v>
      </c>
      <c r="B263" s="26">
        <v>1.6040000000000001</v>
      </c>
      <c r="C263" s="12">
        <v>1.151</v>
      </c>
      <c r="D263" s="12">
        <f t="shared" si="3"/>
        <v>2.1688155224438903</v>
      </c>
    </row>
    <row r="264" spans="1:4" x14ac:dyDescent="0.2">
      <c r="A264" s="13">
        <v>35643</v>
      </c>
      <c r="B264" s="26">
        <v>1.6080000000000001</v>
      </c>
      <c r="C264" s="12">
        <v>1.165</v>
      </c>
      <c r="D264" s="12">
        <f t="shared" si="3"/>
        <v>2.1897348694029848</v>
      </c>
    </row>
    <row r="265" spans="1:4" x14ac:dyDescent="0.2">
      <c r="A265" s="13">
        <v>35674</v>
      </c>
      <c r="B265" s="26">
        <v>1.6120000000000001</v>
      </c>
      <c r="C265" s="12">
        <v>1.1599999999999999</v>
      </c>
      <c r="D265" s="12">
        <f t="shared" si="3"/>
        <v>2.1749266004962777</v>
      </c>
    </row>
    <row r="266" spans="1:4" x14ac:dyDescent="0.2">
      <c r="A266" s="13">
        <v>35704</v>
      </c>
      <c r="B266" s="26">
        <v>1.615</v>
      </c>
      <c r="C266" s="12">
        <v>1.1830000000000001</v>
      </c>
      <c r="D266" s="12">
        <f t="shared" si="3"/>
        <v>2.2139299281733744</v>
      </c>
    </row>
    <row r="267" spans="1:4" x14ac:dyDescent="0.2">
      <c r="A267" s="13">
        <v>35735</v>
      </c>
      <c r="B267" s="26">
        <v>1.617</v>
      </c>
      <c r="C267" s="12">
        <v>1.1919999999999999</v>
      </c>
      <c r="D267" s="12">
        <f t="shared" si="3"/>
        <v>2.2280138627087198</v>
      </c>
    </row>
    <row r="268" spans="1:4" x14ac:dyDescent="0.2">
      <c r="A268" s="13">
        <v>35765</v>
      </c>
      <c r="B268" s="26">
        <v>1.6180000000000001</v>
      </c>
      <c r="C268" s="12">
        <v>1.1100000000000001</v>
      </c>
      <c r="D268" s="12">
        <f t="shared" si="3"/>
        <v>2.0734621631644004</v>
      </c>
    </row>
    <row r="269" spans="1:4" x14ac:dyDescent="0.2">
      <c r="A269" s="13">
        <v>35796</v>
      </c>
      <c r="B269" s="26">
        <v>1.62</v>
      </c>
      <c r="C269" s="12">
        <v>1.1200000000000001</v>
      </c>
      <c r="D269" s="12">
        <f t="shared" si="3"/>
        <v>2.0895591111111114</v>
      </c>
    </row>
    <row r="270" spans="1:4" x14ac:dyDescent="0.2">
      <c r="A270" s="13">
        <v>35827</v>
      </c>
      <c r="B270" s="26">
        <v>1.62</v>
      </c>
      <c r="C270" s="12">
        <v>1.0840000000000001</v>
      </c>
      <c r="D270" s="12">
        <f t="shared" si="3"/>
        <v>2.0223947111111111</v>
      </c>
    </row>
    <row r="271" spans="1:4" x14ac:dyDescent="0.2">
      <c r="A271" s="13">
        <v>35855</v>
      </c>
      <c r="B271" s="26">
        <v>1.62</v>
      </c>
      <c r="C271" s="12">
        <v>1.0629999999999999</v>
      </c>
      <c r="D271" s="12">
        <f t="shared" si="3"/>
        <v>1.9832154777777775</v>
      </c>
    </row>
    <row r="272" spans="1:4" x14ac:dyDescent="0.2">
      <c r="A272" s="13">
        <v>35886</v>
      </c>
      <c r="B272" s="26">
        <v>1.6220000000000001</v>
      </c>
      <c r="C272" s="12">
        <v>1.0669999999999999</v>
      </c>
      <c r="D272" s="12">
        <f t="shared" si="3"/>
        <v>1.9882235918618985</v>
      </c>
    </row>
    <row r="273" spans="1:4" x14ac:dyDescent="0.2">
      <c r="A273" s="13">
        <v>35916</v>
      </c>
      <c r="B273" s="26">
        <v>1.6259999999999999</v>
      </c>
      <c r="C273" s="12">
        <v>1.069</v>
      </c>
      <c r="D273" s="12">
        <f t="shared" si="3"/>
        <v>1.9870500996309963</v>
      </c>
    </row>
    <row r="274" spans="1:4" x14ac:dyDescent="0.2">
      <c r="A274" s="13">
        <v>35947</v>
      </c>
      <c r="B274" s="26">
        <v>1.6279999999999999</v>
      </c>
      <c r="C274" s="12">
        <v>1.0409999999999999</v>
      </c>
      <c r="D274" s="12">
        <f t="shared" si="3"/>
        <v>1.932626730958231</v>
      </c>
    </row>
    <row r="275" spans="1:4" x14ac:dyDescent="0.2">
      <c r="A275" s="13">
        <v>35977</v>
      </c>
      <c r="B275" s="26">
        <v>1.6319999999999999</v>
      </c>
      <c r="C275" s="12">
        <v>1.0289999999999999</v>
      </c>
      <c r="D275" s="12">
        <f t="shared" si="3"/>
        <v>1.9056663860294119</v>
      </c>
    </row>
    <row r="276" spans="1:4" x14ac:dyDescent="0.2">
      <c r="A276" s="13">
        <v>36008</v>
      </c>
      <c r="B276" s="26">
        <v>1.6339999999999999</v>
      </c>
      <c r="C276" s="12">
        <v>1.0069999999999999</v>
      </c>
      <c r="D276" s="12">
        <f t="shared" si="3"/>
        <v>1.8626406279069767</v>
      </c>
    </row>
    <row r="277" spans="1:4" x14ac:dyDescent="0.2">
      <c r="A277" s="13">
        <v>36039</v>
      </c>
      <c r="B277" s="26">
        <v>1.635</v>
      </c>
      <c r="C277" s="12">
        <v>1.024</v>
      </c>
      <c r="D277" s="12">
        <f t="shared" si="3"/>
        <v>1.8929269431192659</v>
      </c>
    </row>
    <row r="278" spans="1:4" x14ac:dyDescent="0.2">
      <c r="A278" s="13">
        <v>36069</v>
      </c>
      <c r="B278" s="26">
        <v>1.639</v>
      </c>
      <c r="C278" s="12">
        <v>1.0389999999999999</v>
      </c>
      <c r="D278" s="12">
        <f t="shared" si="3"/>
        <v>1.9159679816961559</v>
      </c>
    </row>
    <row r="279" spans="1:4" x14ac:dyDescent="0.2">
      <c r="A279" s="13">
        <v>36100</v>
      </c>
      <c r="B279" s="26">
        <v>1.641</v>
      </c>
      <c r="C279" s="12">
        <v>1.022</v>
      </c>
      <c r="D279" s="12">
        <f t="shared" si="3"/>
        <v>1.8823222157221207</v>
      </c>
    </row>
    <row r="280" spans="1:4" x14ac:dyDescent="0.2">
      <c r="A280" s="13">
        <v>36130</v>
      </c>
      <c r="B280" s="26">
        <v>1.6439999999999999</v>
      </c>
      <c r="C280" s="12">
        <v>0.97299999999999998</v>
      </c>
      <c r="D280" s="12">
        <f t="shared" si="3"/>
        <v>1.7888036824817519</v>
      </c>
    </row>
    <row r="281" spans="1:4" x14ac:dyDescent="0.2">
      <c r="A281" s="13">
        <v>36161</v>
      </c>
      <c r="B281" s="26">
        <v>1.647</v>
      </c>
      <c r="C281" s="12">
        <v>0.96699999999999997</v>
      </c>
      <c r="D281" s="12">
        <f t="shared" si="3"/>
        <v>1.7745348306010928</v>
      </c>
    </row>
    <row r="282" spans="1:4" x14ac:dyDescent="0.2">
      <c r="A282" s="13">
        <v>36192</v>
      </c>
      <c r="B282" s="26">
        <v>1.647</v>
      </c>
      <c r="C282" s="12">
        <v>0.95899999999999996</v>
      </c>
      <c r="D282" s="12">
        <f t="shared" si="3"/>
        <v>1.7598540874316937</v>
      </c>
    </row>
    <row r="283" spans="1:4" x14ac:dyDescent="0.2">
      <c r="A283" s="13">
        <v>36220</v>
      </c>
      <c r="B283" s="26">
        <v>1.6479999999999999</v>
      </c>
      <c r="C283" s="12">
        <v>0.997</v>
      </c>
      <c r="D283" s="12">
        <f t="shared" si="3"/>
        <v>1.8284774308252427</v>
      </c>
    </row>
    <row r="284" spans="1:4" x14ac:dyDescent="0.2">
      <c r="A284" s="13">
        <v>36251</v>
      </c>
      <c r="B284" s="26">
        <v>1.659</v>
      </c>
      <c r="C284" s="12">
        <v>1.079</v>
      </c>
      <c r="D284" s="12">
        <f t="shared" si="3"/>
        <v>1.9657428824593126</v>
      </c>
    </row>
    <row r="285" spans="1:4" x14ac:dyDescent="0.2">
      <c r="A285" s="13">
        <v>36281</v>
      </c>
      <c r="B285" s="26">
        <v>1.66</v>
      </c>
      <c r="C285" s="12">
        <v>1.073</v>
      </c>
      <c r="D285" s="12">
        <f t="shared" si="3"/>
        <v>1.953634369879518</v>
      </c>
    </row>
    <row r="286" spans="1:4" x14ac:dyDescent="0.2">
      <c r="A286" s="13">
        <v>36312</v>
      </c>
      <c r="B286" s="26">
        <v>1.66</v>
      </c>
      <c r="C286" s="12">
        <v>1.0740000000000001</v>
      </c>
      <c r="D286" s="12">
        <f t="shared" si="3"/>
        <v>1.9554550915662654</v>
      </c>
    </row>
    <row r="287" spans="1:4" x14ac:dyDescent="0.2">
      <c r="A287" s="13">
        <v>36342</v>
      </c>
      <c r="B287" s="26">
        <v>1.667</v>
      </c>
      <c r="C287" s="12">
        <v>1.1220000000000001</v>
      </c>
      <c r="D287" s="12">
        <f t="shared" si="3"/>
        <v>2.0342714793041394</v>
      </c>
    </row>
    <row r="288" spans="1:4" x14ac:dyDescent="0.2">
      <c r="A288" s="13">
        <v>36373</v>
      </c>
      <c r="B288" s="26">
        <v>1.671</v>
      </c>
      <c r="C288" s="12">
        <v>1.1719999999999999</v>
      </c>
      <c r="D288" s="12">
        <f t="shared" si="3"/>
        <v>2.1198386929982043</v>
      </c>
    </row>
    <row r="289" spans="1:4" x14ac:dyDescent="0.2">
      <c r="A289" s="13">
        <v>36404</v>
      </c>
      <c r="B289" s="26">
        <v>1.6779999999999999</v>
      </c>
      <c r="C289" s="12">
        <v>1.2150000000000001</v>
      </c>
      <c r="D289" s="12">
        <f t="shared" si="3"/>
        <v>2.188446704410012</v>
      </c>
    </row>
    <row r="290" spans="1:4" x14ac:dyDescent="0.2">
      <c r="A290" s="13">
        <v>36434</v>
      </c>
      <c r="B290" s="26">
        <v>1.681</v>
      </c>
      <c r="C290" s="12">
        <v>1.228</v>
      </c>
      <c r="D290" s="12">
        <f t="shared" si="3"/>
        <v>2.2079147792980369</v>
      </c>
    </row>
    <row r="291" spans="1:4" x14ac:dyDescent="0.2">
      <c r="A291" s="13">
        <v>36465</v>
      </c>
      <c r="B291" s="26">
        <v>1.6839999999999999</v>
      </c>
      <c r="C291" s="12">
        <v>1.2629999999999999</v>
      </c>
      <c r="D291" s="12">
        <f t="shared" si="3"/>
        <v>2.2667984999999997</v>
      </c>
    </row>
    <row r="292" spans="1:4" x14ac:dyDescent="0.2">
      <c r="A292" s="13">
        <v>36495</v>
      </c>
      <c r="B292" s="26">
        <v>1.6879999999999999</v>
      </c>
      <c r="C292" s="12">
        <v>1.292</v>
      </c>
      <c r="D292" s="12">
        <f t="shared" si="3"/>
        <v>2.3133520236966825</v>
      </c>
    </row>
    <row r="293" spans="1:4" x14ac:dyDescent="0.2">
      <c r="A293" s="13">
        <v>36526</v>
      </c>
      <c r="B293" s="26">
        <v>1.6930000000000001</v>
      </c>
      <c r="C293" s="12">
        <v>1.3560000000000001</v>
      </c>
      <c r="D293" s="12">
        <f t="shared" si="3"/>
        <v>2.4207747714116952</v>
      </c>
    </row>
    <row r="294" spans="1:4" x14ac:dyDescent="0.2">
      <c r="A294" s="13">
        <v>36557</v>
      </c>
      <c r="B294" s="26">
        <v>1.7</v>
      </c>
      <c r="C294" s="12">
        <v>1.4610000000000001</v>
      </c>
      <c r="D294" s="12">
        <f t="shared" si="3"/>
        <v>2.5974843988235299</v>
      </c>
    </row>
    <row r="295" spans="1:4" x14ac:dyDescent="0.2">
      <c r="A295" s="13">
        <v>36586</v>
      </c>
      <c r="B295" s="26">
        <v>1.71</v>
      </c>
      <c r="C295" s="12">
        <v>1.4790000000000001</v>
      </c>
      <c r="D295" s="12">
        <f t="shared" si="3"/>
        <v>2.6141091473684215</v>
      </c>
    </row>
    <row r="296" spans="1:4" x14ac:dyDescent="0.2">
      <c r="A296" s="13">
        <v>36617</v>
      </c>
      <c r="B296" s="26">
        <v>1.7090000000000001</v>
      </c>
      <c r="C296" s="12">
        <v>1.4219999999999999</v>
      </c>
      <c r="D296" s="12">
        <f t="shared" si="3"/>
        <v>2.5148332100643649</v>
      </c>
    </row>
    <row r="297" spans="1:4" x14ac:dyDescent="0.2">
      <c r="A297" s="13">
        <v>36647</v>
      </c>
      <c r="B297" s="26">
        <v>1.712</v>
      </c>
      <c r="C297" s="12">
        <v>1.42</v>
      </c>
      <c r="D297" s="12">
        <f t="shared" ref="D297:D360" si="4">C297*$B$593/B297</f>
        <v>2.5068955373831776</v>
      </c>
    </row>
    <row r="298" spans="1:4" x14ac:dyDescent="0.2">
      <c r="A298" s="13">
        <v>36678</v>
      </c>
      <c r="B298" s="26">
        <v>1.722</v>
      </c>
      <c r="C298" s="12">
        <v>1.421</v>
      </c>
      <c r="D298" s="12">
        <f t="shared" si="4"/>
        <v>2.494092658536585</v>
      </c>
    </row>
    <row r="299" spans="1:4" x14ac:dyDescent="0.2">
      <c r="A299" s="13">
        <v>36708</v>
      </c>
      <c r="B299" s="26">
        <v>1.7270000000000001</v>
      </c>
      <c r="C299" s="12">
        <v>1.4339999999999999</v>
      </c>
      <c r="D299" s="12">
        <f t="shared" si="4"/>
        <v>2.5096228905616673</v>
      </c>
    </row>
    <row r="300" spans="1:4" x14ac:dyDescent="0.2">
      <c r="A300" s="13">
        <v>36739</v>
      </c>
      <c r="B300" s="26">
        <v>1.7270000000000001</v>
      </c>
      <c r="C300" s="12">
        <v>1.466</v>
      </c>
      <c r="D300" s="12">
        <f t="shared" si="4"/>
        <v>2.5656256328894034</v>
      </c>
    </row>
    <row r="301" spans="1:4" x14ac:dyDescent="0.2">
      <c r="A301" s="13">
        <v>36770</v>
      </c>
      <c r="B301" s="26">
        <v>1.736</v>
      </c>
      <c r="C301" s="12">
        <v>1.637</v>
      </c>
      <c r="D301" s="12">
        <f t="shared" si="4"/>
        <v>2.8500377453917047</v>
      </c>
    </row>
    <row r="302" spans="1:4" x14ac:dyDescent="0.2">
      <c r="A302" s="13">
        <v>36800</v>
      </c>
      <c r="B302" s="26">
        <v>1.7390000000000001</v>
      </c>
      <c r="C302" s="12">
        <v>1.637</v>
      </c>
      <c r="D302" s="12">
        <f t="shared" si="4"/>
        <v>2.8451210615296145</v>
      </c>
    </row>
    <row r="303" spans="1:4" x14ac:dyDescent="0.2">
      <c r="A303" s="13">
        <v>36831</v>
      </c>
      <c r="B303" s="26">
        <v>1.742</v>
      </c>
      <c r="C303" s="12">
        <v>1.621</v>
      </c>
      <c r="D303" s="12">
        <f t="shared" si="4"/>
        <v>2.8124610551090701</v>
      </c>
    </row>
    <row r="304" spans="1:4" x14ac:dyDescent="0.2">
      <c r="A304" s="13">
        <v>36861</v>
      </c>
      <c r="B304" s="26">
        <v>1.746</v>
      </c>
      <c r="C304" s="12">
        <v>1.5649999999999999</v>
      </c>
      <c r="D304" s="12">
        <f t="shared" si="4"/>
        <v>2.709079536082474</v>
      </c>
    </row>
    <row r="305" spans="1:4" x14ac:dyDescent="0.2">
      <c r="A305" s="13">
        <v>36892</v>
      </c>
      <c r="B305" s="26">
        <v>1.756</v>
      </c>
      <c r="C305" s="12">
        <v>1.524</v>
      </c>
      <c r="D305" s="12">
        <f t="shared" si="4"/>
        <v>2.6230834578587703</v>
      </c>
    </row>
    <row r="306" spans="1:4" x14ac:dyDescent="0.2">
      <c r="A306" s="13">
        <v>36923</v>
      </c>
      <c r="B306" s="26">
        <v>1.76</v>
      </c>
      <c r="C306" s="12">
        <v>1.492</v>
      </c>
      <c r="D306" s="12">
        <f t="shared" si="4"/>
        <v>2.5621692136363636</v>
      </c>
    </row>
    <row r="307" spans="1:4" x14ac:dyDescent="0.2">
      <c r="A307" s="13">
        <v>36951</v>
      </c>
      <c r="B307" s="26">
        <v>1.7609999999999999</v>
      </c>
      <c r="C307" s="12">
        <v>1.399</v>
      </c>
      <c r="D307" s="12">
        <f t="shared" si="4"/>
        <v>2.4010986950596251</v>
      </c>
    </row>
    <row r="308" spans="1:4" x14ac:dyDescent="0.2">
      <c r="A308" s="13">
        <v>36982</v>
      </c>
      <c r="B308" s="26">
        <v>1.764</v>
      </c>
      <c r="C308" s="12">
        <v>1.4219999999999999</v>
      </c>
      <c r="D308" s="12">
        <f t="shared" si="4"/>
        <v>2.4364228775510202</v>
      </c>
    </row>
    <row r="309" spans="1:4" x14ac:dyDescent="0.2">
      <c r="A309" s="13">
        <v>37012</v>
      </c>
      <c r="B309" s="26">
        <v>1.7729999999999999</v>
      </c>
      <c r="C309" s="12">
        <v>1.496</v>
      </c>
      <c r="D309" s="12">
        <f t="shared" si="4"/>
        <v>2.550201583756345</v>
      </c>
    </row>
    <row r="310" spans="1:4" x14ac:dyDescent="0.2">
      <c r="A310" s="13">
        <v>37043</v>
      </c>
      <c r="B310" s="26">
        <v>1.7769999999999999</v>
      </c>
      <c r="C310" s="12">
        <v>1.482</v>
      </c>
      <c r="D310" s="12">
        <f t="shared" si="4"/>
        <v>2.5206493168261113</v>
      </c>
    </row>
    <row r="311" spans="1:4" x14ac:dyDescent="0.2">
      <c r="A311" s="13">
        <v>37073</v>
      </c>
      <c r="B311" s="26">
        <v>1.774</v>
      </c>
      <c r="C311" s="12">
        <v>1.375</v>
      </c>
      <c r="D311" s="12">
        <f t="shared" si="4"/>
        <v>2.3426140078917701</v>
      </c>
    </row>
    <row r="312" spans="1:4" x14ac:dyDescent="0.2">
      <c r="A312" s="13">
        <v>37104</v>
      </c>
      <c r="B312" s="26">
        <v>1.774</v>
      </c>
      <c r="C312" s="12">
        <v>1.39</v>
      </c>
      <c r="D312" s="12">
        <f t="shared" si="4"/>
        <v>2.368169797068771</v>
      </c>
    </row>
    <row r="313" spans="1:4" x14ac:dyDescent="0.2">
      <c r="A313" s="13">
        <v>37135</v>
      </c>
      <c r="B313" s="26">
        <v>1.7809999999999999</v>
      </c>
      <c r="C313" s="12">
        <v>1.4950000000000001</v>
      </c>
      <c r="D313" s="12">
        <f t="shared" si="4"/>
        <v>2.5370494160583945</v>
      </c>
    </row>
    <row r="314" spans="1:4" x14ac:dyDescent="0.2">
      <c r="A314" s="13">
        <v>37165</v>
      </c>
      <c r="B314" s="26">
        <v>1.776</v>
      </c>
      <c r="C314" s="12">
        <v>1.35</v>
      </c>
      <c r="D314" s="12">
        <f t="shared" si="4"/>
        <v>2.2974309121621621</v>
      </c>
    </row>
    <row r="315" spans="1:4" x14ac:dyDescent="0.2">
      <c r="A315" s="13">
        <v>37196</v>
      </c>
      <c r="B315" s="26">
        <v>1.7749999999999999</v>
      </c>
      <c r="C315" s="12">
        <v>1.2589999999999999</v>
      </c>
      <c r="D315" s="12">
        <f t="shared" si="4"/>
        <v>2.1437741307042253</v>
      </c>
    </row>
    <row r="316" spans="1:4" x14ac:dyDescent="0.2">
      <c r="A316" s="13">
        <v>37226</v>
      </c>
      <c r="B316" s="26">
        <v>1.774</v>
      </c>
      <c r="C316" s="12">
        <v>1.1679999999999999</v>
      </c>
      <c r="D316" s="12">
        <f t="shared" si="4"/>
        <v>1.9899441172491541</v>
      </c>
    </row>
    <row r="317" spans="1:4" x14ac:dyDescent="0.2">
      <c r="A317" s="13">
        <v>37257</v>
      </c>
      <c r="B317" s="26">
        <v>1.7769999999999999</v>
      </c>
      <c r="C317" s="12">
        <v>1.1499999999999999</v>
      </c>
      <c r="D317" s="12">
        <f t="shared" si="4"/>
        <v>1.9559694428812604</v>
      </c>
    </row>
    <row r="318" spans="1:4" x14ac:dyDescent="0.2">
      <c r="A318" s="13">
        <v>37288</v>
      </c>
      <c r="B318" s="26">
        <v>1.78</v>
      </c>
      <c r="C318" s="12">
        <v>1.1519999999999999</v>
      </c>
      <c r="D318" s="12">
        <f t="shared" si="4"/>
        <v>1.9560688179775279</v>
      </c>
    </row>
    <row r="319" spans="1:4" x14ac:dyDescent="0.2">
      <c r="A319" s="13">
        <v>37316</v>
      </c>
      <c r="B319" s="26">
        <v>1.7849999999999999</v>
      </c>
      <c r="C319" s="12">
        <v>1.23</v>
      </c>
      <c r="D319" s="12">
        <f t="shared" si="4"/>
        <v>2.0826608067226893</v>
      </c>
    </row>
    <row r="320" spans="1:4" x14ac:dyDescent="0.2">
      <c r="A320" s="13">
        <v>37347</v>
      </c>
      <c r="B320" s="26">
        <v>1.7929999999999999</v>
      </c>
      <c r="C320" s="12">
        <v>1.3089999999999999</v>
      </c>
      <c r="D320" s="12">
        <f t="shared" si="4"/>
        <v>2.2065359631901837</v>
      </c>
    </row>
    <row r="321" spans="1:4" x14ac:dyDescent="0.2">
      <c r="A321" s="13">
        <v>37377</v>
      </c>
      <c r="B321" s="26">
        <v>1.7949999999999999</v>
      </c>
      <c r="C321" s="12">
        <v>1.3049999999999999</v>
      </c>
      <c r="D321" s="12">
        <f t="shared" si="4"/>
        <v>2.197342278551532</v>
      </c>
    </row>
    <row r="322" spans="1:4" x14ac:dyDescent="0.2">
      <c r="A322" s="13">
        <v>37408</v>
      </c>
      <c r="B322" s="26">
        <v>1.796</v>
      </c>
      <c r="C322" s="12">
        <v>1.286</v>
      </c>
      <c r="D322" s="12">
        <f t="shared" si="4"/>
        <v>2.1641446703786191</v>
      </c>
    </row>
    <row r="323" spans="1:4" x14ac:dyDescent="0.2">
      <c r="A323" s="13">
        <v>37438</v>
      </c>
      <c r="B323" s="26">
        <v>1.8</v>
      </c>
      <c r="C323" s="12">
        <v>1.2989999999999999</v>
      </c>
      <c r="D323" s="12">
        <f t="shared" si="4"/>
        <v>2.1811638899999997</v>
      </c>
    </row>
    <row r="324" spans="1:4" x14ac:dyDescent="0.2">
      <c r="A324" s="13">
        <v>37469</v>
      </c>
      <c r="B324" s="26">
        <v>1.8049999999999999</v>
      </c>
      <c r="C324" s="12">
        <v>1.33</v>
      </c>
      <c r="D324" s="12">
        <f t="shared" si="4"/>
        <v>2.2270301052631578</v>
      </c>
    </row>
    <row r="325" spans="1:4" x14ac:dyDescent="0.2">
      <c r="A325" s="13">
        <v>37500</v>
      </c>
      <c r="B325" s="26">
        <v>1.8080000000000001</v>
      </c>
      <c r="C325" s="12">
        <v>1.411</v>
      </c>
      <c r="D325" s="12">
        <f t="shared" si="4"/>
        <v>2.3587409170353983</v>
      </c>
    </row>
    <row r="326" spans="1:4" x14ac:dyDescent="0.2">
      <c r="A326" s="13">
        <v>37530</v>
      </c>
      <c r="B326" s="26">
        <v>1.8120000000000001</v>
      </c>
      <c r="C326" s="12">
        <v>1.462</v>
      </c>
      <c r="D326" s="12">
        <f t="shared" si="4"/>
        <v>2.4386014768211921</v>
      </c>
    </row>
    <row r="327" spans="1:4" x14ac:dyDescent="0.2">
      <c r="A327" s="13">
        <v>37561</v>
      </c>
      <c r="B327" s="26">
        <v>1.8149999999999999</v>
      </c>
      <c r="C327" s="12">
        <v>1.42</v>
      </c>
      <c r="D327" s="12">
        <f t="shared" si="4"/>
        <v>2.3646309421487604</v>
      </c>
    </row>
    <row r="328" spans="1:4" x14ac:dyDescent="0.2">
      <c r="A328" s="13">
        <v>37591</v>
      </c>
      <c r="B328" s="26">
        <v>1.8180000000000001</v>
      </c>
      <c r="C328" s="12">
        <v>1.4279999999999999</v>
      </c>
      <c r="D328" s="12">
        <f t="shared" si="4"/>
        <v>2.3740287920792076</v>
      </c>
    </row>
    <row r="329" spans="1:4" x14ac:dyDescent="0.2">
      <c r="A329" s="13">
        <v>37622</v>
      </c>
      <c r="B329" s="26">
        <v>1.8260000000000001</v>
      </c>
      <c r="C329" s="12">
        <v>1.488</v>
      </c>
      <c r="D329" s="12">
        <f t="shared" si="4"/>
        <v>2.4629398817086523</v>
      </c>
    </row>
    <row r="330" spans="1:4" x14ac:dyDescent="0.2">
      <c r="A330" s="13">
        <v>37653</v>
      </c>
      <c r="B330" s="26">
        <v>1.8360000000000001</v>
      </c>
      <c r="C330" s="12">
        <v>1.6539999999999999</v>
      </c>
      <c r="D330" s="12">
        <f t="shared" si="4"/>
        <v>2.7227920980392151</v>
      </c>
    </row>
    <row r="331" spans="1:4" x14ac:dyDescent="0.2">
      <c r="A331" s="13">
        <v>37681</v>
      </c>
      <c r="B331" s="26">
        <v>1.839</v>
      </c>
      <c r="C331" s="12">
        <v>1.708</v>
      </c>
      <c r="D331" s="12">
        <f t="shared" si="4"/>
        <v>2.8070993931484503</v>
      </c>
    </row>
    <row r="332" spans="1:4" x14ac:dyDescent="0.2">
      <c r="A332" s="13">
        <v>37712</v>
      </c>
      <c r="B332" s="26">
        <v>1.8320000000000001</v>
      </c>
      <c r="C332" s="12">
        <v>1.5329999999999999</v>
      </c>
      <c r="D332" s="12">
        <f t="shared" si="4"/>
        <v>2.5291136102620082</v>
      </c>
    </row>
    <row r="333" spans="1:4" x14ac:dyDescent="0.2">
      <c r="A333" s="13">
        <v>37742</v>
      </c>
      <c r="B333" s="26">
        <v>1.829</v>
      </c>
      <c r="C333" s="12">
        <v>1.4510000000000001</v>
      </c>
      <c r="D333" s="12">
        <f t="shared" si="4"/>
        <v>2.3977580634226352</v>
      </c>
    </row>
    <row r="334" spans="1:4" x14ac:dyDescent="0.2">
      <c r="A334" s="13">
        <v>37773</v>
      </c>
      <c r="B334" s="26">
        <v>1.831</v>
      </c>
      <c r="C334" s="12">
        <v>1.4239999999999999</v>
      </c>
      <c r="D334" s="12">
        <f t="shared" si="4"/>
        <v>2.3505705909339158</v>
      </c>
    </row>
    <row r="335" spans="1:4" x14ac:dyDescent="0.2">
      <c r="A335" s="13">
        <v>37803</v>
      </c>
      <c r="B335" s="26">
        <v>1.837</v>
      </c>
      <c r="C335" s="12">
        <v>1.4350000000000001</v>
      </c>
      <c r="D335" s="12">
        <f t="shared" si="4"/>
        <v>2.3609913609145345</v>
      </c>
    </row>
    <row r="336" spans="1:4" x14ac:dyDescent="0.2">
      <c r="A336" s="13">
        <v>37834</v>
      </c>
      <c r="B336" s="26">
        <v>1.845</v>
      </c>
      <c r="C336" s="12">
        <v>1.4850000000000001</v>
      </c>
      <c r="D336" s="12">
        <f t="shared" si="4"/>
        <v>2.4326618048780491</v>
      </c>
    </row>
    <row r="337" spans="1:4" x14ac:dyDescent="0.2">
      <c r="A337" s="13">
        <v>37865</v>
      </c>
      <c r="B337" s="26">
        <v>1.851</v>
      </c>
      <c r="C337" s="12">
        <v>1.4610000000000001</v>
      </c>
      <c r="D337" s="12">
        <f t="shared" si="4"/>
        <v>2.3855880486223664</v>
      </c>
    </row>
    <row r="338" spans="1:4" x14ac:dyDescent="0.2">
      <c r="A338" s="13">
        <v>37895</v>
      </c>
      <c r="B338" s="26">
        <v>1.849</v>
      </c>
      <c r="C338" s="12">
        <v>1.4810000000000001</v>
      </c>
      <c r="D338" s="12">
        <f t="shared" si="4"/>
        <v>2.4208607020010815</v>
      </c>
    </row>
    <row r="339" spans="1:4" x14ac:dyDescent="0.2">
      <c r="A339" s="13">
        <v>37926</v>
      </c>
      <c r="B339" s="26">
        <v>1.85</v>
      </c>
      <c r="C339" s="12">
        <v>1.482</v>
      </c>
      <c r="D339" s="12">
        <f t="shared" si="4"/>
        <v>2.4211858572972971</v>
      </c>
    </row>
    <row r="340" spans="1:4" x14ac:dyDescent="0.2">
      <c r="A340" s="13">
        <v>37956</v>
      </c>
      <c r="B340" s="26">
        <v>1.855</v>
      </c>
      <c r="C340" s="12">
        <v>1.49</v>
      </c>
      <c r="D340" s="12">
        <f t="shared" si="4"/>
        <v>2.4276943504043125</v>
      </c>
    </row>
    <row r="341" spans="1:4" x14ac:dyDescent="0.2">
      <c r="A341" s="13">
        <v>37987</v>
      </c>
      <c r="B341" s="26">
        <v>1.863</v>
      </c>
      <c r="C341" s="12">
        <v>1.5509999999999999</v>
      </c>
      <c r="D341" s="12">
        <f t="shared" si="4"/>
        <v>2.5162315072463763</v>
      </c>
    </row>
    <row r="342" spans="1:4" x14ac:dyDescent="0.2">
      <c r="A342" s="13">
        <v>38018</v>
      </c>
      <c r="B342" s="26">
        <v>1.867</v>
      </c>
      <c r="C342" s="12">
        <v>1.5820000000000001</v>
      </c>
      <c r="D342" s="12">
        <f t="shared" si="4"/>
        <v>2.561024979110873</v>
      </c>
    </row>
    <row r="343" spans="1:4" x14ac:dyDescent="0.2">
      <c r="A343" s="13">
        <v>38047</v>
      </c>
      <c r="B343" s="26">
        <v>1.871</v>
      </c>
      <c r="C343" s="12">
        <v>1.629</v>
      </c>
      <c r="D343" s="12">
        <f t="shared" si="4"/>
        <v>2.6314731918760019</v>
      </c>
    </row>
    <row r="344" spans="1:4" x14ac:dyDescent="0.2">
      <c r="A344" s="13">
        <v>38078</v>
      </c>
      <c r="B344" s="26">
        <v>1.8740000000000001</v>
      </c>
      <c r="C344" s="12">
        <v>1.6919999999999999</v>
      </c>
      <c r="D344" s="12">
        <f t="shared" si="4"/>
        <v>2.7288673511205972</v>
      </c>
    </row>
    <row r="345" spans="1:4" x14ac:dyDescent="0.2">
      <c r="A345" s="13">
        <v>38108</v>
      </c>
      <c r="B345" s="26">
        <v>1.8819999999999999</v>
      </c>
      <c r="C345" s="12">
        <v>1.746</v>
      </c>
      <c r="D345" s="12">
        <f t="shared" si="4"/>
        <v>2.8039887927736449</v>
      </c>
    </row>
    <row r="346" spans="1:4" x14ac:dyDescent="0.2">
      <c r="A346" s="13">
        <v>38139</v>
      </c>
      <c r="B346" s="26">
        <v>1.889</v>
      </c>
      <c r="C346" s="12">
        <v>1.7110000000000001</v>
      </c>
      <c r="D346" s="12">
        <f t="shared" si="4"/>
        <v>2.7375981884595024</v>
      </c>
    </row>
    <row r="347" spans="1:4" x14ac:dyDescent="0.2">
      <c r="A347" s="13">
        <v>38169</v>
      </c>
      <c r="B347" s="26">
        <v>1.891</v>
      </c>
      <c r="C347" s="12">
        <v>1.7390000000000001</v>
      </c>
      <c r="D347" s="12">
        <f t="shared" si="4"/>
        <v>2.7794553791644629</v>
      </c>
    </row>
    <row r="348" spans="1:4" x14ac:dyDescent="0.2">
      <c r="A348" s="13">
        <v>38200</v>
      </c>
      <c r="B348" s="26">
        <v>1.8919999999999999</v>
      </c>
      <c r="C348" s="12">
        <v>1.833</v>
      </c>
      <c r="D348" s="12">
        <f t="shared" si="4"/>
        <v>2.928147745243129</v>
      </c>
    </row>
    <row r="349" spans="1:4" x14ac:dyDescent="0.2">
      <c r="A349" s="13">
        <v>38231</v>
      </c>
      <c r="B349" s="26">
        <v>1.8979999999999999</v>
      </c>
      <c r="C349" s="12">
        <v>1.917</v>
      </c>
      <c r="D349" s="12">
        <f t="shared" si="4"/>
        <v>3.0526538282402527</v>
      </c>
    </row>
    <row r="350" spans="1:4" x14ac:dyDescent="0.2">
      <c r="A350" s="13">
        <v>38261</v>
      </c>
      <c r="B350" s="26">
        <v>1.9079999999999999</v>
      </c>
      <c r="C350" s="12">
        <v>2.1339999999999999</v>
      </c>
      <c r="D350" s="12">
        <f t="shared" si="4"/>
        <v>3.3803969245283016</v>
      </c>
    </row>
    <row r="351" spans="1:4" x14ac:dyDescent="0.2">
      <c r="A351" s="13">
        <v>38292</v>
      </c>
      <c r="B351" s="26">
        <v>1.917</v>
      </c>
      <c r="C351" s="12">
        <v>2.1469999999999998</v>
      </c>
      <c r="D351" s="12">
        <f t="shared" si="4"/>
        <v>3.3850226948356803</v>
      </c>
    </row>
    <row r="352" spans="1:4" x14ac:dyDescent="0.2">
      <c r="A352" s="13">
        <v>38322</v>
      </c>
      <c r="B352" s="26">
        <v>1.917</v>
      </c>
      <c r="C352" s="12">
        <v>2.0089999999999999</v>
      </c>
      <c r="D352" s="12">
        <f t="shared" si="4"/>
        <v>3.1674478779342721</v>
      </c>
    </row>
    <row r="353" spans="1:4" x14ac:dyDescent="0.2">
      <c r="A353" s="13">
        <v>38353</v>
      </c>
      <c r="B353" s="26">
        <v>1.9159999999999999</v>
      </c>
      <c r="C353" s="12">
        <v>1.9588000000000001</v>
      </c>
      <c r="D353" s="12">
        <f t="shared" si="4"/>
        <v>3.0899129448851776</v>
      </c>
    </row>
    <row r="354" spans="1:4" x14ac:dyDescent="0.2">
      <c r="A354" s="13">
        <v>38384</v>
      </c>
      <c r="B354" s="26">
        <v>1.9239999999999999</v>
      </c>
      <c r="C354" s="12">
        <v>2.0267499999999998</v>
      </c>
      <c r="D354" s="12">
        <f t="shared" si="4"/>
        <v>3.1838072487006235</v>
      </c>
    </row>
    <row r="355" spans="1:4" x14ac:dyDescent="0.2">
      <c r="A355" s="13">
        <v>38412</v>
      </c>
      <c r="B355" s="26">
        <v>1.931</v>
      </c>
      <c r="C355" s="12">
        <v>2.2137500000000001</v>
      </c>
      <c r="D355" s="12">
        <f t="shared" si="4"/>
        <v>3.4649578314344898</v>
      </c>
    </row>
    <row r="356" spans="1:4" x14ac:dyDescent="0.2">
      <c r="A356" s="13">
        <v>38443</v>
      </c>
      <c r="B356" s="26">
        <v>1.9370000000000001</v>
      </c>
      <c r="C356" s="12">
        <v>2.29175</v>
      </c>
      <c r="D356" s="12">
        <f t="shared" si="4"/>
        <v>3.5759321716572017</v>
      </c>
    </row>
    <row r="357" spans="1:4" x14ac:dyDescent="0.2">
      <c r="A357" s="13">
        <v>38473</v>
      </c>
      <c r="B357" s="26">
        <v>1.9359999999999999</v>
      </c>
      <c r="C357" s="12">
        <v>2.1987999999999999</v>
      </c>
      <c r="D357" s="12">
        <f t="shared" si="4"/>
        <v>3.4326697946280991</v>
      </c>
    </row>
    <row r="358" spans="1:4" x14ac:dyDescent="0.2">
      <c r="A358" s="13">
        <v>38504</v>
      </c>
      <c r="B358" s="26">
        <v>1.9370000000000001</v>
      </c>
      <c r="C358" s="12">
        <v>2.2897500000000002</v>
      </c>
      <c r="D358" s="12">
        <f t="shared" si="4"/>
        <v>3.5728114716055757</v>
      </c>
    </row>
    <row r="359" spans="1:4" x14ac:dyDescent="0.2">
      <c r="A359" s="13">
        <v>38534</v>
      </c>
      <c r="B359" s="26">
        <v>1.9490000000000001</v>
      </c>
      <c r="C359" s="12">
        <v>2.3725000000000001</v>
      </c>
      <c r="D359" s="12">
        <f t="shared" si="4"/>
        <v>3.6791376372498719</v>
      </c>
    </row>
    <row r="360" spans="1:4" x14ac:dyDescent="0.2">
      <c r="A360" s="13">
        <v>38565</v>
      </c>
      <c r="B360" s="26">
        <v>1.9610000000000001</v>
      </c>
      <c r="C360" s="12">
        <v>2.5</v>
      </c>
      <c r="D360" s="12">
        <f t="shared" si="4"/>
        <v>3.853133605303416</v>
      </c>
    </row>
    <row r="361" spans="1:4" x14ac:dyDescent="0.2">
      <c r="A361" s="13">
        <v>38596</v>
      </c>
      <c r="B361" s="26">
        <v>1.988</v>
      </c>
      <c r="C361" s="12">
        <v>2.8187500000000001</v>
      </c>
      <c r="D361" s="12">
        <f t="shared" ref="D361:D424" si="5">C361*$B$593/B361</f>
        <v>4.2854046089034208</v>
      </c>
    </row>
    <row r="362" spans="1:4" x14ac:dyDescent="0.2">
      <c r="A362" s="13">
        <v>38626</v>
      </c>
      <c r="B362" s="26">
        <v>1.9910000000000001</v>
      </c>
      <c r="C362" s="12">
        <v>3.0950000000000002</v>
      </c>
      <c r="D362" s="12">
        <f t="shared" si="5"/>
        <v>4.6983032697137119</v>
      </c>
    </row>
    <row r="363" spans="1:4" x14ac:dyDescent="0.2">
      <c r="A363" s="13">
        <v>38657</v>
      </c>
      <c r="B363" s="26">
        <v>1.9810000000000001</v>
      </c>
      <c r="C363" s="12">
        <v>2.573</v>
      </c>
      <c r="D363" s="12">
        <f t="shared" si="5"/>
        <v>3.925608305906108</v>
      </c>
    </row>
    <row r="364" spans="1:4" x14ac:dyDescent="0.2">
      <c r="A364" s="13">
        <v>38687</v>
      </c>
      <c r="B364" s="26">
        <v>1.9810000000000001</v>
      </c>
      <c r="C364" s="12">
        <v>2.4427500000000002</v>
      </c>
      <c r="D364" s="12">
        <f t="shared" si="5"/>
        <v>3.7268867816759212</v>
      </c>
    </row>
    <row r="365" spans="1:4" x14ac:dyDescent="0.2">
      <c r="A365" s="13">
        <v>38718</v>
      </c>
      <c r="B365" s="26">
        <v>1.9930000000000001</v>
      </c>
      <c r="C365" s="12">
        <v>2.4674</v>
      </c>
      <c r="D365" s="12">
        <f t="shared" si="5"/>
        <v>3.7418288134470643</v>
      </c>
    </row>
    <row r="366" spans="1:4" x14ac:dyDescent="0.2">
      <c r="A366" s="13">
        <v>38749</v>
      </c>
      <c r="B366" s="26">
        <v>1.994</v>
      </c>
      <c r="C366" s="12">
        <v>2.47525</v>
      </c>
      <c r="D366" s="12">
        <f t="shared" si="5"/>
        <v>3.7518508773821462</v>
      </c>
    </row>
    <row r="367" spans="1:4" x14ac:dyDescent="0.2">
      <c r="A367" s="13">
        <v>38777</v>
      </c>
      <c r="B367" s="26">
        <v>1.9970000000000001</v>
      </c>
      <c r="C367" s="12">
        <v>2.5585</v>
      </c>
      <c r="D367" s="12">
        <f t="shared" si="5"/>
        <v>3.8722109579369048</v>
      </c>
    </row>
    <row r="368" spans="1:4" x14ac:dyDescent="0.2">
      <c r="A368" s="13">
        <v>38808</v>
      </c>
      <c r="B368" s="26">
        <v>2.0070000000000001</v>
      </c>
      <c r="C368" s="12">
        <v>2.7280000000000002</v>
      </c>
      <c r="D368" s="12">
        <f t="shared" si="5"/>
        <v>4.1081722690582962</v>
      </c>
    </row>
    <row r="369" spans="1:4" x14ac:dyDescent="0.2">
      <c r="A369" s="13">
        <v>38838</v>
      </c>
      <c r="B369" s="26">
        <v>2.0129999999999999</v>
      </c>
      <c r="C369" s="12">
        <v>2.8965999999999998</v>
      </c>
      <c r="D369" s="12">
        <f t="shared" si="5"/>
        <v>4.3490700679582712</v>
      </c>
    </row>
    <row r="370" spans="1:4" x14ac:dyDescent="0.2">
      <c r="A370" s="13">
        <v>38869</v>
      </c>
      <c r="B370" s="26">
        <v>2.0179999999999998</v>
      </c>
      <c r="C370" s="12">
        <v>2.8975</v>
      </c>
      <c r="D370" s="12">
        <f t="shared" si="5"/>
        <v>4.3396423216055506</v>
      </c>
    </row>
    <row r="371" spans="1:4" x14ac:dyDescent="0.2">
      <c r="A371" s="13">
        <v>38899</v>
      </c>
      <c r="B371" s="26">
        <v>2.0289999999999999</v>
      </c>
      <c r="C371" s="12">
        <v>2.9336000000000002</v>
      </c>
      <c r="D371" s="12">
        <f t="shared" si="5"/>
        <v>4.3698899816658461</v>
      </c>
    </row>
    <row r="372" spans="1:4" x14ac:dyDescent="0.2">
      <c r="A372" s="13">
        <v>38930</v>
      </c>
      <c r="B372" s="26">
        <v>2.0379999999999998</v>
      </c>
      <c r="C372" s="12">
        <v>3.0449999999999999</v>
      </c>
      <c r="D372" s="12">
        <f t="shared" si="5"/>
        <v>4.5158007409224732</v>
      </c>
    </row>
    <row r="373" spans="1:4" x14ac:dyDescent="0.2">
      <c r="A373" s="13">
        <v>38961</v>
      </c>
      <c r="B373" s="26">
        <v>2.028</v>
      </c>
      <c r="C373" s="12">
        <v>2.7829999999999999</v>
      </c>
      <c r="D373" s="12">
        <f t="shared" si="5"/>
        <v>4.1476004112426033</v>
      </c>
    </row>
    <row r="374" spans="1:4" x14ac:dyDescent="0.2">
      <c r="A374" s="13">
        <v>38991</v>
      </c>
      <c r="B374" s="26">
        <v>2.0190000000000001</v>
      </c>
      <c r="C374" s="12">
        <v>2.5192000000000001</v>
      </c>
      <c r="D374" s="12">
        <f t="shared" si="5"/>
        <v>3.7711862514115895</v>
      </c>
    </row>
    <row r="375" spans="1:4" x14ac:dyDescent="0.2">
      <c r="A375" s="13">
        <v>39022</v>
      </c>
      <c r="B375" s="26">
        <v>2.02</v>
      </c>
      <c r="C375" s="12">
        <v>2.5445000000000002</v>
      </c>
      <c r="D375" s="12">
        <f t="shared" si="5"/>
        <v>3.8071741143564362</v>
      </c>
    </row>
    <row r="376" spans="1:4" x14ac:dyDescent="0.2">
      <c r="A376" s="13">
        <v>39052</v>
      </c>
      <c r="B376" s="26">
        <v>2.0310000000000001</v>
      </c>
      <c r="C376" s="12">
        <v>2.6102500000000002</v>
      </c>
      <c r="D376" s="12">
        <f t="shared" si="5"/>
        <v>3.8843990051698669</v>
      </c>
    </row>
    <row r="377" spans="1:4" x14ac:dyDescent="0.2">
      <c r="A377" s="13">
        <v>39083</v>
      </c>
      <c r="B377" s="26">
        <v>2.03437</v>
      </c>
      <c r="C377" s="12">
        <v>2.4845999999999999</v>
      </c>
      <c r="D377" s="12">
        <f t="shared" si="5"/>
        <v>3.6912902130880814</v>
      </c>
    </row>
    <row r="378" spans="1:4" x14ac:dyDescent="0.2">
      <c r="A378" s="13">
        <v>39114</v>
      </c>
      <c r="B378" s="26">
        <v>2.0422600000000002</v>
      </c>
      <c r="C378" s="12">
        <v>2.4882499999999999</v>
      </c>
      <c r="D378" s="12">
        <f t="shared" si="5"/>
        <v>3.6824311417253428</v>
      </c>
    </row>
    <row r="379" spans="1:4" x14ac:dyDescent="0.2">
      <c r="A379" s="13">
        <v>39142</v>
      </c>
      <c r="B379" s="26">
        <v>2.05288</v>
      </c>
      <c r="C379" s="12">
        <v>2.6669999999999998</v>
      </c>
      <c r="D379" s="12">
        <f t="shared" si="5"/>
        <v>3.9265497574139738</v>
      </c>
    </row>
    <row r="380" spans="1:4" x14ac:dyDescent="0.2">
      <c r="A380" s="13">
        <v>39173</v>
      </c>
      <c r="B380" s="26">
        <v>2.05904</v>
      </c>
      <c r="C380" s="12">
        <v>2.8338000000000001</v>
      </c>
      <c r="D380" s="12">
        <f t="shared" si="5"/>
        <v>4.1596430629808063</v>
      </c>
    </row>
    <row r="381" spans="1:4" x14ac:dyDescent="0.2">
      <c r="A381" s="13">
        <v>39203</v>
      </c>
      <c r="B381" s="26">
        <v>2.0675500000000002</v>
      </c>
      <c r="C381" s="12">
        <v>2.7962500000000001</v>
      </c>
      <c r="D381" s="12">
        <f t="shared" si="5"/>
        <v>4.0876304841479039</v>
      </c>
    </row>
    <row r="382" spans="1:4" x14ac:dyDescent="0.2">
      <c r="A382" s="13">
        <v>39234</v>
      </c>
      <c r="B382" s="26">
        <v>2.0723400000000001</v>
      </c>
      <c r="C382" s="12">
        <v>2.80775</v>
      </c>
      <c r="D382" s="12">
        <f t="shared" si="5"/>
        <v>4.0949544884044116</v>
      </c>
    </row>
    <row r="383" spans="1:4" x14ac:dyDescent="0.2">
      <c r="A383" s="13">
        <v>39264</v>
      </c>
      <c r="B383" s="26">
        <v>2.0760299999999998</v>
      </c>
      <c r="C383" s="12">
        <v>2.8683999999999998</v>
      </c>
      <c r="D383" s="12">
        <f t="shared" si="5"/>
        <v>4.1759735761043917</v>
      </c>
    </row>
    <row r="384" spans="1:4" x14ac:dyDescent="0.2">
      <c r="A384" s="13">
        <v>39295</v>
      </c>
      <c r="B384" s="26">
        <v>2.07667</v>
      </c>
      <c r="C384" s="12">
        <v>2.8690000000000002</v>
      </c>
      <c r="D384" s="12">
        <f t="shared" si="5"/>
        <v>4.1755598443662212</v>
      </c>
    </row>
    <row r="385" spans="1:4" x14ac:dyDescent="0.2">
      <c r="A385" s="13">
        <v>39326</v>
      </c>
      <c r="B385" s="26">
        <v>2.0854699999999999</v>
      </c>
      <c r="C385" s="12">
        <v>2.9532500000000002</v>
      </c>
      <c r="D385" s="12">
        <f t="shared" si="5"/>
        <v>4.2800408989340539</v>
      </c>
    </row>
    <row r="386" spans="1:4" x14ac:dyDescent="0.2">
      <c r="A386" s="13">
        <v>39356</v>
      </c>
      <c r="B386" s="26">
        <v>2.0918999999999999</v>
      </c>
      <c r="C386" s="12">
        <v>3.0746000000000002</v>
      </c>
      <c r="D386" s="12">
        <f t="shared" si="5"/>
        <v>4.4422127686791919</v>
      </c>
    </row>
    <row r="387" spans="1:4" x14ac:dyDescent="0.2">
      <c r="A387" s="13">
        <v>39387</v>
      </c>
      <c r="B387" s="26">
        <v>2.1083400000000001</v>
      </c>
      <c r="C387" s="12">
        <v>3.3955000000000002</v>
      </c>
      <c r="D387" s="12">
        <f t="shared" si="5"/>
        <v>4.8675983992145477</v>
      </c>
    </row>
    <row r="388" spans="1:4" x14ac:dyDescent="0.2">
      <c r="A388" s="13">
        <v>39417</v>
      </c>
      <c r="B388" s="26">
        <v>2.1144500000000002</v>
      </c>
      <c r="C388" s="12">
        <v>3.3405999999999998</v>
      </c>
      <c r="D388" s="12">
        <f t="shared" si="5"/>
        <v>4.7750586482536823</v>
      </c>
    </row>
    <row r="389" spans="1:4" x14ac:dyDescent="0.2">
      <c r="A389" s="13">
        <v>39448</v>
      </c>
      <c r="B389" s="26">
        <v>2.12174</v>
      </c>
      <c r="C389" s="12">
        <v>3.30775</v>
      </c>
      <c r="D389" s="12">
        <f t="shared" si="5"/>
        <v>4.7118577132447896</v>
      </c>
    </row>
    <row r="390" spans="1:4" x14ac:dyDescent="0.2">
      <c r="A390" s="13">
        <v>39479</v>
      </c>
      <c r="B390" s="26">
        <v>2.1268699999999998</v>
      </c>
      <c r="C390" s="12">
        <v>3.3769999999999998</v>
      </c>
      <c r="D390" s="12">
        <f t="shared" si="5"/>
        <v>4.7989007536896935</v>
      </c>
    </row>
    <row r="391" spans="1:4" x14ac:dyDescent="0.2">
      <c r="A391" s="13">
        <v>39508</v>
      </c>
      <c r="B391" s="26">
        <v>2.1344799999999999</v>
      </c>
      <c r="C391" s="12">
        <v>3.8807999999999998</v>
      </c>
      <c r="D391" s="12">
        <f t="shared" si="5"/>
        <v>5.4951661099658926</v>
      </c>
    </row>
    <row r="392" spans="1:4" x14ac:dyDescent="0.2">
      <c r="A392" s="13">
        <v>39539</v>
      </c>
      <c r="B392" s="26">
        <v>2.1394199999999999</v>
      </c>
      <c r="C392" s="12">
        <v>4.0834999999999999</v>
      </c>
      <c r="D392" s="12">
        <f t="shared" si="5"/>
        <v>5.7688355876826423</v>
      </c>
    </row>
    <row r="393" spans="1:4" x14ac:dyDescent="0.2">
      <c r="A393" s="13">
        <v>39569</v>
      </c>
      <c r="B393" s="26">
        <v>2.1520800000000002</v>
      </c>
      <c r="C393" s="12">
        <v>4.4249999999999998</v>
      </c>
      <c r="D393" s="12">
        <f t="shared" si="5"/>
        <v>6.2145046420207422</v>
      </c>
    </row>
    <row r="394" spans="1:4" x14ac:dyDescent="0.2">
      <c r="A394" s="13">
        <v>39600</v>
      </c>
      <c r="B394" s="26">
        <v>2.1746300000000001</v>
      </c>
      <c r="C394" s="12">
        <v>4.6768000000000001</v>
      </c>
      <c r="D394" s="12">
        <f t="shared" si="5"/>
        <v>6.5000257360562479</v>
      </c>
    </row>
    <row r="395" spans="1:4" x14ac:dyDescent="0.2">
      <c r="A395" s="13">
        <v>39630</v>
      </c>
      <c r="B395" s="26">
        <v>2.1901600000000001</v>
      </c>
      <c r="C395" s="12">
        <v>4.7030000000000003</v>
      </c>
      <c r="D395" s="12">
        <f t="shared" si="5"/>
        <v>6.490091040837199</v>
      </c>
    </row>
    <row r="396" spans="1:4" x14ac:dyDescent="0.2">
      <c r="A396" s="13">
        <v>39661</v>
      </c>
      <c r="B396" s="26">
        <v>2.1869000000000001</v>
      </c>
      <c r="C396" s="12">
        <v>4.3017500000000002</v>
      </c>
      <c r="D396" s="12">
        <f t="shared" si="5"/>
        <v>5.9452195329004525</v>
      </c>
    </row>
    <row r="397" spans="1:4" x14ac:dyDescent="0.2">
      <c r="A397" s="13">
        <v>39692</v>
      </c>
      <c r="B397" s="26">
        <v>2.1887699999999999</v>
      </c>
      <c r="C397" s="12">
        <v>4.024</v>
      </c>
      <c r="D397" s="12">
        <f t="shared" si="5"/>
        <v>5.5566046464452636</v>
      </c>
    </row>
    <row r="398" spans="1:4" x14ac:dyDescent="0.2">
      <c r="A398" s="13">
        <v>39722</v>
      </c>
      <c r="B398" s="26">
        <v>2.16995</v>
      </c>
      <c r="C398" s="12">
        <v>3.5760000000000001</v>
      </c>
      <c r="D398" s="12">
        <f t="shared" si="5"/>
        <v>4.9808038194428441</v>
      </c>
    </row>
    <row r="399" spans="1:4" x14ac:dyDescent="0.2">
      <c r="A399" s="13">
        <v>39753</v>
      </c>
      <c r="B399" s="26">
        <v>2.1315300000000001</v>
      </c>
      <c r="C399" s="12">
        <v>2.8762500000000002</v>
      </c>
      <c r="D399" s="12">
        <f t="shared" si="5"/>
        <v>4.0783719898382849</v>
      </c>
    </row>
    <row r="400" spans="1:4" x14ac:dyDescent="0.2">
      <c r="A400" s="13">
        <v>39783</v>
      </c>
      <c r="B400" s="26">
        <v>2.1139800000000002</v>
      </c>
      <c r="C400" s="12">
        <v>2.4489999999999998</v>
      </c>
      <c r="D400" s="12">
        <f t="shared" si="5"/>
        <v>3.5013825589646066</v>
      </c>
    </row>
    <row r="401" spans="1:4" x14ac:dyDescent="0.2">
      <c r="A401" s="13">
        <v>39814</v>
      </c>
      <c r="B401" s="26">
        <v>2.1193300000000002</v>
      </c>
      <c r="C401" s="12">
        <v>2.2922500000000001</v>
      </c>
      <c r="D401" s="12">
        <f t="shared" si="5"/>
        <v>3.2690009651635186</v>
      </c>
    </row>
    <row r="402" spans="1:4" x14ac:dyDescent="0.2">
      <c r="A402" s="13">
        <v>39845</v>
      </c>
      <c r="B402" s="26">
        <v>2.1270500000000001</v>
      </c>
      <c r="C402" s="12">
        <v>2.1952500000000001</v>
      </c>
      <c r="D402" s="12">
        <f t="shared" si="5"/>
        <v>3.1193057095507863</v>
      </c>
    </row>
    <row r="403" spans="1:4" x14ac:dyDescent="0.2">
      <c r="A403" s="13">
        <v>39873</v>
      </c>
      <c r="B403" s="26">
        <v>2.1249500000000001</v>
      </c>
      <c r="C403" s="12">
        <v>2.0920000000000001</v>
      </c>
      <c r="D403" s="12">
        <f t="shared" si="5"/>
        <v>2.975531949457634</v>
      </c>
    </row>
    <row r="404" spans="1:4" x14ac:dyDescent="0.2">
      <c r="A404" s="13">
        <v>39904</v>
      </c>
      <c r="B404" s="26">
        <v>2.1270899999999999</v>
      </c>
      <c r="C404" s="12">
        <v>2.2197499999999999</v>
      </c>
      <c r="D404" s="12">
        <f t="shared" si="5"/>
        <v>3.1540592831050871</v>
      </c>
    </row>
    <row r="405" spans="1:4" x14ac:dyDescent="0.2">
      <c r="A405" s="13">
        <v>39934</v>
      </c>
      <c r="B405" s="26">
        <v>2.13022</v>
      </c>
      <c r="C405" s="12">
        <v>2.2265000000000001</v>
      </c>
      <c r="D405" s="12">
        <f t="shared" si="5"/>
        <v>3.1590019561359859</v>
      </c>
    </row>
    <row r="406" spans="1:4" x14ac:dyDescent="0.2">
      <c r="A406" s="13">
        <v>39965</v>
      </c>
      <c r="B406" s="26">
        <v>2.1478999999999999</v>
      </c>
      <c r="C406" s="12">
        <v>2.5291999999999999</v>
      </c>
      <c r="D406" s="12">
        <f t="shared" si="5"/>
        <v>3.5589408359793286</v>
      </c>
    </row>
    <row r="407" spans="1:4" x14ac:dyDescent="0.2">
      <c r="A407" s="13">
        <v>39995</v>
      </c>
      <c r="B407" s="26">
        <v>2.1472600000000002</v>
      </c>
      <c r="C407" s="12">
        <v>2.54</v>
      </c>
      <c r="D407" s="12">
        <f t="shared" si="5"/>
        <v>3.5752032450658047</v>
      </c>
    </row>
    <row r="408" spans="1:4" x14ac:dyDescent="0.2">
      <c r="A408" s="13">
        <v>40026</v>
      </c>
      <c r="B408" s="26">
        <v>2.1544500000000002</v>
      </c>
      <c r="C408" s="12">
        <v>2.6337999999999999</v>
      </c>
      <c r="D408" s="12">
        <f t="shared" si="5"/>
        <v>3.6948603366984609</v>
      </c>
    </row>
    <row r="409" spans="1:4" x14ac:dyDescent="0.2">
      <c r="A409" s="13">
        <v>40057</v>
      </c>
      <c r="B409" s="26">
        <v>2.1586099999999999</v>
      </c>
      <c r="C409" s="12">
        <v>2.6259999999999999</v>
      </c>
      <c r="D409" s="12">
        <f t="shared" si="5"/>
        <v>3.6768184841170939</v>
      </c>
    </row>
    <row r="410" spans="1:4" x14ac:dyDescent="0.2">
      <c r="A410" s="13">
        <v>40087</v>
      </c>
      <c r="B410" s="26">
        <v>2.1650900000000002</v>
      </c>
      <c r="C410" s="12">
        <v>2.6720000000000002</v>
      </c>
      <c r="D410" s="12">
        <f t="shared" si="5"/>
        <v>3.7300285235255806</v>
      </c>
    </row>
    <row r="411" spans="1:4" x14ac:dyDescent="0.2">
      <c r="A411" s="13">
        <v>40118</v>
      </c>
      <c r="B411" s="26">
        <v>2.1723400000000002</v>
      </c>
      <c r="C411" s="12">
        <v>2.7921999999999998</v>
      </c>
      <c r="D411" s="12">
        <f t="shared" si="5"/>
        <v>3.8848153123360061</v>
      </c>
    </row>
    <row r="412" spans="1:4" x14ac:dyDescent="0.2">
      <c r="A412" s="13">
        <v>40148</v>
      </c>
      <c r="B412" s="26">
        <v>2.17347</v>
      </c>
      <c r="C412" s="12">
        <v>2.7444999999999999</v>
      </c>
      <c r="D412" s="12">
        <f t="shared" si="5"/>
        <v>3.8164645985451831</v>
      </c>
    </row>
    <row r="413" spans="1:4" x14ac:dyDescent="0.2">
      <c r="A413" s="13">
        <v>40179</v>
      </c>
      <c r="B413" s="26">
        <v>2.1748799999999999</v>
      </c>
      <c r="C413" s="12">
        <v>2.8447499999999999</v>
      </c>
      <c r="D413" s="12">
        <f t="shared" si="5"/>
        <v>3.953306256207239</v>
      </c>
    </row>
    <row r="414" spans="1:4" x14ac:dyDescent="0.2">
      <c r="A414" s="13">
        <v>40210</v>
      </c>
      <c r="B414" s="26">
        <v>2.1728100000000001</v>
      </c>
      <c r="C414" s="12">
        <v>2.7845</v>
      </c>
      <c r="D414" s="12">
        <f t="shared" si="5"/>
        <v>3.8732642205254946</v>
      </c>
    </row>
    <row r="415" spans="1:4" x14ac:dyDescent="0.2">
      <c r="A415" s="13">
        <v>40238</v>
      </c>
      <c r="B415" s="26">
        <v>2.17353</v>
      </c>
      <c r="C415" s="12">
        <v>2.9148000000000001</v>
      </c>
      <c r="D415" s="12">
        <f t="shared" si="5"/>
        <v>4.0531695860650645</v>
      </c>
    </row>
    <row r="416" spans="1:4" x14ac:dyDescent="0.2">
      <c r="A416" s="13">
        <v>40269</v>
      </c>
      <c r="B416" s="26">
        <v>2.1740300000000001</v>
      </c>
      <c r="C416" s="12">
        <v>3.0590000000000002</v>
      </c>
      <c r="D416" s="12">
        <f t="shared" si="5"/>
        <v>4.2527083260120602</v>
      </c>
    </row>
    <row r="417" spans="1:4" x14ac:dyDescent="0.2">
      <c r="A417" s="13">
        <v>40299</v>
      </c>
      <c r="B417" s="26">
        <v>2.1728999999999998</v>
      </c>
      <c r="C417" s="12">
        <v>3.0688</v>
      </c>
      <c r="D417" s="12">
        <f t="shared" si="5"/>
        <v>4.2685512367803398</v>
      </c>
    </row>
    <row r="418" spans="1:4" x14ac:dyDescent="0.2">
      <c r="A418" s="13">
        <v>40330</v>
      </c>
      <c r="B418" s="26">
        <v>2.1719900000000001</v>
      </c>
      <c r="C418" s="12">
        <v>2.9477500000000001</v>
      </c>
      <c r="D418" s="12">
        <f t="shared" si="5"/>
        <v>4.1018944398915282</v>
      </c>
    </row>
    <row r="419" spans="1:4" x14ac:dyDescent="0.2">
      <c r="A419" s="13">
        <v>40360</v>
      </c>
      <c r="B419" s="26">
        <v>2.17605</v>
      </c>
      <c r="C419" s="12">
        <v>2.9112499999999999</v>
      </c>
      <c r="D419" s="12">
        <f t="shared" si="5"/>
        <v>4.043545036878748</v>
      </c>
    </row>
    <row r="420" spans="1:4" x14ac:dyDescent="0.2">
      <c r="A420" s="13">
        <v>40391</v>
      </c>
      <c r="B420" s="26">
        <v>2.17923</v>
      </c>
      <c r="C420" s="12">
        <v>2.9586000000000001</v>
      </c>
      <c r="D420" s="12">
        <f t="shared" si="5"/>
        <v>4.1033148051375941</v>
      </c>
    </row>
    <row r="421" spans="1:4" x14ac:dyDescent="0.2">
      <c r="A421" s="13">
        <v>40422</v>
      </c>
      <c r="B421" s="26">
        <v>2.18275</v>
      </c>
      <c r="C421" s="12">
        <v>2.94625</v>
      </c>
      <c r="D421" s="12">
        <f t="shared" si="5"/>
        <v>4.0795968880998741</v>
      </c>
    </row>
    <row r="422" spans="1:4" x14ac:dyDescent="0.2">
      <c r="A422" s="13">
        <v>40452</v>
      </c>
      <c r="B422" s="26">
        <v>2.19035</v>
      </c>
      <c r="C422" s="12">
        <v>3.0514999999999999</v>
      </c>
      <c r="D422" s="12">
        <f t="shared" si="5"/>
        <v>4.21067295044171</v>
      </c>
    </row>
    <row r="423" spans="1:4" x14ac:dyDescent="0.2">
      <c r="A423" s="13">
        <v>40483</v>
      </c>
      <c r="B423" s="26">
        <v>2.1959</v>
      </c>
      <c r="C423" s="12">
        <v>3.14</v>
      </c>
      <c r="D423" s="12">
        <f t="shared" si="5"/>
        <v>4.3218405756181975</v>
      </c>
    </row>
    <row r="424" spans="1:4" x14ac:dyDescent="0.2">
      <c r="A424" s="13">
        <v>40513</v>
      </c>
      <c r="B424" s="26">
        <v>2.20472</v>
      </c>
      <c r="C424" s="12">
        <v>3.2425000000000002</v>
      </c>
      <c r="D424" s="12">
        <f t="shared" si="5"/>
        <v>4.4450658201494972</v>
      </c>
    </row>
    <row r="425" spans="1:4" x14ac:dyDescent="0.2">
      <c r="A425" s="13">
        <v>40544</v>
      </c>
      <c r="B425" s="26">
        <v>2.2118699999999998</v>
      </c>
      <c r="C425" s="12">
        <v>3.3877999999999999</v>
      </c>
      <c r="D425" s="12">
        <f t="shared" ref="D425:D488" si="6">C425*$B$593/B425</f>
        <v>4.629241295555345</v>
      </c>
    </row>
    <row r="426" spans="1:4" x14ac:dyDescent="0.2">
      <c r="A426" s="13">
        <v>40575</v>
      </c>
      <c r="B426" s="26">
        <v>2.2189800000000002</v>
      </c>
      <c r="C426" s="12">
        <v>3.5840000000000001</v>
      </c>
      <c r="D426" s="12">
        <f t="shared" si="6"/>
        <v>4.881645815645026</v>
      </c>
    </row>
    <row r="427" spans="1:4" x14ac:dyDescent="0.2">
      <c r="A427" s="13">
        <v>40603</v>
      </c>
      <c r="B427" s="26">
        <v>2.2304599999999999</v>
      </c>
      <c r="C427" s="12">
        <v>3.9045000000000001</v>
      </c>
      <c r="D427" s="12">
        <f t="shared" si="6"/>
        <v>5.2908157918097611</v>
      </c>
    </row>
    <row r="428" spans="1:4" x14ac:dyDescent="0.2">
      <c r="A428" s="13">
        <v>40634</v>
      </c>
      <c r="B428" s="26">
        <v>2.2409300000000001</v>
      </c>
      <c r="C428" s="12">
        <v>4.0642500000000004</v>
      </c>
      <c r="D428" s="12">
        <f t="shared" si="6"/>
        <v>5.4815550113122677</v>
      </c>
    </row>
    <row r="429" spans="1:4" x14ac:dyDescent="0.2">
      <c r="A429" s="13">
        <v>40664</v>
      </c>
      <c r="B429" s="26">
        <v>2.2480600000000002</v>
      </c>
      <c r="C429" s="12">
        <v>4.0468000000000002</v>
      </c>
      <c r="D429" s="12">
        <f t="shared" si="6"/>
        <v>5.4407089785859801</v>
      </c>
    </row>
    <row r="430" spans="1:4" x14ac:dyDescent="0.2">
      <c r="A430" s="13">
        <v>40695</v>
      </c>
      <c r="B430" s="26">
        <v>2.2480600000000002</v>
      </c>
      <c r="C430" s="12">
        <v>3.9329999999999998</v>
      </c>
      <c r="D430" s="12">
        <f t="shared" si="6"/>
        <v>5.2877108858304487</v>
      </c>
    </row>
    <row r="431" spans="1:4" x14ac:dyDescent="0.2">
      <c r="A431" s="13">
        <v>40725</v>
      </c>
      <c r="B431" s="26">
        <v>2.2539500000000001</v>
      </c>
      <c r="C431" s="12">
        <v>3.9052500000000001</v>
      </c>
      <c r="D431" s="12">
        <f t="shared" si="6"/>
        <v>5.2366821755140975</v>
      </c>
    </row>
    <row r="432" spans="1:4" x14ac:dyDescent="0.2">
      <c r="A432" s="13">
        <v>40756</v>
      </c>
      <c r="B432" s="26">
        <v>2.2610600000000001</v>
      </c>
      <c r="C432" s="12">
        <v>3.8597999999999999</v>
      </c>
      <c r="D432" s="12">
        <f t="shared" si="6"/>
        <v>5.1594614032356496</v>
      </c>
    </row>
    <row r="433" spans="1:4" x14ac:dyDescent="0.2">
      <c r="A433" s="13">
        <v>40787</v>
      </c>
      <c r="B433" s="26">
        <v>2.2659699999999998</v>
      </c>
      <c r="C433" s="12">
        <v>3.83725</v>
      </c>
      <c r="D433" s="12">
        <f t="shared" si="6"/>
        <v>5.1182040033627993</v>
      </c>
    </row>
    <row r="434" spans="1:4" x14ac:dyDescent="0.2">
      <c r="A434" s="13">
        <v>40817</v>
      </c>
      <c r="B434" s="26">
        <v>2.2675000000000001</v>
      </c>
      <c r="C434" s="12">
        <v>3.7976000000000001</v>
      </c>
      <c r="D434" s="12">
        <f t="shared" si="6"/>
        <v>5.0619001741124583</v>
      </c>
    </row>
    <row r="435" spans="1:4" x14ac:dyDescent="0.2">
      <c r="A435" s="13">
        <v>40848</v>
      </c>
      <c r="B435" s="26">
        <v>2.27169</v>
      </c>
      <c r="C435" s="12">
        <v>3.9620000000000002</v>
      </c>
      <c r="D435" s="12">
        <f t="shared" si="6"/>
        <v>5.2712918030188982</v>
      </c>
    </row>
    <row r="436" spans="1:4" x14ac:dyDescent="0.2">
      <c r="A436" s="13">
        <v>40878</v>
      </c>
      <c r="B436" s="26">
        <v>2.27223</v>
      </c>
      <c r="C436" s="12">
        <v>3.8610000000000002</v>
      </c>
      <c r="D436" s="12">
        <f t="shared" si="6"/>
        <v>5.1356943082346422</v>
      </c>
    </row>
    <row r="437" spans="1:4" x14ac:dyDescent="0.2">
      <c r="A437" s="13">
        <v>40909</v>
      </c>
      <c r="B437" s="26">
        <v>2.2784200000000001</v>
      </c>
      <c r="C437" s="12">
        <v>3.8325999999999998</v>
      </c>
      <c r="D437" s="12">
        <f t="shared" si="6"/>
        <v>5.0840681589873675</v>
      </c>
    </row>
    <row r="438" spans="1:4" x14ac:dyDescent="0.2">
      <c r="A438" s="13">
        <v>40940</v>
      </c>
      <c r="B438" s="26">
        <v>2.28329</v>
      </c>
      <c r="C438" s="12">
        <v>3.9525000000000001</v>
      </c>
      <c r="D438" s="12">
        <f t="shared" si="6"/>
        <v>5.2319364141217282</v>
      </c>
    </row>
    <row r="439" spans="1:4" x14ac:dyDescent="0.2">
      <c r="A439" s="13">
        <v>40969</v>
      </c>
      <c r="B439" s="26">
        <v>2.2880699999999998</v>
      </c>
      <c r="C439" s="12">
        <v>4.1265000000000001</v>
      </c>
      <c r="D439" s="12">
        <f t="shared" si="6"/>
        <v>5.4508495574873148</v>
      </c>
    </row>
    <row r="440" spans="1:4" x14ac:dyDescent="0.2">
      <c r="A440" s="13">
        <v>41000</v>
      </c>
      <c r="B440" s="26">
        <v>2.2918699999999999</v>
      </c>
      <c r="C440" s="12">
        <v>4.1150000000000002</v>
      </c>
      <c r="D440" s="12">
        <f t="shared" si="6"/>
        <v>5.4266462626588776</v>
      </c>
    </row>
    <row r="441" spans="1:4" x14ac:dyDescent="0.2">
      <c r="A441" s="13">
        <v>41030</v>
      </c>
      <c r="B441" s="26">
        <v>2.2871299999999999</v>
      </c>
      <c r="C441" s="12">
        <v>3.9784999999999999</v>
      </c>
      <c r="D441" s="12">
        <f t="shared" si="6"/>
        <v>5.2575106981238502</v>
      </c>
    </row>
    <row r="442" spans="1:4" x14ac:dyDescent="0.2">
      <c r="A442" s="13">
        <v>41061</v>
      </c>
      <c r="B442" s="26">
        <v>2.2852399999999999</v>
      </c>
      <c r="C442" s="12">
        <v>3.7585000000000002</v>
      </c>
      <c r="D442" s="12">
        <f t="shared" si="6"/>
        <v>4.9708927215522216</v>
      </c>
    </row>
    <row r="443" spans="1:4" x14ac:dyDescent="0.2">
      <c r="A443" s="13">
        <v>41091</v>
      </c>
      <c r="B443" s="26">
        <v>2.2858999999999998</v>
      </c>
      <c r="C443" s="12">
        <v>3.7210000000000001</v>
      </c>
      <c r="D443" s="12">
        <f t="shared" si="6"/>
        <v>4.9198753042565295</v>
      </c>
    </row>
    <row r="444" spans="1:4" x14ac:dyDescent="0.2">
      <c r="A444" s="13">
        <v>41122</v>
      </c>
      <c r="B444" s="26">
        <v>2.2991799999999998</v>
      </c>
      <c r="C444" s="12">
        <v>3.9824999999999999</v>
      </c>
      <c r="D444" s="12">
        <f t="shared" si="6"/>
        <v>5.235214309014518</v>
      </c>
    </row>
    <row r="445" spans="1:4" x14ac:dyDescent="0.2">
      <c r="A445" s="13">
        <v>41153</v>
      </c>
      <c r="B445" s="26">
        <v>2.3101500000000001</v>
      </c>
      <c r="C445" s="12">
        <v>4.12</v>
      </c>
      <c r="D445" s="12">
        <f t="shared" si="6"/>
        <v>5.3902472826439833</v>
      </c>
    </row>
    <row r="446" spans="1:4" x14ac:dyDescent="0.2">
      <c r="A446" s="13">
        <v>41183</v>
      </c>
      <c r="B446" s="26">
        <v>2.3163800000000001</v>
      </c>
      <c r="C446" s="12">
        <v>4.0937999999999999</v>
      </c>
      <c r="D446" s="12">
        <f t="shared" si="6"/>
        <v>5.3415643946157356</v>
      </c>
    </row>
    <row r="447" spans="1:4" x14ac:dyDescent="0.2">
      <c r="A447" s="13">
        <v>41214</v>
      </c>
      <c r="B447" s="26">
        <v>2.3124899999999999</v>
      </c>
      <c r="C447" s="12">
        <v>4</v>
      </c>
      <c r="D447" s="12">
        <f t="shared" si="6"/>
        <v>5.2279542830455483</v>
      </c>
    </row>
    <row r="448" spans="1:4" x14ac:dyDescent="0.2">
      <c r="A448" s="19">
        <v>41244</v>
      </c>
      <c r="B448" s="26">
        <v>2.3122099999999999</v>
      </c>
      <c r="C448" s="12">
        <v>3.9607999999999999</v>
      </c>
      <c r="D448" s="12">
        <f t="shared" si="6"/>
        <v>5.1773472125801723</v>
      </c>
    </row>
    <row r="449" spans="1:4" x14ac:dyDescent="0.2">
      <c r="A449" s="13">
        <v>41275</v>
      </c>
      <c r="B449" s="26">
        <v>2.3167900000000001</v>
      </c>
      <c r="C449" s="12">
        <v>3.9085000000000001</v>
      </c>
      <c r="D449" s="12">
        <f t="shared" si="6"/>
        <v>5.0988836204403505</v>
      </c>
    </row>
    <row r="450" spans="1:4" x14ac:dyDescent="0.2">
      <c r="A450" s="13">
        <v>41306</v>
      </c>
      <c r="B450" s="26">
        <v>2.3293699999999999</v>
      </c>
      <c r="C450" s="12">
        <v>4.1105</v>
      </c>
      <c r="D450" s="12">
        <f t="shared" si="6"/>
        <v>5.3334450855810802</v>
      </c>
    </row>
    <row r="451" spans="1:4" x14ac:dyDescent="0.2">
      <c r="A451" s="13">
        <v>41334</v>
      </c>
      <c r="B451" s="26">
        <v>2.3228200000000001</v>
      </c>
      <c r="C451" s="12">
        <v>4.0677500000000002</v>
      </c>
      <c r="D451" s="12">
        <f t="shared" si="6"/>
        <v>5.2928593108807389</v>
      </c>
    </row>
    <row r="452" spans="1:4" x14ac:dyDescent="0.2">
      <c r="A452" s="13">
        <v>41365</v>
      </c>
      <c r="B452" s="26">
        <v>2.3179699999999999</v>
      </c>
      <c r="C452" s="12">
        <v>3.93</v>
      </c>
      <c r="D452" s="12">
        <f t="shared" si="6"/>
        <v>5.1243217729306254</v>
      </c>
    </row>
    <row r="453" spans="1:4" x14ac:dyDescent="0.2">
      <c r="A453" s="13">
        <v>41395</v>
      </c>
      <c r="B453" s="26">
        <v>2.3189299999999999</v>
      </c>
      <c r="C453" s="12">
        <v>3.87025</v>
      </c>
      <c r="D453" s="12">
        <f t="shared" si="6"/>
        <v>5.0443246926384147</v>
      </c>
    </row>
    <row r="454" spans="1:4" x14ac:dyDescent="0.2">
      <c r="A454" s="13">
        <v>41426</v>
      </c>
      <c r="B454" s="26">
        <v>2.3244500000000001</v>
      </c>
      <c r="C454" s="12">
        <v>3.8492500000000001</v>
      </c>
      <c r="D454" s="12">
        <f t="shared" si="6"/>
        <v>5.0050401176622428</v>
      </c>
    </row>
    <row r="455" spans="1:4" x14ac:dyDescent="0.2">
      <c r="A455" s="13">
        <v>41456</v>
      </c>
      <c r="B455" s="26">
        <v>2.3290000000000002</v>
      </c>
      <c r="C455" s="12">
        <v>3.8660000000000001</v>
      </c>
      <c r="D455" s="12">
        <f t="shared" si="6"/>
        <v>5.0169989987118928</v>
      </c>
    </row>
    <row r="456" spans="1:4" x14ac:dyDescent="0.2">
      <c r="A456" s="13">
        <v>41487</v>
      </c>
      <c r="B456" s="26">
        <v>2.3345600000000002</v>
      </c>
      <c r="C456" s="12">
        <v>3.9045000000000001</v>
      </c>
      <c r="D456" s="12">
        <f t="shared" si="6"/>
        <v>5.0548938519464048</v>
      </c>
    </row>
    <row r="457" spans="1:4" x14ac:dyDescent="0.2">
      <c r="A457" s="13">
        <v>41518</v>
      </c>
      <c r="B457" s="26">
        <v>2.3354400000000002</v>
      </c>
      <c r="C457" s="12">
        <v>3.9607999999999999</v>
      </c>
      <c r="D457" s="12">
        <f t="shared" si="6"/>
        <v>5.1258495180351451</v>
      </c>
    </row>
    <row r="458" spans="1:4" x14ac:dyDescent="0.2">
      <c r="A458" s="13">
        <v>41548</v>
      </c>
      <c r="B458" s="26">
        <v>2.3366899999999999</v>
      </c>
      <c r="C458" s="12">
        <v>3.8847499999999999</v>
      </c>
      <c r="D458" s="12">
        <f t="shared" si="6"/>
        <v>5.0247403936765256</v>
      </c>
    </row>
    <row r="459" spans="1:4" x14ac:dyDescent="0.2">
      <c r="A459" s="13">
        <v>41579</v>
      </c>
      <c r="B459" s="26">
        <v>2.3410000000000002</v>
      </c>
      <c r="C459" s="12">
        <v>3.8387500000000001</v>
      </c>
      <c r="D459" s="12">
        <f t="shared" si="6"/>
        <v>4.9561000950448522</v>
      </c>
    </row>
    <row r="460" spans="1:4" x14ac:dyDescent="0.2">
      <c r="A460" s="19">
        <v>41609</v>
      </c>
      <c r="B460" s="26">
        <v>2.3471899999999999</v>
      </c>
      <c r="C460" s="12">
        <v>3.8818000000000001</v>
      </c>
      <c r="D460" s="12">
        <f t="shared" si="6"/>
        <v>4.9984639319356337</v>
      </c>
    </row>
    <row r="461" spans="1:4" x14ac:dyDescent="0.2">
      <c r="A461" s="13">
        <v>41640</v>
      </c>
      <c r="B461" s="26">
        <v>2.3528799999999999</v>
      </c>
      <c r="C461" s="12">
        <v>3.8932500000000001</v>
      </c>
      <c r="D461" s="12">
        <f t="shared" si="6"/>
        <v>5.0010842089269323</v>
      </c>
    </row>
    <row r="462" spans="1:4" x14ac:dyDescent="0.2">
      <c r="A462" s="13">
        <v>41671</v>
      </c>
      <c r="B462" s="26">
        <v>2.35547</v>
      </c>
      <c r="C462" s="12">
        <v>3.9834999999999998</v>
      </c>
      <c r="D462" s="12">
        <f t="shared" si="6"/>
        <v>5.1113885691602947</v>
      </c>
    </row>
    <row r="463" spans="1:4" x14ac:dyDescent="0.2">
      <c r="A463" s="13">
        <v>41699</v>
      </c>
      <c r="B463" s="26">
        <v>2.3602799999999999</v>
      </c>
      <c r="C463" s="12">
        <v>4.0006000000000004</v>
      </c>
      <c r="D463" s="12">
        <f t="shared" si="6"/>
        <v>5.1228690828206824</v>
      </c>
    </row>
    <row r="464" spans="1:4" x14ac:dyDescent="0.2">
      <c r="A464" s="13">
        <v>41730</v>
      </c>
      <c r="B464" s="26">
        <v>2.3646799999999999</v>
      </c>
      <c r="C464" s="12">
        <v>3.9642499999999998</v>
      </c>
      <c r="D464" s="12">
        <f t="shared" si="6"/>
        <v>5.0668763940575472</v>
      </c>
    </row>
    <row r="465" spans="1:4" x14ac:dyDescent="0.2">
      <c r="A465" s="13">
        <v>41760</v>
      </c>
      <c r="B465" s="26">
        <v>2.3691800000000001</v>
      </c>
      <c r="C465" s="12">
        <v>3.9427500000000002</v>
      </c>
      <c r="D465" s="12">
        <f t="shared" si="6"/>
        <v>5.0298245445681626</v>
      </c>
    </row>
    <row r="466" spans="1:4" x14ac:dyDescent="0.2">
      <c r="A466" s="13">
        <v>41791</v>
      </c>
      <c r="B466" s="26">
        <v>2.3723100000000001</v>
      </c>
      <c r="C466" s="12">
        <v>3.9062000000000001</v>
      </c>
      <c r="D466" s="12">
        <f t="shared" si="6"/>
        <v>4.9766223923517581</v>
      </c>
    </row>
    <row r="467" spans="1:4" x14ac:dyDescent="0.2">
      <c r="A467" s="13">
        <v>41821</v>
      </c>
      <c r="B467" s="26">
        <v>2.3749799999999999</v>
      </c>
      <c r="C467" s="12">
        <v>3.8835000000000002</v>
      </c>
      <c r="D467" s="12">
        <f t="shared" si="6"/>
        <v>4.9421395687542642</v>
      </c>
    </row>
    <row r="468" spans="1:4" x14ac:dyDescent="0.2">
      <c r="A468" s="13">
        <v>41852</v>
      </c>
      <c r="B468" s="26">
        <v>2.3746</v>
      </c>
      <c r="C468" s="12">
        <v>3.8380000000000001</v>
      </c>
      <c r="D468" s="12">
        <f t="shared" si="6"/>
        <v>4.885017907858165</v>
      </c>
    </row>
    <row r="469" spans="1:4" x14ac:dyDescent="0.2">
      <c r="A469" s="13">
        <v>41883</v>
      </c>
      <c r="B469" s="26">
        <v>2.3747699999999998</v>
      </c>
      <c r="C469" s="12">
        <v>3.7924000000000002</v>
      </c>
      <c r="D469" s="12">
        <f t="shared" si="6"/>
        <v>4.8266325476572476</v>
      </c>
    </row>
    <row r="470" spans="1:4" x14ac:dyDescent="0.2">
      <c r="A470" s="13">
        <v>41913</v>
      </c>
      <c r="B470" s="26">
        <v>2.3742999999999999</v>
      </c>
      <c r="C470" s="12">
        <v>3.6804999999999999</v>
      </c>
      <c r="D470" s="12">
        <f t="shared" si="6"/>
        <v>4.6851433428800071</v>
      </c>
    </row>
    <row r="471" spans="1:4" x14ac:dyDescent="0.2">
      <c r="A471" s="13">
        <v>41944</v>
      </c>
      <c r="B471" s="26">
        <v>2.3698299999999999</v>
      </c>
      <c r="C471" s="12">
        <v>3.6472500000000001</v>
      </c>
      <c r="D471" s="12">
        <f t="shared" si="6"/>
        <v>4.6515746300367535</v>
      </c>
    </row>
    <row r="472" spans="1:4" x14ac:dyDescent="0.2">
      <c r="A472" s="19">
        <v>41974</v>
      </c>
      <c r="B472" s="26">
        <v>2.36252</v>
      </c>
      <c r="C472" s="12">
        <v>3.4106000000000001</v>
      </c>
      <c r="D472" s="12">
        <f t="shared" si="6"/>
        <v>4.3632183510827423</v>
      </c>
    </row>
    <row r="473" spans="1:4" x14ac:dyDescent="0.2">
      <c r="A473" s="13">
        <v>42005</v>
      </c>
      <c r="B473" s="26">
        <v>2.3474699999999999</v>
      </c>
      <c r="C473" s="12">
        <v>2.9972500000000002</v>
      </c>
      <c r="D473" s="12">
        <f t="shared" si="6"/>
        <v>3.8589981578039336</v>
      </c>
    </row>
    <row r="474" spans="1:4" x14ac:dyDescent="0.2">
      <c r="A474" s="13">
        <v>42036</v>
      </c>
      <c r="B474" s="26">
        <v>2.3534199999999998</v>
      </c>
      <c r="C474" s="12">
        <v>2.8577499999999998</v>
      </c>
      <c r="D474" s="12">
        <f t="shared" si="6"/>
        <v>3.6700877380578047</v>
      </c>
    </row>
    <row r="475" spans="1:4" x14ac:dyDescent="0.2">
      <c r="A475" s="13">
        <v>42064</v>
      </c>
      <c r="B475" s="26">
        <v>2.3597600000000001</v>
      </c>
      <c r="C475" s="12">
        <v>2.8969999999999998</v>
      </c>
      <c r="D475" s="12">
        <f t="shared" si="6"/>
        <v>3.7104989515882969</v>
      </c>
    </row>
    <row r="476" spans="1:4" x14ac:dyDescent="0.2">
      <c r="A476" s="13">
        <v>42095</v>
      </c>
      <c r="B476" s="26">
        <v>2.3622200000000002</v>
      </c>
      <c r="C476" s="12">
        <v>2.7822499999999999</v>
      </c>
      <c r="D476" s="12">
        <f t="shared" si="6"/>
        <v>3.5598152735562305</v>
      </c>
    </row>
    <row r="477" spans="1:4" x14ac:dyDescent="0.2">
      <c r="A477" s="13">
        <v>42125</v>
      </c>
      <c r="B477" s="26">
        <v>2.3700100000000002</v>
      </c>
      <c r="C477" s="12">
        <v>2.8875000000000002</v>
      </c>
      <c r="D477" s="12">
        <f t="shared" si="6"/>
        <v>3.6823364563862602</v>
      </c>
    </row>
    <row r="478" spans="1:4" x14ac:dyDescent="0.2">
      <c r="A478" s="13">
        <v>42156</v>
      </c>
      <c r="B478" s="26">
        <v>2.3765700000000001</v>
      </c>
      <c r="C478" s="12">
        <v>2.8730000000000002</v>
      </c>
      <c r="D478" s="12">
        <f t="shared" si="6"/>
        <v>3.6537318294853507</v>
      </c>
    </row>
    <row r="479" spans="1:4" x14ac:dyDescent="0.2">
      <c r="A479" s="13">
        <v>42186</v>
      </c>
      <c r="B479" s="26">
        <v>2.3803399999999999</v>
      </c>
      <c r="C479" s="12">
        <v>2.78775</v>
      </c>
      <c r="D479" s="12">
        <f t="shared" si="6"/>
        <v>3.5397002211868891</v>
      </c>
    </row>
    <row r="480" spans="1:4" x14ac:dyDescent="0.2">
      <c r="A480" s="19">
        <v>42217</v>
      </c>
      <c r="B480" s="26">
        <v>2.3803299999999998</v>
      </c>
      <c r="C480" s="12">
        <v>2.5950000000000002</v>
      </c>
      <c r="D480" s="12">
        <f t="shared" si="6"/>
        <v>3.2949728861124301</v>
      </c>
    </row>
    <row r="481" spans="1:4" x14ac:dyDescent="0.2">
      <c r="A481" s="13">
        <v>42248</v>
      </c>
      <c r="B481" s="26">
        <v>2.3749799999999999</v>
      </c>
      <c r="C481" s="12">
        <v>2.5049999999999999</v>
      </c>
      <c r="D481" s="12">
        <f t="shared" si="6"/>
        <v>3.1878613672536189</v>
      </c>
    </row>
    <row r="482" spans="1:4" x14ac:dyDescent="0.2">
      <c r="A482" s="13">
        <v>42278</v>
      </c>
      <c r="B482" s="26">
        <v>2.3773300000000002</v>
      </c>
      <c r="C482" s="12">
        <v>2.51925</v>
      </c>
      <c r="D482" s="12">
        <f t="shared" si="6"/>
        <v>3.2028267684755583</v>
      </c>
    </row>
    <row r="483" spans="1:4" x14ac:dyDescent="0.2">
      <c r="A483" s="13">
        <v>42309</v>
      </c>
      <c r="B483" s="26">
        <v>2.3801700000000001</v>
      </c>
      <c r="C483" s="12">
        <v>2.4670000000000001</v>
      </c>
      <c r="D483" s="12">
        <f t="shared" si="6"/>
        <v>3.1326568547624749</v>
      </c>
    </row>
    <row r="484" spans="1:4" x14ac:dyDescent="0.2">
      <c r="A484" s="13">
        <v>42339</v>
      </c>
      <c r="B484" s="26">
        <v>2.3776099999999998</v>
      </c>
      <c r="C484" s="12">
        <v>2.3090000000000002</v>
      </c>
      <c r="D484" s="12">
        <f t="shared" si="6"/>
        <v>2.935181540286254</v>
      </c>
    </row>
    <row r="485" spans="1:4" x14ac:dyDescent="0.2">
      <c r="A485" s="13">
        <v>42370</v>
      </c>
      <c r="B485" s="26">
        <v>2.3765200000000002</v>
      </c>
      <c r="C485" s="12">
        <v>2.1427499999999999</v>
      </c>
      <c r="D485" s="12">
        <f t="shared" si="6"/>
        <v>2.7250952293689927</v>
      </c>
    </row>
    <row r="486" spans="1:4" x14ac:dyDescent="0.2">
      <c r="A486" s="13">
        <v>42401</v>
      </c>
      <c r="B486" s="26">
        <v>2.3733599999999999</v>
      </c>
      <c r="C486" s="12">
        <v>1.9982</v>
      </c>
      <c r="D486" s="12">
        <f t="shared" si="6"/>
        <v>2.5446437470927297</v>
      </c>
    </row>
    <row r="487" spans="1:4" x14ac:dyDescent="0.2">
      <c r="A487" s="13">
        <v>42430</v>
      </c>
      <c r="B487" s="26">
        <v>2.3807999999999998</v>
      </c>
      <c r="C487" s="12">
        <v>2.09</v>
      </c>
      <c r="D487" s="12">
        <f t="shared" si="6"/>
        <v>2.6532307711693548</v>
      </c>
    </row>
    <row r="488" spans="1:4" x14ac:dyDescent="0.2">
      <c r="A488" s="19">
        <v>42461</v>
      </c>
      <c r="B488" s="26">
        <v>2.38992</v>
      </c>
      <c r="C488" s="12">
        <v>2.1515</v>
      </c>
      <c r="D488" s="12">
        <f t="shared" si="6"/>
        <v>2.7208815763707572</v>
      </c>
    </row>
    <row r="489" spans="1:4" x14ac:dyDescent="0.2">
      <c r="A489" s="13">
        <v>42491</v>
      </c>
      <c r="B489" s="26">
        <v>2.3955700000000002</v>
      </c>
      <c r="C489" s="12">
        <v>2.3146</v>
      </c>
      <c r="D489" s="12">
        <f t="shared" ref="D489:D552" si="7">C489*$B$593/B489</f>
        <v>2.9202412832019098</v>
      </c>
    </row>
    <row r="490" spans="1:4" x14ac:dyDescent="0.2">
      <c r="A490" s="13">
        <v>42522</v>
      </c>
      <c r="B490" s="26">
        <v>2.4022199999999998</v>
      </c>
      <c r="C490" s="12">
        <v>2.4224999999999999</v>
      </c>
      <c r="D490" s="12">
        <f t="shared" si="7"/>
        <v>3.0479136611134701</v>
      </c>
    </row>
    <row r="491" spans="1:4" x14ac:dyDescent="0.2">
      <c r="A491" s="13">
        <v>42552</v>
      </c>
      <c r="B491" s="26">
        <v>2.4010099999999999</v>
      </c>
      <c r="C491" s="12">
        <v>2.4045000000000001</v>
      </c>
      <c r="D491" s="12">
        <f t="shared" si="7"/>
        <v>3.0267912216109054</v>
      </c>
    </row>
    <row r="492" spans="1:4" x14ac:dyDescent="0.2">
      <c r="A492" s="13">
        <v>42583</v>
      </c>
      <c r="B492" s="26">
        <v>2.4054500000000001</v>
      </c>
      <c r="C492" s="12">
        <v>2.3506</v>
      </c>
      <c r="D492" s="12">
        <f t="shared" si="7"/>
        <v>2.9534801134091331</v>
      </c>
    </row>
    <row r="493" spans="1:4" x14ac:dyDescent="0.2">
      <c r="A493" s="13">
        <v>42614</v>
      </c>
      <c r="B493" s="26">
        <v>2.4117600000000001</v>
      </c>
      <c r="C493" s="12">
        <v>2.39425</v>
      </c>
      <c r="D493" s="12">
        <f t="shared" si="7"/>
        <v>3.000454610533386</v>
      </c>
    </row>
    <row r="494" spans="1:4" x14ac:dyDescent="0.2">
      <c r="A494" s="13">
        <v>42644</v>
      </c>
      <c r="B494" s="26">
        <v>2.4174099999999998</v>
      </c>
      <c r="C494" s="12">
        <v>2.4544000000000001</v>
      </c>
      <c r="D494" s="12">
        <f t="shared" si="7"/>
        <v>3.0686452241034829</v>
      </c>
    </row>
    <row r="495" spans="1:4" x14ac:dyDescent="0.2">
      <c r="A495" s="13">
        <v>42675</v>
      </c>
      <c r="B495" s="26">
        <v>2.4202599999999999</v>
      </c>
      <c r="C495" s="12">
        <v>2.4384999999999999</v>
      </c>
      <c r="D495" s="12">
        <f t="shared" si="7"/>
        <v>3.0451759410146018</v>
      </c>
    </row>
    <row r="496" spans="1:4" x14ac:dyDescent="0.2">
      <c r="A496" s="19">
        <v>42705</v>
      </c>
      <c r="B496" s="26">
        <v>2.4263699999999999</v>
      </c>
      <c r="C496" s="12">
        <v>2.5099999999999998</v>
      </c>
      <c r="D496" s="12">
        <f t="shared" si="7"/>
        <v>3.1265713720496047</v>
      </c>
    </row>
    <row r="497" spans="1:4" x14ac:dyDescent="0.2">
      <c r="A497" s="13">
        <v>42736</v>
      </c>
      <c r="B497" s="26">
        <v>2.4361799999999998</v>
      </c>
      <c r="C497" s="12">
        <v>2.5798000000000001</v>
      </c>
      <c r="D497" s="12">
        <f t="shared" si="7"/>
        <v>3.2005772809890898</v>
      </c>
    </row>
    <row r="498" spans="1:4" x14ac:dyDescent="0.2">
      <c r="A498" s="13">
        <v>42767</v>
      </c>
      <c r="B498" s="26">
        <v>2.4400599999999999</v>
      </c>
      <c r="C498" s="12">
        <v>2.5680000000000001</v>
      </c>
      <c r="D498" s="12">
        <f t="shared" si="7"/>
        <v>3.1808718080702936</v>
      </c>
    </row>
    <row r="499" spans="1:4" x14ac:dyDescent="0.2">
      <c r="A499" s="13">
        <v>42795</v>
      </c>
      <c r="B499" s="26">
        <v>2.43892</v>
      </c>
      <c r="C499" s="12">
        <v>2.5535000000000001</v>
      </c>
      <c r="D499" s="12">
        <f t="shared" si="7"/>
        <v>3.164389686008561</v>
      </c>
    </row>
    <row r="500" spans="1:4" x14ac:dyDescent="0.2">
      <c r="A500" s="19">
        <v>42826</v>
      </c>
      <c r="B500" s="26">
        <v>2.4419300000000002</v>
      </c>
      <c r="C500" s="12">
        <v>2.5825</v>
      </c>
      <c r="D500" s="12">
        <f t="shared" si="7"/>
        <v>3.1963827116256405</v>
      </c>
    </row>
    <row r="501" spans="1:4" x14ac:dyDescent="0.2">
      <c r="A501" s="13">
        <v>42856</v>
      </c>
      <c r="B501" s="26">
        <v>2.4400400000000002</v>
      </c>
      <c r="C501" s="12">
        <v>2.5604</v>
      </c>
      <c r="D501" s="12">
        <f t="shared" si="7"/>
        <v>3.1714840081310141</v>
      </c>
    </row>
    <row r="502" spans="1:4" x14ac:dyDescent="0.2">
      <c r="A502" s="13">
        <v>42887</v>
      </c>
      <c r="B502" s="26">
        <v>2.44163</v>
      </c>
      <c r="C502" s="12">
        <v>2.5105</v>
      </c>
      <c r="D502" s="12">
        <f t="shared" si="7"/>
        <v>3.1076494714596397</v>
      </c>
    </row>
    <row r="503" spans="1:4" x14ac:dyDescent="0.2">
      <c r="A503" s="13">
        <v>42917</v>
      </c>
      <c r="B503" s="26">
        <v>2.4424299999999999</v>
      </c>
      <c r="C503" s="12">
        <v>2.4964</v>
      </c>
      <c r="D503" s="12">
        <f t="shared" si="7"/>
        <v>3.0891834636816613</v>
      </c>
    </row>
    <row r="504" spans="1:4" x14ac:dyDescent="0.2">
      <c r="A504" s="13">
        <v>42948</v>
      </c>
      <c r="B504" s="26">
        <v>2.4518300000000002</v>
      </c>
      <c r="C504" s="12">
        <v>2.5950000000000002</v>
      </c>
      <c r="D504" s="12">
        <f t="shared" si="7"/>
        <v>3.1988852448987082</v>
      </c>
    </row>
    <row r="505" spans="1:4" x14ac:dyDescent="0.2">
      <c r="A505" s="13">
        <v>42979</v>
      </c>
      <c r="B505" s="26">
        <v>2.46435</v>
      </c>
      <c r="C505" s="12">
        <v>2.7847499999999998</v>
      </c>
      <c r="D505" s="12">
        <f t="shared" si="7"/>
        <v>3.4153520524681964</v>
      </c>
    </row>
    <row r="506" spans="1:4" x14ac:dyDescent="0.2">
      <c r="A506" s="13">
        <v>43009</v>
      </c>
      <c r="B506" s="26">
        <v>2.4662600000000001</v>
      </c>
      <c r="C506" s="12">
        <v>2.7942</v>
      </c>
      <c r="D506" s="12">
        <f t="shared" si="7"/>
        <v>3.4242879873168275</v>
      </c>
    </row>
    <row r="507" spans="1:4" x14ac:dyDescent="0.2">
      <c r="A507" s="13">
        <v>43040</v>
      </c>
      <c r="B507" s="26">
        <v>2.4728400000000001</v>
      </c>
      <c r="C507" s="12">
        <v>2.9087499999999999</v>
      </c>
      <c r="D507" s="12">
        <f t="shared" si="7"/>
        <v>3.5551835874945406</v>
      </c>
    </row>
    <row r="508" spans="1:4" x14ac:dyDescent="0.2">
      <c r="A508" s="19">
        <v>43070</v>
      </c>
      <c r="B508" s="26">
        <v>2.4780500000000001</v>
      </c>
      <c r="C508" s="12">
        <v>2.9089999999999998</v>
      </c>
      <c r="D508" s="12">
        <f t="shared" si="7"/>
        <v>3.5480138746191563</v>
      </c>
    </row>
    <row r="509" spans="1:4" x14ac:dyDescent="0.2">
      <c r="A509" s="13">
        <v>43101</v>
      </c>
      <c r="B509" s="26">
        <v>2.4885899999999999</v>
      </c>
      <c r="C509" s="12">
        <v>3.0184000000000002</v>
      </c>
      <c r="D509" s="12">
        <f t="shared" si="7"/>
        <v>3.665853404216846</v>
      </c>
    </row>
    <row r="510" spans="1:4" x14ac:dyDescent="0.2">
      <c r="A510" s="13">
        <v>43132</v>
      </c>
      <c r="B510" s="26">
        <v>2.4952899999999998</v>
      </c>
      <c r="C510" s="12">
        <v>3.04575</v>
      </c>
      <c r="D510" s="12">
        <f t="shared" si="7"/>
        <v>3.6891378190510924</v>
      </c>
    </row>
    <row r="511" spans="1:4" x14ac:dyDescent="0.2">
      <c r="A511" s="13">
        <v>43160</v>
      </c>
      <c r="B511" s="26">
        <v>2.4957699999999998</v>
      </c>
      <c r="C511" s="12">
        <v>2.9874999999999998</v>
      </c>
      <c r="D511" s="12">
        <f t="shared" si="7"/>
        <v>3.617887074930783</v>
      </c>
    </row>
    <row r="512" spans="1:4" x14ac:dyDescent="0.2">
      <c r="A512" s="19">
        <v>43191</v>
      </c>
      <c r="B512" s="26">
        <v>2.5022700000000002</v>
      </c>
      <c r="C512" s="12">
        <v>3.0958000000000001</v>
      </c>
      <c r="D512" s="12">
        <f t="shared" si="7"/>
        <v>3.7393006064093801</v>
      </c>
    </row>
    <row r="513" spans="1:4" x14ac:dyDescent="0.2">
      <c r="A513" s="13">
        <v>43221</v>
      </c>
      <c r="B513" s="26">
        <v>2.5079199999999999</v>
      </c>
      <c r="C513" s="12">
        <v>3.2437499999999999</v>
      </c>
      <c r="D513" s="12">
        <f t="shared" si="7"/>
        <v>3.9091771318463109</v>
      </c>
    </row>
    <row r="514" spans="1:4" x14ac:dyDescent="0.2">
      <c r="A514" s="13">
        <v>43252</v>
      </c>
      <c r="B514" s="26">
        <v>2.5101800000000001</v>
      </c>
      <c r="C514" s="12">
        <v>3.2527499999999998</v>
      </c>
      <c r="D514" s="12">
        <f t="shared" si="7"/>
        <v>3.9164940739309531</v>
      </c>
    </row>
    <row r="515" spans="1:4" x14ac:dyDescent="0.2">
      <c r="A515" s="13">
        <v>43282</v>
      </c>
      <c r="B515" s="26">
        <v>2.51214</v>
      </c>
      <c r="C515" s="12">
        <v>3.2328000000000001</v>
      </c>
      <c r="D515" s="12">
        <f t="shared" si="7"/>
        <v>3.8894361995748645</v>
      </c>
    </row>
    <row r="516" spans="1:4" x14ac:dyDescent="0.2">
      <c r="A516" s="13">
        <v>43313</v>
      </c>
      <c r="B516" s="26">
        <v>2.5166300000000001</v>
      </c>
      <c r="C516" s="12">
        <v>3.2182499999999998</v>
      </c>
      <c r="D516" s="12">
        <f t="shared" si="7"/>
        <v>3.865022813643642</v>
      </c>
    </row>
    <row r="517" spans="1:4" x14ac:dyDescent="0.2">
      <c r="A517" s="13">
        <v>43344</v>
      </c>
      <c r="B517" s="26">
        <v>2.52182</v>
      </c>
      <c r="C517" s="12">
        <v>3.2622499999999999</v>
      </c>
      <c r="D517" s="12">
        <f t="shared" si="7"/>
        <v>3.9098023948973357</v>
      </c>
    </row>
    <row r="518" spans="1:4" x14ac:dyDescent="0.2">
      <c r="A518" s="13">
        <v>43374</v>
      </c>
      <c r="B518" s="26">
        <v>2.52772</v>
      </c>
      <c r="C518" s="12">
        <v>3.3654000000000002</v>
      </c>
      <c r="D518" s="12">
        <f t="shared" si="7"/>
        <v>4.0240130351462975</v>
      </c>
    </row>
    <row r="519" spans="1:4" x14ac:dyDescent="0.2">
      <c r="A519" s="13">
        <v>43405</v>
      </c>
      <c r="B519" s="26">
        <v>2.5259399999999999</v>
      </c>
      <c r="C519" s="12">
        <v>3.2995000000000001</v>
      </c>
      <c r="D519" s="12">
        <f t="shared" si="7"/>
        <v>3.9479964690372693</v>
      </c>
    </row>
    <row r="520" spans="1:4" x14ac:dyDescent="0.2">
      <c r="A520" s="19">
        <v>43435</v>
      </c>
      <c r="B520" s="26">
        <v>2.5276700000000001</v>
      </c>
      <c r="C520" s="12">
        <v>3.1227999999999998</v>
      </c>
      <c r="D520" s="12">
        <f t="shared" si="7"/>
        <v>3.7340097696297376</v>
      </c>
    </row>
    <row r="521" spans="1:4" x14ac:dyDescent="0.2">
      <c r="A521" s="13">
        <v>43466</v>
      </c>
      <c r="B521" s="26">
        <v>2.52718</v>
      </c>
      <c r="C521" s="12">
        <v>2.9797500000000001</v>
      </c>
      <c r="D521" s="12">
        <f t="shared" si="7"/>
        <v>3.5636521500249287</v>
      </c>
    </row>
    <row r="522" spans="1:4" x14ac:dyDescent="0.2">
      <c r="A522" s="13">
        <v>43497</v>
      </c>
      <c r="B522" s="26">
        <v>2.53322</v>
      </c>
      <c r="C522" s="12">
        <v>2.9965000000000002</v>
      </c>
      <c r="D522" s="12">
        <f t="shared" si="7"/>
        <v>3.5751397853325013</v>
      </c>
    </row>
    <row r="523" spans="1:4" x14ac:dyDescent="0.2">
      <c r="A523" s="13">
        <v>43525</v>
      </c>
      <c r="B523" s="26">
        <v>2.5420199999999999</v>
      </c>
      <c r="C523" s="12">
        <v>3.0762499999999999</v>
      </c>
      <c r="D523" s="12">
        <f t="shared" si="7"/>
        <v>3.6575840660183632</v>
      </c>
    </row>
    <row r="524" spans="1:4" x14ac:dyDescent="0.2">
      <c r="A524" s="19">
        <v>43556</v>
      </c>
      <c r="B524" s="26">
        <v>2.5521099999999999</v>
      </c>
      <c r="C524" s="12">
        <v>3.121</v>
      </c>
      <c r="D524" s="12">
        <f t="shared" si="7"/>
        <v>3.6961197432712538</v>
      </c>
    </row>
    <row r="525" spans="1:4" x14ac:dyDescent="0.2">
      <c r="A525" s="13">
        <v>43586</v>
      </c>
      <c r="B525" s="26">
        <v>2.5529000000000002</v>
      </c>
      <c r="C525" s="12">
        <v>3.1612499999999999</v>
      </c>
      <c r="D525" s="12">
        <f t="shared" si="7"/>
        <v>3.7426282570801832</v>
      </c>
    </row>
    <row r="526" spans="1:4" x14ac:dyDescent="0.2">
      <c r="A526" s="13">
        <v>43617</v>
      </c>
      <c r="B526" s="26">
        <v>2.55159</v>
      </c>
      <c r="C526" s="12">
        <v>3.0884999999999998</v>
      </c>
      <c r="D526" s="12">
        <f t="shared" si="7"/>
        <v>3.6583762371697643</v>
      </c>
    </row>
    <row r="527" spans="1:4" x14ac:dyDescent="0.2">
      <c r="A527" s="13">
        <v>43647</v>
      </c>
      <c r="B527" s="26">
        <v>2.5568499999999998</v>
      </c>
      <c r="C527" s="12">
        <v>3.0451999999999999</v>
      </c>
      <c r="D527" s="12">
        <f t="shared" si="7"/>
        <v>3.5996661476426066</v>
      </c>
    </row>
    <row r="528" spans="1:4" x14ac:dyDescent="0.2">
      <c r="A528" s="13">
        <v>43678</v>
      </c>
      <c r="B528" s="26">
        <v>2.5605899999999999</v>
      </c>
      <c r="C528" s="12">
        <v>3.0049999999999999</v>
      </c>
      <c r="D528" s="12">
        <f t="shared" si="7"/>
        <v>3.5469583142947525</v>
      </c>
    </row>
    <row r="529" spans="1:4" x14ac:dyDescent="0.2">
      <c r="A529" s="13">
        <v>43709</v>
      </c>
      <c r="B529" s="26">
        <v>2.5651099999999998</v>
      </c>
      <c r="C529" s="12">
        <v>3.0162</v>
      </c>
      <c r="D529" s="12">
        <f t="shared" si="7"/>
        <v>3.5539048413518328</v>
      </c>
    </row>
    <row r="530" spans="1:4" x14ac:dyDescent="0.2">
      <c r="A530" s="13">
        <v>43739</v>
      </c>
      <c r="B530" s="26">
        <v>2.5724399999999998</v>
      </c>
      <c r="C530" s="12">
        <v>3.0529999999999999</v>
      </c>
      <c r="D530" s="12">
        <f t="shared" si="7"/>
        <v>3.5870150883985636</v>
      </c>
    </row>
    <row r="531" spans="1:4" x14ac:dyDescent="0.2">
      <c r="A531" s="13">
        <v>43770</v>
      </c>
      <c r="B531" s="26">
        <v>2.57803</v>
      </c>
      <c r="C531" s="12">
        <v>3.0687500000000001</v>
      </c>
      <c r="D531" s="12">
        <f t="shared" si="7"/>
        <v>3.5977020680519618</v>
      </c>
    </row>
    <row r="532" spans="1:4" x14ac:dyDescent="0.2">
      <c r="A532" s="19">
        <v>43800</v>
      </c>
      <c r="B532" s="26">
        <v>2.58616</v>
      </c>
      <c r="C532" s="12">
        <v>3.0550000000000002</v>
      </c>
      <c r="D532" s="12">
        <f t="shared" si="7"/>
        <v>3.5703227526525811</v>
      </c>
    </row>
    <row r="533" spans="1:4" x14ac:dyDescent="0.2">
      <c r="A533" s="13">
        <v>43831</v>
      </c>
      <c r="B533" s="26">
        <v>2.5903700000000001</v>
      </c>
      <c r="C533" s="12">
        <v>3.0474999999999999</v>
      </c>
      <c r="D533" s="12">
        <f t="shared" si="7"/>
        <v>3.5557692163667736</v>
      </c>
    </row>
    <row r="534" spans="1:4" x14ac:dyDescent="0.2">
      <c r="A534" s="13">
        <v>43862</v>
      </c>
      <c r="B534" s="26">
        <v>2.5924800000000001</v>
      </c>
      <c r="C534" s="12">
        <v>2.9095</v>
      </c>
      <c r="D534" s="12">
        <f t="shared" si="7"/>
        <v>3.3919902876782073</v>
      </c>
    </row>
    <row r="535" spans="1:4" x14ac:dyDescent="0.2">
      <c r="A535" s="13">
        <v>43891</v>
      </c>
      <c r="B535" s="26">
        <v>2.5812400000000002</v>
      </c>
      <c r="C535" s="12">
        <v>2.7286000000000001</v>
      </c>
      <c r="D535" s="12">
        <f t="shared" si="7"/>
        <v>3.1949431989276471</v>
      </c>
    </row>
    <row r="536" spans="1:4" x14ac:dyDescent="0.2">
      <c r="A536" s="19">
        <v>43922</v>
      </c>
      <c r="B536" s="26">
        <v>2.5609199999999999</v>
      </c>
      <c r="C536" s="12">
        <v>2.4929999999999999</v>
      </c>
      <c r="D536" s="12">
        <f t="shared" si="7"/>
        <v>2.9422388102713088</v>
      </c>
    </row>
    <row r="537" spans="1:4" x14ac:dyDescent="0.2">
      <c r="A537" s="13">
        <v>43952</v>
      </c>
      <c r="B537" s="26">
        <v>2.5586799999999998</v>
      </c>
      <c r="C537" s="12">
        <v>2.3922500000000002</v>
      </c>
      <c r="D537" s="12">
        <f t="shared" si="7"/>
        <v>2.8258053431847676</v>
      </c>
    </row>
    <row r="538" spans="1:4" x14ac:dyDescent="0.2">
      <c r="A538" s="13">
        <v>43983</v>
      </c>
      <c r="B538" s="26">
        <v>2.5698599999999998</v>
      </c>
      <c r="C538" s="12">
        <v>2.4079999999999999</v>
      </c>
      <c r="D538" s="12">
        <f t="shared" si="7"/>
        <v>2.8320353575681168</v>
      </c>
    </row>
    <row r="539" spans="1:4" x14ac:dyDescent="0.2">
      <c r="A539" s="13">
        <v>44013</v>
      </c>
      <c r="B539" s="26">
        <v>2.5827800000000001</v>
      </c>
      <c r="C539" s="12">
        <v>2.4337499999999999</v>
      </c>
      <c r="D539" s="12">
        <f t="shared" si="7"/>
        <v>2.8480014296610627</v>
      </c>
    </row>
    <row r="540" spans="1:4" x14ac:dyDescent="0.2">
      <c r="A540" s="13">
        <v>44044</v>
      </c>
      <c r="B540" s="26">
        <v>2.5941100000000001</v>
      </c>
      <c r="C540" s="12">
        <v>2.4291999999999998</v>
      </c>
      <c r="D540" s="12">
        <f t="shared" si="7"/>
        <v>2.8302613310923586</v>
      </c>
    </row>
    <row r="541" spans="1:4" x14ac:dyDescent="0.2">
      <c r="A541" s="13">
        <v>44075</v>
      </c>
      <c r="B541" s="26">
        <v>2.6002900000000002</v>
      </c>
      <c r="C541" s="12">
        <v>2.4137499999999998</v>
      </c>
      <c r="D541" s="12">
        <f t="shared" si="7"/>
        <v>2.8055767520161208</v>
      </c>
    </row>
    <row r="542" spans="1:4" x14ac:dyDescent="0.2">
      <c r="A542" s="13">
        <v>44105</v>
      </c>
      <c r="B542" s="26">
        <v>2.6028600000000002</v>
      </c>
      <c r="C542" s="12">
        <v>2.3887499999999999</v>
      </c>
      <c r="D542" s="12">
        <f t="shared" si="7"/>
        <v>2.7737770077914292</v>
      </c>
    </row>
    <row r="543" spans="1:4" x14ac:dyDescent="0.2">
      <c r="A543" s="13">
        <v>44136</v>
      </c>
      <c r="B543" s="26">
        <v>2.6081300000000001</v>
      </c>
      <c r="C543" s="12">
        <v>2.4319999999999999</v>
      </c>
      <c r="D543" s="12">
        <f t="shared" si="7"/>
        <v>2.818292008450499</v>
      </c>
    </row>
    <row r="544" spans="1:4" x14ac:dyDescent="0.2">
      <c r="A544" s="19">
        <v>44166</v>
      </c>
      <c r="B544" s="26">
        <v>2.6203500000000002</v>
      </c>
      <c r="C544" s="12">
        <v>2.5847500000000001</v>
      </c>
      <c r="D544" s="12">
        <f t="shared" si="7"/>
        <v>2.9813357873948134</v>
      </c>
    </row>
    <row r="545" spans="1:4" x14ac:dyDescent="0.2">
      <c r="A545" s="13">
        <v>44197</v>
      </c>
      <c r="B545" s="26">
        <v>2.6265000000000001</v>
      </c>
      <c r="C545" s="12">
        <v>2.6804999999999999</v>
      </c>
      <c r="D545" s="12">
        <f t="shared" si="7"/>
        <v>3.0845375362649907</v>
      </c>
    </row>
    <row r="546" spans="1:4" x14ac:dyDescent="0.2">
      <c r="A546" s="13">
        <v>44228</v>
      </c>
      <c r="B546" s="26">
        <v>2.6363799999999999</v>
      </c>
      <c r="C546" s="12">
        <v>2.847</v>
      </c>
      <c r="D546" s="12">
        <f t="shared" si="7"/>
        <v>3.2638569197156704</v>
      </c>
    </row>
    <row r="547" spans="1:4" x14ac:dyDescent="0.2">
      <c r="A547" s="13">
        <v>44256</v>
      </c>
      <c r="B547" s="26">
        <v>2.6491400000000001</v>
      </c>
      <c r="C547" s="12">
        <v>3.1522000000000001</v>
      </c>
      <c r="D547" s="12">
        <f t="shared" si="7"/>
        <v>3.5963380476682998</v>
      </c>
    </row>
    <row r="548" spans="1:4" x14ac:dyDescent="0.2">
      <c r="A548" s="19">
        <v>44287</v>
      </c>
      <c r="B548" s="26">
        <v>2.6667000000000001</v>
      </c>
      <c r="C548" s="12">
        <v>3.1302500000000002</v>
      </c>
      <c r="D548" s="12">
        <f t="shared" si="7"/>
        <v>3.5477786550793118</v>
      </c>
    </row>
    <row r="549" spans="1:4" x14ac:dyDescent="0.2">
      <c r="A549" s="13">
        <v>44317</v>
      </c>
      <c r="B549" s="26">
        <v>2.6844399999999999</v>
      </c>
      <c r="C549" s="12">
        <v>3.2170000000000001</v>
      </c>
      <c r="D549" s="12">
        <f t="shared" si="7"/>
        <v>3.6220047257528569</v>
      </c>
    </row>
    <row r="550" spans="1:4" x14ac:dyDescent="0.2">
      <c r="A550" s="13">
        <v>44348</v>
      </c>
      <c r="B550" s="26">
        <v>2.7055899999999999</v>
      </c>
      <c r="C550" s="12">
        <v>3.2867500000000001</v>
      </c>
      <c r="D550" s="12">
        <f t="shared" si="7"/>
        <v>3.6716082726872883</v>
      </c>
    </row>
    <row r="551" spans="1:4" x14ac:dyDescent="0.2">
      <c r="A551" s="13">
        <v>44378</v>
      </c>
      <c r="B551" s="26">
        <v>2.7176399999999998</v>
      </c>
      <c r="C551" s="12">
        <v>3.3387500000000001</v>
      </c>
      <c r="D551" s="12">
        <f t="shared" si="7"/>
        <v>3.7131596983044113</v>
      </c>
    </row>
    <row r="552" spans="1:4" x14ac:dyDescent="0.2">
      <c r="A552" s="13">
        <v>44409</v>
      </c>
      <c r="B552" s="26">
        <v>2.7286999999999999</v>
      </c>
      <c r="C552" s="12">
        <v>3.35</v>
      </c>
      <c r="D552" s="12">
        <f t="shared" si="7"/>
        <v>3.7105703448528606</v>
      </c>
    </row>
    <row r="553" spans="1:4" x14ac:dyDescent="0.2">
      <c r="A553" s="13">
        <v>44440</v>
      </c>
      <c r="B553" s="26">
        <v>2.7402799999999998</v>
      </c>
      <c r="C553" s="12">
        <v>3.3839999999999999</v>
      </c>
      <c r="D553" s="12">
        <f t="shared" ref="D553:D592" si="8">C553*$B$593/B553</f>
        <v>3.7323904243361992</v>
      </c>
    </row>
    <row r="554" spans="1:4" x14ac:dyDescent="0.2">
      <c r="A554" s="13">
        <v>44470</v>
      </c>
      <c r="B554" s="26">
        <v>2.7652199999999998</v>
      </c>
      <c r="C554" s="12">
        <v>3.6117499999999998</v>
      </c>
      <c r="D554" s="12">
        <f t="shared" si="8"/>
        <v>3.9476591289300669</v>
      </c>
    </row>
    <row r="555" spans="1:4" x14ac:dyDescent="0.2">
      <c r="A555" s="13">
        <v>44501</v>
      </c>
      <c r="B555" s="26">
        <v>2.7871100000000002</v>
      </c>
      <c r="C555" s="12">
        <v>3.7269999999999999</v>
      </c>
      <c r="D555" s="12">
        <f t="shared" si="8"/>
        <v>4.0416335724101309</v>
      </c>
    </row>
    <row r="556" spans="1:4" x14ac:dyDescent="0.2">
      <c r="A556" s="19">
        <v>44531</v>
      </c>
      <c r="B556" s="26">
        <v>2.8088700000000002</v>
      </c>
      <c r="C556" s="12">
        <v>3.641</v>
      </c>
      <c r="D556" s="12">
        <f t="shared" si="8"/>
        <v>3.9177858419933993</v>
      </c>
    </row>
    <row r="557" spans="1:4" x14ac:dyDescent="0.2">
      <c r="A557" s="13">
        <v>44562</v>
      </c>
      <c r="B557" s="26">
        <v>2.82599</v>
      </c>
      <c r="C557" s="12">
        <v>3.7242000000000002</v>
      </c>
      <c r="D557" s="12">
        <f t="shared" si="8"/>
        <v>3.9830341337372035</v>
      </c>
    </row>
    <row r="558" spans="1:4" x14ac:dyDescent="0.2">
      <c r="A558" s="13">
        <v>44593</v>
      </c>
      <c r="B558" s="26">
        <v>2.8460999999999999</v>
      </c>
      <c r="C558" s="12">
        <v>4.0322500000000003</v>
      </c>
      <c r="D558" s="12">
        <f t="shared" si="8"/>
        <v>4.282022534520924</v>
      </c>
    </row>
    <row r="559" spans="1:4" x14ac:dyDescent="0.2">
      <c r="A559" s="13">
        <v>44621</v>
      </c>
      <c r="B559" s="26">
        <v>2.8747199999999999</v>
      </c>
      <c r="C559" s="12">
        <v>5.1044999999999998</v>
      </c>
      <c r="D559" s="12">
        <f t="shared" si="8"/>
        <v>5.3667246170061782</v>
      </c>
    </row>
    <row r="560" spans="1:4" x14ac:dyDescent="0.2">
      <c r="A560" s="13">
        <v>44652</v>
      </c>
      <c r="B560" s="26">
        <v>2.88611</v>
      </c>
      <c r="C560" s="12">
        <v>5.1195000000000004</v>
      </c>
      <c r="D560" s="12">
        <f t="shared" si="8"/>
        <v>5.3612532304728511</v>
      </c>
    </row>
    <row r="561" spans="1:5" x14ac:dyDescent="0.2">
      <c r="A561" s="13">
        <v>44682</v>
      </c>
      <c r="B561" s="26">
        <v>2.9126799999999999</v>
      </c>
      <c r="C561" s="12">
        <v>5.5709999999999997</v>
      </c>
      <c r="D561" s="12">
        <f t="shared" si="8"/>
        <v>5.7808544907095865</v>
      </c>
    </row>
    <row r="562" spans="1:5" x14ac:dyDescent="0.2">
      <c r="A562" s="13">
        <v>44713</v>
      </c>
      <c r="B562" s="26">
        <v>2.9472800000000001</v>
      </c>
      <c r="C562" s="12">
        <v>5.7534999999999998</v>
      </c>
      <c r="D562" s="12">
        <f t="shared" si="8"/>
        <v>5.9001407714910012</v>
      </c>
    </row>
    <row r="563" spans="1:5" x14ac:dyDescent="0.2">
      <c r="A563" s="19">
        <v>44743</v>
      </c>
      <c r="B563" s="26">
        <v>2.9462799999999998</v>
      </c>
      <c r="C563" s="12">
        <v>5.4857500000000003</v>
      </c>
      <c r="D563" s="12">
        <f t="shared" si="8"/>
        <v>5.6274759454294907</v>
      </c>
    </row>
    <row r="564" spans="1:5" x14ac:dyDescent="0.2">
      <c r="A564" s="13">
        <v>44774</v>
      </c>
      <c r="B564" s="26">
        <v>2.9531999999999998</v>
      </c>
      <c r="C564" s="12">
        <v>5.0132000000000003</v>
      </c>
      <c r="D564" s="12">
        <f t="shared" si="8"/>
        <v>5.1306669557090618</v>
      </c>
    </row>
    <row r="565" spans="1:5" x14ac:dyDescent="0.2">
      <c r="A565" s="13">
        <v>44805</v>
      </c>
      <c r="B565" s="26">
        <v>2.9653900000000002</v>
      </c>
      <c r="C565" s="12">
        <v>4.9924999999999997</v>
      </c>
      <c r="D565" s="12">
        <f t="shared" si="8"/>
        <v>5.0884780804548466</v>
      </c>
    </row>
    <row r="566" spans="1:5" x14ac:dyDescent="0.2">
      <c r="A566" s="13">
        <v>44835</v>
      </c>
      <c r="B566" s="26">
        <v>2.97987</v>
      </c>
      <c r="C566" s="12">
        <v>5.2114000000000003</v>
      </c>
      <c r="D566" s="12">
        <f t="shared" si="8"/>
        <v>5.2857758684774838</v>
      </c>
    </row>
    <row r="567" spans="1:5" x14ac:dyDescent="0.2">
      <c r="A567" s="13">
        <v>44866</v>
      </c>
      <c r="B567" s="26">
        <v>2.9859800000000001</v>
      </c>
      <c r="C567" s="12">
        <v>5.2549999999999999</v>
      </c>
      <c r="D567" s="12">
        <f t="shared" si="8"/>
        <v>5.3190917186317384</v>
      </c>
      <c r="E567" s="10" t="s">
        <v>182</v>
      </c>
    </row>
    <row r="568" spans="1:5" x14ac:dyDescent="0.2">
      <c r="A568" s="13">
        <v>44896</v>
      </c>
      <c r="B568" s="26">
        <v>2.9899</v>
      </c>
      <c r="C568" s="12">
        <v>4.7134999999999998</v>
      </c>
      <c r="D568" s="12">
        <f t="shared" si="8"/>
        <v>4.764732256262751</v>
      </c>
      <c r="E568" s="10" t="s">
        <v>183</v>
      </c>
    </row>
    <row r="569" spans="1:5" x14ac:dyDescent="0.2">
      <c r="A569" s="13">
        <v>44927</v>
      </c>
      <c r="B569" s="26">
        <v>3.00536</v>
      </c>
      <c r="C569" s="12">
        <v>4.5763999999999996</v>
      </c>
      <c r="D569" s="12">
        <f t="shared" si="8"/>
        <v>4.6023445468096993</v>
      </c>
      <c r="E569">
        <f t="shared" ref="E569:E592" si="9">IF(A570&gt;$C$1,1,0)</f>
        <v>0</v>
      </c>
    </row>
    <row r="570" spans="1:5" x14ac:dyDescent="0.2">
      <c r="A570" s="19">
        <v>44958</v>
      </c>
      <c r="B570" s="26">
        <v>3.0178252098999998</v>
      </c>
      <c r="C570" s="12">
        <v>4.4132499999999997</v>
      </c>
      <c r="D570" s="12">
        <f t="shared" si="8"/>
        <v>4.4199372215934245</v>
      </c>
      <c r="E570">
        <f t="shared" si="9"/>
        <v>0</v>
      </c>
    </row>
    <row r="571" spans="1:5" x14ac:dyDescent="0.2">
      <c r="A571" s="13">
        <v>44986</v>
      </c>
      <c r="B571" s="26">
        <v>3.0223979999999999</v>
      </c>
      <c r="C571" s="12">
        <v>4.3418729999999996</v>
      </c>
      <c r="D571" s="12">
        <f t="shared" si="8"/>
        <v>4.3418729999999996</v>
      </c>
      <c r="E571">
        <f t="shared" si="9"/>
        <v>1</v>
      </c>
    </row>
    <row r="572" spans="1:5" x14ac:dyDescent="0.2">
      <c r="A572" s="13">
        <v>45017</v>
      </c>
      <c r="B572" s="26">
        <v>3.0184380000000002</v>
      </c>
      <c r="C572" s="12">
        <v>4.323925</v>
      </c>
      <c r="D572" s="12">
        <f t="shared" si="8"/>
        <v>4.3295977164844857</v>
      </c>
      <c r="E572">
        <f t="shared" si="9"/>
        <v>1</v>
      </c>
    </row>
    <row r="573" spans="1:5" x14ac:dyDescent="0.2">
      <c r="A573" s="13">
        <v>45047</v>
      </c>
      <c r="B573" s="26">
        <v>3.0212210000000002</v>
      </c>
      <c r="C573" s="12">
        <v>4.274127</v>
      </c>
      <c r="D573" s="12">
        <f t="shared" si="8"/>
        <v>4.2757921041016189</v>
      </c>
      <c r="E573">
        <f t="shared" si="9"/>
        <v>1</v>
      </c>
    </row>
    <row r="574" spans="1:5" x14ac:dyDescent="0.2">
      <c r="A574" s="13">
        <v>45078</v>
      </c>
      <c r="B574" s="26">
        <v>3.025191</v>
      </c>
      <c r="C574" s="12">
        <v>4.1652709999999997</v>
      </c>
      <c r="D574" s="12">
        <f t="shared" si="8"/>
        <v>4.1614254240006661</v>
      </c>
      <c r="E574">
        <f t="shared" si="9"/>
        <v>1</v>
      </c>
    </row>
    <row r="575" spans="1:5" x14ac:dyDescent="0.2">
      <c r="A575" s="13">
        <v>45108</v>
      </c>
      <c r="B575" s="26">
        <v>3.031647</v>
      </c>
      <c r="C575" s="12">
        <v>4.0433440000000003</v>
      </c>
      <c r="D575" s="12">
        <f t="shared" si="8"/>
        <v>4.0310084976621621</v>
      </c>
      <c r="E575">
        <f t="shared" si="9"/>
        <v>1</v>
      </c>
    </row>
    <row r="576" spans="1:5" x14ac:dyDescent="0.2">
      <c r="A576" s="13">
        <v>45139</v>
      </c>
      <c r="B576" s="26">
        <v>3.0370189999999999</v>
      </c>
      <c r="C576" s="12">
        <v>3.9782670000000002</v>
      </c>
      <c r="D576" s="12">
        <f t="shared" si="8"/>
        <v>3.9591145871217797</v>
      </c>
      <c r="E576">
        <f t="shared" si="9"/>
        <v>1</v>
      </c>
    </row>
    <row r="577" spans="1:5" x14ac:dyDescent="0.2">
      <c r="A577" s="19">
        <v>45170</v>
      </c>
      <c r="B577" s="26">
        <v>3.0426060000000001</v>
      </c>
      <c r="C577" s="12">
        <v>3.9264600000000001</v>
      </c>
      <c r="D577" s="12">
        <f t="shared" si="8"/>
        <v>3.9003817290441152</v>
      </c>
      <c r="E577">
        <f t="shared" si="9"/>
        <v>1</v>
      </c>
    </row>
    <row r="578" spans="1:5" x14ac:dyDescent="0.2">
      <c r="A578" s="13">
        <v>45200</v>
      </c>
      <c r="B578" s="26">
        <v>3.0495019999999999</v>
      </c>
      <c r="C578" s="12">
        <v>3.9838170000000002</v>
      </c>
      <c r="D578" s="12">
        <f t="shared" si="8"/>
        <v>3.9484088002454172</v>
      </c>
      <c r="E578">
        <f t="shared" si="9"/>
        <v>1</v>
      </c>
    </row>
    <row r="579" spans="1:5" x14ac:dyDescent="0.2">
      <c r="A579" s="13">
        <v>45231</v>
      </c>
      <c r="B579" s="26">
        <v>3.0546959999999999</v>
      </c>
      <c r="C579" s="12">
        <v>4.004327</v>
      </c>
      <c r="D579" s="12">
        <f t="shared" si="8"/>
        <v>3.9619883340751416</v>
      </c>
      <c r="E579">
        <f t="shared" si="9"/>
        <v>1</v>
      </c>
    </row>
    <row r="580" spans="1:5" x14ac:dyDescent="0.2">
      <c r="A580" s="13">
        <v>45261</v>
      </c>
      <c r="B580" s="26">
        <v>3.0592830000000002</v>
      </c>
      <c r="C580" s="12">
        <v>4.0258890000000003</v>
      </c>
      <c r="D580" s="12">
        <f t="shared" si="8"/>
        <v>3.9773498763671093</v>
      </c>
      <c r="E580">
        <f t="shared" si="9"/>
        <v>1</v>
      </c>
    </row>
    <row r="581" spans="1:5" x14ac:dyDescent="0.2">
      <c r="A581" s="13">
        <v>45292</v>
      </c>
      <c r="B581" s="26">
        <v>3.0625499999999999</v>
      </c>
      <c r="C581" s="12">
        <v>3.9774929999999999</v>
      </c>
      <c r="D581" s="12">
        <f t="shared" si="8"/>
        <v>3.9253455088778959</v>
      </c>
      <c r="E581">
        <f t="shared" si="9"/>
        <v>1</v>
      </c>
    </row>
    <row r="582" spans="1:5" x14ac:dyDescent="0.2">
      <c r="A582" s="19">
        <v>45323</v>
      </c>
      <c r="B582" s="26">
        <v>3.0664570000000002</v>
      </c>
      <c r="C582" s="12">
        <v>3.8719579999999998</v>
      </c>
      <c r="D582" s="12">
        <f t="shared" si="8"/>
        <v>3.8163255233267575</v>
      </c>
      <c r="E582">
        <f t="shared" si="9"/>
        <v>1</v>
      </c>
    </row>
    <row r="583" spans="1:5" x14ac:dyDescent="0.2">
      <c r="A583" s="13">
        <v>45352</v>
      </c>
      <c r="B583" s="26">
        <v>3.0702910000000001</v>
      </c>
      <c r="C583" s="12">
        <v>3.8235139999999999</v>
      </c>
      <c r="D583" s="12">
        <f t="shared" si="8"/>
        <v>3.7638715895568202</v>
      </c>
      <c r="E583">
        <f t="shared" si="9"/>
        <v>1</v>
      </c>
    </row>
    <row r="584" spans="1:5" x14ac:dyDescent="0.2">
      <c r="A584" s="13">
        <v>45383</v>
      </c>
      <c r="B584" s="26">
        <v>3.0737369999999999</v>
      </c>
      <c r="C584" s="12">
        <v>3.7329289999999999</v>
      </c>
      <c r="D584" s="12">
        <f t="shared" si="8"/>
        <v>3.6705798654022774</v>
      </c>
      <c r="E584">
        <f t="shared" si="9"/>
        <v>1</v>
      </c>
    </row>
    <row r="585" spans="1:5" x14ac:dyDescent="0.2">
      <c r="A585" s="13">
        <v>45413</v>
      </c>
      <c r="B585" s="26">
        <v>3.0776599999999998</v>
      </c>
      <c r="C585" s="12">
        <v>3.7101220000000001</v>
      </c>
      <c r="D585" s="12">
        <f t="shared" si="8"/>
        <v>3.643503607466712</v>
      </c>
      <c r="E585">
        <f t="shared" si="9"/>
        <v>1</v>
      </c>
    </row>
    <row r="586" spans="1:5" x14ac:dyDescent="0.2">
      <c r="A586" s="13">
        <v>45444</v>
      </c>
      <c r="B586" s="26">
        <v>3.0817459999999999</v>
      </c>
      <c r="C586" s="12">
        <v>3.6612230000000001</v>
      </c>
      <c r="D586" s="12">
        <f t="shared" si="8"/>
        <v>3.5907154816633171</v>
      </c>
      <c r="E586">
        <f t="shared" si="9"/>
        <v>1</v>
      </c>
    </row>
    <row r="587" spans="1:5" x14ac:dyDescent="0.2">
      <c r="A587" s="13">
        <v>45474</v>
      </c>
      <c r="B587" s="26">
        <v>3.0860829999999999</v>
      </c>
      <c r="C587" s="12">
        <v>3.6409379999999998</v>
      </c>
      <c r="D587" s="12">
        <f t="shared" si="8"/>
        <v>3.5658029059244352</v>
      </c>
      <c r="E587">
        <f t="shared" si="9"/>
        <v>1</v>
      </c>
    </row>
    <row r="588" spans="1:5" x14ac:dyDescent="0.2">
      <c r="A588" s="13">
        <v>45505</v>
      </c>
      <c r="B588" s="26">
        <v>3.0904289999999999</v>
      </c>
      <c r="C588" s="12">
        <v>3.645429</v>
      </c>
      <c r="D588" s="12">
        <f t="shared" si="8"/>
        <v>3.5651805360168445</v>
      </c>
      <c r="E588">
        <f t="shared" si="9"/>
        <v>1</v>
      </c>
    </row>
    <row r="589" spans="1:5" x14ac:dyDescent="0.2">
      <c r="A589" s="19">
        <v>45536</v>
      </c>
      <c r="B589" s="26">
        <v>3.0948699999999998</v>
      </c>
      <c r="C589" s="12">
        <v>3.6303519999999998</v>
      </c>
      <c r="D589" s="12">
        <f t="shared" si="8"/>
        <v>3.545340716765486</v>
      </c>
      <c r="E589">
        <f t="shared" si="9"/>
        <v>1</v>
      </c>
    </row>
    <row r="590" spans="1:5" x14ac:dyDescent="0.2">
      <c r="A590" s="13">
        <v>45566</v>
      </c>
      <c r="B590" s="26">
        <v>3.100085</v>
      </c>
      <c r="C590" s="12">
        <v>3.6749800000000001</v>
      </c>
      <c r="D590" s="12">
        <f t="shared" si="8"/>
        <v>3.5828863408712985</v>
      </c>
      <c r="E590">
        <f t="shared" si="9"/>
        <v>1</v>
      </c>
    </row>
    <row r="591" spans="1:5" x14ac:dyDescent="0.2">
      <c r="A591" s="13">
        <v>45597</v>
      </c>
      <c r="B591" s="26">
        <v>3.104212</v>
      </c>
      <c r="C591" s="12">
        <v>3.7264119999999998</v>
      </c>
      <c r="D591" s="12">
        <f t="shared" si="8"/>
        <v>3.6281994193618217</v>
      </c>
      <c r="E591">
        <f t="shared" si="9"/>
        <v>1</v>
      </c>
    </row>
    <row r="592" spans="1:5" x14ac:dyDescent="0.2">
      <c r="A592" s="13">
        <v>45627</v>
      </c>
      <c r="B592" s="26">
        <v>3.1079270000000001</v>
      </c>
      <c r="C592" s="12">
        <v>3.7495270000000001</v>
      </c>
      <c r="D592" s="12">
        <f t="shared" si="8"/>
        <v>3.646341405620531</v>
      </c>
      <c r="E592">
        <f t="shared" si="9"/>
        <v>1</v>
      </c>
    </row>
    <row r="593" spans="1:5" x14ac:dyDescent="0.2">
      <c r="A593" s="15" t="str">
        <f>"Base CPI ("&amp;TEXT('Notes and Sources'!$G$7,"m/yyyy")&amp;")"</f>
        <v>Base CPI (3/2023)</v>
      </c>
      <c r="B593" s="28">
        <v>3.0223979999999999</v>
      </c>
      <c r="C593" s="16"/>
      <c r="D593" s="16"/>
      <c r="E593" s="20"/>
    </row>
    <row r="594" spans="1:5" x14ac:dyDescent="0.2">
      <c r="A594" s="43" t="str">
        <f>A1&amp;" "&amp;TEXT(C1,"Mmmm yyyy")</f>
        <v>EIA Short-Term Energy Outlook, March 2023</v>
      </c>
      <c r="B594" s="43"/>
      <c r="C594" s="43"/>
      <c r="D594" s="43"/>
      <c r="E594" s="43"/>
    </row>
    <row r="595" spans="1:5" x14ac:dyDescent="0.2">
      <c r="A595" s="38" t="s">
        <v>184</v>
      </c>
      <c r="B595" s="38"/>
      <c r="C595" s="38"/>
      <c r="D595" s="38"/>
      <c r="E595" s="38"/>
    </row>
    <row r="596" spans="1:5" x14ac:dyDescent="0.2">
      <c r="A596" s="34" t="str">
        <f>"Real Price ("&amp;TEXT($C$1,"mmm yyyy")&amp;" $)"</f>
        <v>Real Price (Mar 2023 $)</v>
      </c>
      <c r="B596" s="34"/>
      <c r="C596" s="34"/>
      <c r="D596" s="34"/>
      <c r="E596" s="34"/>
    </row>
    <row r="597" spans="1:5" x14ac:dyDescent="0.2">
      <c r="A597" s="39"/>
      <c r="B597" s="39"/>
      <c r="C597" s="39"/>
      <c r="D597" s="39"/>
      <c r="E597" s="39"/>
    </row>
  </sheetData>
  <mergeCells count="6">
    <mergeCell ref="A597:E597"/>
    <mergeCell ref="C39:D39"/>
    <mergeCell ref="A1:B1"/>
    <mergeCell ref="C1:D1"/>
    <mergeCell ref="A594:E594"/>
    <mergeCell ref="A595:E595"/>
  </mergeCells>
  <phoneticPr fontId="3" type="noConversion"/>
  <conditionalFormatting sqref="B425:D434 B437:D446 B449:D458 B461:D470 B473:D482 B509:D518 B521:D530 B533:D542 B545:D554 B581:D592 B557:D566">
    <cfRule type="expression" dxfId="100" priority="6" stopIfTrue="1">
      <formula>$E425=1</formula>
    </cfRule>
  </conditionalFormatting>
  <conditionalFormatting sqref="B447:D448 B435:D436">
    <cfRule type="expression" dxfId="99" priority="7" stopIfTrue="1">
      <formula>#REF!=1</formula>
    </cfRule>
  </conditionalFormatting>
  <conditionalFormatting sqref="B459:D460">
    <cfRule type="expression" dxfId="98" priority="9" stopIfTrue="1">
      <formula>#REF!=1</formula>
    </cfRule>
  </conditionalFormatting>
  <conditionalFormatting sqref="B471:D472">
    <cfRule type="expression" dxfId="97" priority="34" stopIfTrue="1">
      <formula>#REF!=1</formula>
    </cfRule>
  </conditionalFormatting>
  <conditionalFormatting sqref="B483:D484">
    <cfRule type="expression" dxfId="96" priority="61" stopIfTrue="1">
      <formula>#REF!=1</formula>
    </cfRule>
  </conditionalFormatting>
  <conditionalFormatting sqref="B495:D496">
    <cfRule type="expression" dxfId="95" priority="83" stopIfTrue="1">
      <formula>#REF!=1</formula>
    </cfRule>
  </conditionalFormatting>
  <conditionalFormatting sqref="B485:D494">
    <cfRule type="expression" dxfId="94" priority="110" stopIfTrue="1">
      <formula>$E497=1</formula>
    </cfRule>
  </conditionalFormatting>
  <conditionalFormatting sqref="B497:D508">
    <cfRule type="expression" dxfId="93" priority="111" stopIfTrue="1">
      <formula>#REF!=1</formula>
    </cfRule>
  </conditionalFormatting>
  <conditionalFormatting sqref="B519:D520">
    <cfRule type="expression" dxfId="92" priority="142" stopIfTrue="1">
      <formula>#REF!=1</formula>
    </cfRule>
  </conditionalFormatting>
  <conditionalFormatting sqref="B531:D532">
    <cfRule type="expression" dxfId="91" priority="164" stopIfTrue="1">
      <formula>#REF!=1</formula>
    </cfRule>
  </conditionalFormatting>
  <conditionalFormatting sqref="B543:D544">
    <cfRule type="expression" dxfId="90" priority="193" stopIfTrue="1">
      <formula>#REF!=1</formula>
    </cfRule>
  </conditionalFormatting>
  <conditionalFormatting sqref="B555:D556">
    <cfRule type="expression" dxfId="89" priority="217" stopIfTrue="1">
      <formula>#REF!=1</formula>
    </cfRule>
  </conditionalFormatting>
  <conditionalFormatting sqref="B569:D580">
    <cfRule type="expression" dxfId="88" priority="1" stopIfTrue="1">
      <formula>$E569=1</formula>
    </cfRule>
  </conditionalFormatting>
  <conditionalFormatting sqref="B567:D568">
    <cfRule type="expression" dxfId="87" priority="236" stopIfTrue="1">
      <formula>#REF!=1</formula>
    </cfRule>
  </conditionalFormatting>
  <hyperlinks>
    <hyperlink ref="A3" location="Contents!B4" display="Return to Contents"/>
  </hyperlinks>
  <pageMargins left="0.75" right="0.75" top="1" bottom="1" header="0.5" footer="0.5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174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0.70542796355000004</v>
      </c>
      <c r="D41" s="12">
        <f t="shared" ref="D41:D78" si="0">C41*$B$87/B41</f>
        <v>2.9374292530710235</v>
      </c>
    </row>
    <row r="42" spans="1:4" x14ac:dyDescent="0.2">
      <c r="A42" s="14">
        <v>1980</v>
      </c>
      <c r="B42" s="26">
        <v>0.82383333332999997</v>
      </c>
      <c r="C42" s="12">
        <v>1.0047148763</v>
      </c>
      <c r="D42" s="12">
        <f t="shared" ref="D42" si="1">C42*$B$87/B42</f>
        <v>3.6859982594112735</v>
      </c>
    </row>
    <row r="43" spans="1:4" x14ac:dyDescent="0.2">
      <c r="A43" s="14">
        <v>1981</v>
      </c>
      <c r="B43" s="26">
        <v>0.90933333332999999</v>
      </c>
      <c r="C43" s="12">
        <v>1.2350862946000001</v>
      </c>
      <c r="D43" s="12">
        <f t="shared" si="0"/>
        <v>4.1051198826687703</v>
      </c>
    </row>
    <row r="44" spans="1:4" x14ac:dyDescent="0.2">
      <c r="A44" s="14">
        <v>1982</v>
      </c>
      <c r="B44" s="26">
        <v>0.96533333333000004</v>
      </c>
      <c r="C44" s="12">
        <v>1.2119982076</v>
      </c>
      <c r="D44" s="12">
        <f t="shared" si="0"/>
        <v>3.7946902196130594</v>
      </c>
    </row>
    <row r="45" spans="1:4" x14ac:dyDescent="0.2">
      <c r="A45" s="14">
        <v>1983</v>
      </c>
      <c r="B45" s="26">
        <v>0.99583333333000001</v>
      </c>
      <c r="C45" s="12">
        <v>1.1061730213000001</v>
      </c>
      <c r="D45" s="12">
        <f t="shared" si="0"/>
        <v>3.3572838097830311</v>
      </c>
    </row>
    <row r="46" spans="1:4" x14ac:dyDescent="0.2">
      <c r="A46" s="14">
        <v>1984</v>
      </c>
      <c r="B46" s="26">
        <v>1.0393333333000001</v>
      </c>
      <c r="C46" s="12">
        <v>1.1224079741999999</v>
      </c>
      <c r="D46" s="12">
        <f t="shared" si="0"/>
        <v>3.2639803879232816</v>
      </c>
    </row>
    <row r="47" spans="1:4" x14ac:dyDescent="0.2">
      <c r="A47" s="14">
        <v>1985</v>
      </c>
      <c r="B47" s="26">
        <v>1.0760000000000001</v>
      </c>
      <c r="C47" s="12">
        <v>1.0822391057</v>
      </c>
      <c r="D47" s="12">
        <f t="shared" si="0"/>
        <v>3.039923149246718</v>
      </c>
    </row>
    <row r="48" spans="1:4" x14ac:dyDescent="0.2">
      <c r="A48" s="14">
        <v>1986</v>
      </c>
      <c r="B48" s="26">
        <v>1.0969166667000001</v>
      </c>
      <c r="C48" s="12">
        <v>0.85190441969999997</v>
      </c>
      <c r="D48" s="12">
        <f t="shared" si="0"/>
        <v>2.3473015703540501</v>
      </c>
    </row>
    <row r="49" spans="1:4" x14ac:dyDescent="0.2">
      <c r="A49" s="14">
        <v>1987</v>
      </c>
      <c r="B49" s="26">
        <v>1.1361666667000001</v>
      </c>
      <c r="C49" s="12">
        <v>0.85255131241000004</v>
      </c>
      <c r="D49" s="12">
        <f t="shared" si="0"/>
        <v>2.2679325639868808</v>
      </c>
    </row>
    <row r="50" spans="1:4" x14ac:dyDescent="0.2">
      <c r="A50" s="14">
        <v>1988</v>
      </c>
      <c r="B50" s="26">
        <v>1.18275</v>
      </c>
      <c r="C50" s="12">
        <v>0.84934335863999999</v>
      </c>
      <c r="D50" s="12">
        <f t="shared" si="0"/>
        <v>2.1704110492215758</v>
      </c>
    </row>
    <row r="51" spans="1:4" x14ac:dyDescent="0.2">
      <c r="A51" s="14">
        <v>1989</v>
      </c>
      <c r="B51" s="26">
        <v>1.2394166666999999</v>
      </c>
      <c r="C51" s="12">
        <v>0.89470909488000006</v>
      </c>
      <c r="D51" s="12">
        <f t="shared" si="0"/>
        <v>2.1818062090024033</v>
      </c>
    </row>
    <row r="52" spans="1:4" x14ac:dyDescent="0.2">
      <c r="A52" s="14">
        <v>1990</v>
      </c>
      <c r="B52" s="26">
        <v>1.3065833333000001</v>
      </c>
      <c r="C52" s="12">
        <v>1.1017689517</v>
      </c>
      <c r="D52" s="12">
        <f t="shared" si="0"/>
        <v>2.5486198937420474</v>
      </c>
    </row>
    <row r="53" spans="1:4" x14ac:dyDescent="0.2">
      <c r="A53" s="14">
        <v>1991</v>
      </c>
      <c r="B53" s="26">
        <v>1.3616666666999999</v>
      </c>
      <c r="C53" s="12">
        <v>1.037275248</v>
      </c>
      <c r="D53" s="12">
        <f t="shared" si="0"/>
        <v>2.3023686425419525</v>
      </c>
    </row>
    <row r="54" spans="1:4" x14ac:dyDescent="0.2">
      <c r="A54" s="14">
        <v>1992</v>
      </c>
      <c r="B54" s="26">
        <v>1.4030833332999999</v>
      </c>
      <c r="C54" s="12">
        <v>0.96344384230000002</v>
      </c>
      <c r="D54" s="12">
        <f t="shared" si="0"/>
        <v>2.0753654989480417</v>
      </c>
    </row>
    <row r="55" spans="1:4" x14ac:dyDescent="0.2">
      <c r="A55" s="14">
        <v>1993</v>
      </c>
      <c r="B55" s="26">
        <v>1.44475</v>
      </c>
      <c r="C55" s="12">
        <v>0.94759478062000002</v>
      </c>
      <c r="D55" s="12">
        <f t="shared" si="0"/>
        <v>1.9823558191772463</v>
      </c>
    </row>
    <row r="56" spans="1:4" x14ac:dyDescent="0.2">
      <c r="A56" s="14">
        <v>1994</v>
      </c>
      <c r="B56" s="26">
        <v>1.4822500000000001</v>
      </c>
      <c r="C56" s="12">
        <v>0.921898365</v>
      </c>
      <c r="D56" s="12">
        <f t="shared" si="0"/>
        <v>1.8798068980126632</v>
      </c>
    </row>
    <row r="57" spans="1:4" x14ac:dyDescent="0.2">
      <c r="A57" s="14">
        <v>1995</v>
      </c>
      <c r="B57" s="26">
        <v>1.5238333333</v>
      </c>
      <c r="C57" s="12">
        <v>0.89670023197000004</v>
      </c>
      <c r="D57" s="12">
        <f t="shared" si="0"/>
        <v>1.7785311086721745</v>
      </c>
    </row>
    <row r="58" spans="1:4" x14ac:dyDescent="0.2">
      <c r="A58" s="14">
        <v>1996</v>
      </c>
      <c r="B58" s="26">
        <v>1.5685833333000001</v>
      </c>
      <c r="C58" s="12">
        <v>1.0274646148</v>
      </c>
      <c r="D58" s="12">
        <f t="shared" si="0"/>
        <v>1.9797526410720598</v>
      </c>
    </row>
    <row r="59" spans="1:4" x14ac:dyDescent="0.2">
      <c r="A59" s="14">
        <v>1997</v>
      </c>
      <c r="B59" s="26">
        <v>1.6052500000000001</v>
      </c>
      <c r="C59" s="12">
        <v>1.0281359794</v>
      </c>
      <c r="D59" s="12">
        <f t="shared" si="0"/>
        <v>1.9357957501115721</v>
      </c>
    </row>
    <row r="60" spans="1:4" x14ac:dyDescent="0.2">
      <c r="A60" s="14">
        <v>1998</v>
      </c>
      <c r="B60" s="26">
        <v>1.6300833333</v>
      </c>
      <c r="C60" s="12">
        <v>0.88759809862000005</v>
      </c>
      <c r="D60" s="12">
        <f t="shared" si="0"/>
        <v>1.6457285730552109</v>
      </c>
    </row>
    <row r="61" spans="1:4" x14ac:dyDescent="0.2">
      <c r="A61" s="14">
        <v>1999</v>
      </c>
      <c r="B61" s="26">
        <v>1.6658333332999999</v>
      </c>
      <c r="C61" s="12">
        <v>0.90282457226000001</v>
      </c>
      <c r="D61" s="12">
        <f t="shared" si="0"/>
        <v>1.6380361270259616</v>
      </c>
    </row>
    <row r="62" spans="1:4" x14ac:dyDescent="0.2">
      <c r="A62" s="14">
        <v>2000</v>
      </c>
      <c r="B62" s="26">
        <v>1.7219166667000001</v>
      </c>
      <c r="C62" s="12">
        <v>1.3818291677000001</v>
      </c>
      <c r="D62" s="12">
        <f t="shared" si="0"/>
        <v>2.4254586726326068</v>
      </c>
    </row>
    <row r="63" spans="1:4" x14ac:dyDescent="0.2">
      <c r="A63" s="14">
        <v>2001</v>
      </c>
      <c r="B63" s="26">
        <v>1.7704166667000001</v>
      </c>
      <c r="C63" s="12">
        <v>1.3312892314</v>
      </c>
      <c r="D63" s="12">
        <f t="shared" si="0"/>
        <v>2.2727338632125047</v>
      </c>
    </row>
    <row r="64" spans="1:4" x14ac:dyDescent="0.2">
      <c r="A64" s="14">
        <v>2002</v>
      </c>
      <c r="B64" s="26">
        <v>1.7986666667</v>
      </c>
      <c r="C64" s="12">
        <v>1.1661154297</v>
      </c>
      <c r="D64" s="12">
        <f t="shared" si="0"/>
        <v>1.9594875513875674</v>
      </c>
    </row>
    <row r="65" spans="1:4" x14ac:dyDescent="0.2">
      <c r="A65" s="14">
        <v>2003</v>
      </c>
      <c r="B65" s="26">
        <v>1.84</v>
      </c>
      <c r="C65" s="12">
        <v>1.4278894025</v>
      </c>
      <c r="D65" s="12">
        <f t="shared" si="0"/>
        <v>2.3454619969223884</v>
      </c>
    </row>
    <row r="66" spans="1:4" x14ac:dyDescent="0.2">
      <c r="A66" s="14">
        <v>2004</v>
      </c>
      <c r="B66" s="26">
        <v>1.8890833332999999</v>
      </c>
      <c r="C66" s="12">
        <v>1.6476590972</v>
      </c>
      <c r="D66" s="12">
        <f t="shared" si="0"/>
        <v>2.6361365177892049</v>
      </c>
    </row>
    <row r="67" spans="1:4" x14ac:dyDescent="0.2">
      <c r="A67" s="14">
        <v>2005</v>
      </c>
      <c r="B67" s="26">
        <v>1.9526666667000001</v>
      </c>
      <c r="C67" s="12">
        <v>2.1952958416000001</v>
      </c>
      <c r="D67" s="12">
        <f t="shared" si="0"/>
        <v>3.3979469584910675</v>
      </c>
    </row>
    <row r="68" spans="1:4" x14ac:dyDescent="0.2">
      <c r="A68" s="14">
        <v>2006</v>
      </c>
      <c r="B68" s="26">
        <v>2.0155833332999999</v>
      </c>
      <c r="C68" s="12">
        <v>2.4732490348999998</v>
      </c>
      <c r="D68" s="12">
        <f t="shared" si="0"/>
        <v>3.708674711228666</v>
      </c>
    </row>
    <row r="69" spans="1:4" x14ac:dyDescent="0.2">
      <c r="A69" s="14">
        <v>2007</v>
      </c>
      <c r="B69" s="26">
        <v>2.0734416667</v>
      </c>
      <c r="C69" s="12">
        <v>2.6644317759999998</v>
      </c>
      <c r="D69" s="12">
        <f t="shared" si="0"/>
        <v>3.8838677741706675</v>
      </c>
    </row>
    <row r="70" spans="1:4" x14ac:dyDescent="0.2">
      <c r="A70" s="14">
        <v>2008</v>
      </c>
      <c r="B70" s="26">
        <v>2.1525425</v>
      </c>
      <c r="C70" s="12">
        <v>3.5088583164</v>
      </c>
      <c r="D70" s="12">
        <f t="shared" si="0"/>
        <v>4.9268092768299478</v>
      </c>
    </row>
    <row r="71" spans="1:4" x14ac:dyDescent="0.2">
      <c r="A71" s="14">
        <v>2009</v>
      </c>
      <c r="B71" s="26">
        <v>2.1456466666999998</v>
      </c>
      <c r="C71" s="12">
        <v>2.5240142991000001</v>
      </c>
      <c r="D71" s="12">
        <f t="shared" si="0"/>
        <v>3.5553737192451988</v>
      </c>
    </row>
    <row r="72" spans="1:4" x14ac:dyDescent="0.2">
      <c r="A72" s="14">
        <v>2010</v>
      </c>
      <c r="B72" s="26">
        <v>2.1807616667</v>
      </c>
      <c r="C72" s="12">
        <v>2.9706917405</v>
      </c>
      <c r="D72" s="12">
        <f t="shared" si="0"/>
        <v>4.1171912145220571</v>
      </c>
    </row>
    <row r="73" spans="1:4" x14ac:dyDescent="0.2">
      <c r="A73" s="14">
        <v>2011</v>
      </c>
      <c r="B73" s="26">
        <v>2.2492299999999998</v>
      </c>
      <c r="C73" s="12">
        <v>3.6567494282999999</v>
      </c>
      <c r="D73" s="12">
        <f t="shared" si="0"/>
        <v>4.9137492202198372</v>
      </c>
    </row>
    <row r="74" spans="1:4" x14ac:dyDescent="0.2">
      <c r="A74" s="14">
        <v>2012</v>
      </c>
      <c r="B74" s="26">
        <v>2.2958608332999999</v>
      </c>
      <c r="C74" s="12">
        <v>3.7859787318000002</v>
      </c>
      <c r="D74" s="12">
        <f>C74*$B$87/B74</f>
        <v>4.98407149992076</v>
      </c>
    </row>
    <row r="75" spans="1:4" x14ac:dyDescent="0.2">
      <c r="A75" s="14">
        <v>2013</v>
      </c>
      <c r="B75" s="26">
        <v>2.3295175000000001</v>
      </c>
      <c r="C75" s="12">
        <v>3.7828018549000002</v>
      </c>
      <c r="D75" s="12">
        <f>C75*$B$87/B75</f>
        <v>4.9079402754630728</v>
      </c>
    </row>
    <row r="76" spans="1:4" x14ac:dyDescent="0.2">
      <c r="A76" s="14">
        <v>2014</v>
      </c>
      <c r="B76" s="26">
        <v>2.3671500000000001</v>
      </c>
      <c r="C76" s="12">
        <v>3.7135107226000001</v>
      </c>
      <c r="D76" s="12">
        <f>C76*$B$87/B76</f>
        <v>4.7414432465052041</v>
      </c>
    </row>
    <row r="77" spans="1:4" x14ac:dyDescent="0.2">
      <c r="A77" s="14">
        <v>2015</v>
      </c>
      <c r="B77" s="26">
        <v>2.3700174999999999</v>
      </c>
      <c r="C77" s="12">
        <v>2.6491567696999998</v>
      </c>
      <c r="D77" s="12">
        <f t="shared" ref="D77" si="2">C77*$B$87/B77</f>
        <v>3.3783742619739052</v>
      </c>
    </row>
    <row r="78" spans="1:4" x14ac:dyDescent="0.2">
      <c r="A78" s="14">
        <v>2016</v>
      </c>
      <c r="B78" s="26">
        <v>2.4000541666999999</v>
      </c>
      <c r="C78" s="12">
        <v>2.1028071550999998</v>
      </c>
      <c r="D78" s="12">
        <f t="shared" si="0"/>
        <v>2.6480736260626037</v>
      </c>
    </row>
    <row r="79" spans="1:4" x14ac:dyDescent="0.2">
      <c r="A79" s="14">
        <v>2017</v>
      </c>
      <c r="B79" s="26">
        <v>2.4512100000000001</v>
      </c>
      <c r="C79" s="12">
        <v>2.5069915018</v>
      </c>
      <c r="D79" s="12">
        <f t="shared" ref="D79:D86" si="3">C79*$B$87/B79</f>
        <v>3.0911778676887396</v>
      </c>
    </row>
    <row r="80" spans="1:4" x14ac:dyDescent="0.2">
      <c r="A80" s="14">
        <v>2018</v>
      </c>
      <c r="B80" s="26">
        <v>2.5109949999999999</v>
      </c>
      <c r="C80" s="12">
        <v>3.0115356571</v>
      </c>
      <c r="D80" s="12">
        <f t="shared" si="3"/>
        <v>3.624881509898557</v>
      </c>
    </row>
    <row r="81" spans="1:5" x14ac:dyDescent="0.2">
      <c r="A81" s="14">
        <v>2019</v>
      </c>
      <c r="B81" s="26">
        <v>2.5565166666999999</v>
      </c>
      <c r="C81" s="12">
        <v>2.9991486833000001</v>
      </c>
      <c r="D81" s="12">
        <f t="shared" ref="D81:D82" si="4">C81*$B$87/B81</f>
        <v>3.5456921130928274</v>
      </c>
    </row>
    <row r="82" spans="1:5" x14ac:dyDescent="0.2">
      <c r="A82" s="14">
        <v>2020</v>
      </c>
      <c r="B82" s="26">
        <v>2.5885058333000002</v>
      </c>
      <c r="C82" s="12">
        <v>2.4433543380999998</v>
      </c>
      <c r="D82" s="12">
        <f t="shared" si="4"/>
        <v>2.852915828800795</v>
      </c>
    </row>
    <row r="83" spans="1:5" x14ac:dyDescent="0.2">
      <c r="A83" s="14">
        <v>2021</v>
      </c>
      <c r="B83" s="26">
        <v>2.7097141667</v>
      </c>
      <c r="C83" s="12">
        <v>2.9973804214999999</v>
      </c>
      <c r="D83" s="12">
        <f t="shared" ref="D83:D85" si="5">C83*$B$87/B83</f>
        <v>3.3432591165929177</v>
      </c>
      <c r="E83" s="10" t="s">
        <v>182</v>
      </c>
    </row>
    <row r="84" spans="1:5" x14ac:dyDescent="0.2">
      <c r="A84" s="14">
        <v>2022</v>
      </c>
      <c r="B84" s="26">
        <v>2.9261249999999999</v>
      </c>
      <c r="C84" s="12">
        <v>4.6491644186999999</v>
      </c>
      <c r="D84" s="12">
        <f t="shared" si="5"/>
        <v>4.8021274691785356</v>
      </c>
      <c r="E84" s="35" t="s">
        <v>183</v>
      </c>
    </row>
    <row r="85" spans="1:5" x14ac:dyDescent="0.2">
      <c r="A85" s="14">
        <v>2023</v>
      </c>
      <c r="B85" s="27">
        <v>3.0320988508000002</v>
      </c>
      <c r="C85" s="21">
        <v>3.9156484304000001</v>
      </c>
      <c r="D85" s="21">
        <f t="shared" si="5"/>
        <v>3.903120764556077</v>
      </c>
      <c r="E85" s="22">
        <v>1</v>
      </c>
    </row>
    <row r="86" spans="1:5" x14ac:dyDescent="0.2">
      <c r="A86" s="14">
        <v>2024</v>
      </c>
      <c r="B86" s="27">
        <v>3.0846705832999999</v>
      </c>
      <c r="C86" s="21">
        <v>3.6090014416999998</v>
      </c>
      <c r="D86" s="21">
        <f t="shared" si="3"/>
        <v>3.536143793909404</v>
      </c>
      <c r="E86" s="22">
        <v>1</v>
      </c>
    </row>
    <row r="87" spans="1:5" x14ac:dyDescent="0.2">
      <c r="A87" s="15" t="str">
        <f>"Base CPI ("&amp;TEXT('Notes and Sources'!$G$7,"m/yyyy")&amp;")"</f>
        <v>Base CPI (3/2023)</v>
      </c>
      <c r="B87" s="28">
        <v>3.0223979999999999</v>
      </c>
      <c r="C87" s="16"/>
      <c r="D87" s="16"/>
      <c r="E87" s="20"/>
    </row>
    <row r="88" spans="1:5" x14ac:dyDescent="0.2">
      <c r="A88" s="43" t="str">
        <f>A1&amp;" "&amp;TEXT(C1,"Mmmm yyyy")</f>
        <v>EIA Short-Term Energy Outlook, March 2023</v>
      </c>
      <c r="B88" s="43"/>
      <c r="C88" s="43"/>
      <c r="D88" s="43"/>
      <c r="E88" s="43"/>
    </row>
    <row r="89" spans="1:5" x14ac:dyDescent="0.2">
      <c r="A89" s="38" t="s">
        <v>184</v>
      </c>
      <c r="B89" s="38"/>
      <c r="C89" s="38"/>
      <c r="D89" s="38"/>
      <c r="E89" s="38"/>
    </row>
    <row r="90" spans="1:5" x14ac:dyDescent="0.2">
      <c r="A90" s="34" t="str">
        <f>"Real Price ("&amp;TEXT($C$1,"mmm yyyy")&amp;" $)"</f>
        <v>Real Price (Mar 2023 $)</v>
      </c>
      <c r="B90" s="34"/>
      <c r="C90" s="34"/>
      <c r="D90" s="34"/>
      <c r="E90" s="34"/>
    </row>
    <row r="91" spans="1:5" x14ac:dyDescent="0.2">
      <c r="A91" s="39" t="s">
        <v>167</v>
      </c>
      <c r="B91" s="39"/>
      <c r="C91" s="39"/>
      <c r="D91" s="39"/>
      <c r="E91" s="39"/>
    </row>
  </sheetData>
  <mergeCells count="6">
    <mergeCell ref="A91:E91"/>
    <mergeCell ref="C39:D39"/>
    <mergeCell ref="A1:B1"/>
    <mergeCell ref="C1:D1"/>
    <mergeCell ref="A88:E88"/>
    <mergeCell ref="A89:E89"/>
  </mergeCells>
  <phoneticPr fontId="3" type="noConversion"/>
  <hyperlinks>
    <hyperlink ref="A3" location="Contents!B4" display="Return to Contents"/>
    <hyperlink ref="A9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176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0.57623897622999998</v>
      </c>
      <c r="D41" s="12">
        <f t="shared" ref="D41:D72" si="0">C41*$B$225/B41</f>
        <v>2.5167970076294792</v>
      </c>
    </row>
    <row r="42" spans="1:4" x14ac:dyDescent="0.2">
      <c r="A42" s="14" t="s">
        <v>36</v>
      </c>
      <c r="B42" s="26">
        <v>0.71399999999999997</v>
      </c>
      <c r="C42" s="12">
        <v>0.6599157148</v>
      </c>
      <c r="D42" s="12">
        <f t="shared" si="0"/>
        <v>2.7934564938096504</v>
      </c>
    </row>
    <row r="43" spans="1:4" x14ac:dyDescent="0.2">
      <c r="A43" s="14" t="s">
        <v>37</v>
      </c>
      <c r="B43" s="26">
        <v>0.73699999999999999</v>
      </c>
      <c r="C43" s="12">
        <v>0.80271502832999997</v>
      </c>
      <c r="D43" s="12">
        <f t="shared" si="0"/>
        <v>3.2918918537239286</v>
      </c>
    </row>
    <row r="44" spans="1:4" x14ac:dyDescent="0.2">
      <c r="A44" s="14" t="s">
        <v>38</v>
      </c>
      <c r="B44" s="26">
        <v>0.76033333332999997</v>
      </c>
      <c r="C44" s="12">
        <v>0.87029019546999997</v>
      </c>
      <c r="D44" s="12">
        <f t="shared" si="0"/>
        <v>3.4594870840241145</v>
      </c>
    </row>
    <row r="45" spans="1:4" x14ac:dyDescent="0.2">
      <c r="A45" s="14" t="s">
        <v>39</v>
      </c>
      <c r="B45" s="26">
        <v>0.79033333333</v>
      </c>
      <c r="C45" s="12">
        <v>0.96508632602</v>
      </c>
      <c r="D45" s="12">
        <f t="shared" si="0"/>
        <v>3.6906895591765054</v>
      </c>
    </row>
    <row r="46" spans="1:4" x14ac:dyDescent="0.2">
      <c r="A46" s="14" t="s">
        <v>40</v>
      </c>
      <c r="B46" s="26">
        <v>0.81699999999999995</v>
      </c>
      <c r="C46" s="12">
        <v>1.012564971</v>
      </c>
      <c r="D46" s="12">
        <f t="shared" si="0"/>
        <v>3.7458682291560073</v>
      </c>
    </row>
    <row r="47" spans="1:4" x14ac:dyDescent="0.2">
      <c r="A47" s="14" t="s">
        <v>41</v>
      </c>
      <c r="B47" s="26">
        <v>0.83233333333000004</v>
      </c>
      <c r="C47" s="12">
        <v>1.0205212549</v>
      </c>
      <c r="D47" s="12">
        <f t="shared" si="0"/>
        <v>3.7057525828349251</v>
      </c>
    </row>
    <row r="48" spans="1:4" x14ac:dyDescent="0.2">
      <c r="A48" s="14" t="s">
        <v>42</v>
      </c>
      <c r="B48" s="26">
        <v>0.85566666667000002</v>
      </c>
      <c r="C48" s="12">
        <v>1.0387811377</v>
      </c>
      <c r="D48" s="12">
        <f t="shared" si="0"/>
        <v>3.6691975453953729</v>
      </c>
    </row>
    <row r="49" spans="1:4" x14ac:dyDescent="0.2">
      <c r="A49" s="14" t="s">
        <v>43</v>
      </c>
      <c r="B49" s="26">
        <v>0.87933333332999997</v>
      </c>
      <c r="C49" s="12">
        <v>1.2141389837000001</v>
      </c>
      <c r="D49" s="12">
        <f t="shared" si="0"/>
        <v>4.1731742639167821</v>
      </c>
    </row>
    <row r="50" spans="1:4" x14ac:dyDescent="0.2">
      <c r="A50" s="14" t="s">
        <v>44</v>
      </c>
      <c r="B50" s="26">
        <v>0.89766666666999995</v>
      </c>
      <c r="C50" s="12">
        <v>1.2686170522</v>
      </c>
      <c r="D50" s="12">
        <f t="shared" si="0"/>
        <v>4.2713690768521397</v>
      </c>
    </row>
    <row r="51" spans="1:4" x14ac:dyDescent="0.2">
      <c r="A51" s="14" t="s">
        <v>45</v>
      </c>
      <c r="B51" s="26">
        <v>0.92266666666999997</v>
      </c>
      <c r="C51" s="12">
        <v>1.2450404405</v>
      </c>
      <c r="D51" s="12">
        <f t="shared" si="0"/>
        <v>4.078404339529687</v>
      </c>
    </row>
    <row r="52" spans="1:4" x14ac:dyDescent="0.2">
      <c r="A52" s="14" t="s">
        <v>46</v>
      </c>
      <c r="B52" s="26">
        <v>0.93766666666999998</v>
      </c>
      <c r="C52" s="12">
        <v>1.2386030559000001</v>
      </c>
      <c r="D52" s="12">
        <f t="shared" si="0"/>
        <v>3.9924117301095703</v>
      </c>
    </row>
    <row r="53" spans="1:4" x14ac:dyDescent="0.2">
      <c r="A53" s="14" t="s">
        <v>47</v>
      </c>
      <c r="B53" s="26">
        <v>0.94599999999999995</v>
      </c>
      <c r="C53" s="12">
        <v>1.2376649224</v>
      </c>
      <c r="D53" s="12">
        <f t="shared" si="0"/>
        <v>3.9542452284692549</v>
      </c>
    </row>
    <row r="54" spans="1:4" x14ac:dyDescent="0.2">
      <c r="A54" s="14" t="s">
        <v>48</v>
      </c>
      <c r="B54" s="26">
        <v>0.95966666667</v>
      </c>
      <c r="C54" s="12">
        <v>1.1724713485</v>
      </c>
      <c r="D54" s="12">
        <f t="shared" si="0"/>
        <v>3.6926103425683166</v>
      </c>
    </row>
    <row r="55" spans="1:4" x14ac:dyDescent="0.2">
      <c r="A55" s="14" t="s">
        <v>49</v>
      </c>
      <c r="B55" s="26">
        <v>0.97633333333000005</v>
      </c>
      <c r="C55" s="12">
        <v>1.194267129</v>
      </c>
      <c r="D55" s="12">
        <f t="shared" si="0"/>
        <v>3.6970473699224975</v>
      </c>
    </row>
    <row r="56" spans="1:4" x14ac:dyDescent="0.2">
      <c r="A56" s="14" t="s">
        <v>50</v>
      </c>
      <c r="B56" s="26">
        <v>0.97933333333000006</v>
      </c>
      <c r="C56" s="12">
        <v>1.2264127267</v>
      </c>
      <c r="D56" s="12">
        <f t="shared" si="0"/>
        <v>3.7849292433954149</v>
      </c>
    </row>
    <row r="57" spans="1:4" x14ac:dyDescent="0.2">
      <c r="A57" s="14" t="s">
        <v>51</v>
      </c>
      <c r="B57" s="26">
        <v>0.98</v>
      </c>
      <c r="C57" s="12">
        <v>1.1530071591</v>
      </c>
      <c r="D57" s="12">
        <f t="shared" si="0"/>
        <v>3.5559658486219607</v>
      </c>
    </row>
    <row r="58" spans="1:4" x14ac:dyDescent="0.2">
      <c r="A58" s="14" t="s">
        <v>52</v>
      </c>
      <c r="B58" s="26">
        <v>0.99133333332999996</v>
      </c>
      <c r="C58" s="12">
        <v>1.0803724593999999</v>
      </c>
      <c r="D58" s="12">
        <f t="shared" si="0"/>
        <v>3.2938623677437326</v>
      </c>
    </row>
    <row r="59" spans="1:4" x14ac:dyDescent="0.2">
      <c r="A59" s="14" t="s">
        <v>53</v>
      </c>
      <c r="B59" s="26">
        <v>1.0009999999999999</v>
      </c>
      <c r="C59" s="12">
        <v>1.0842841632</v>
      </c>
      <c r="D59" s="12">
        <f t="shared" si="0"/>
        <v>3.273864421865488</v>
      </c>
    </row>
    <row r="60" spans="1:4" x14ac:dyDescent="0.2">
      <c r="A60" s="14" t="s">
        <v>54</v>
      </c>
      <c r="B60" s="26">
        <v>1.0109999999999999</v>
      </c>
      <c r="C60" s="12">
        <v>1.0863018531999999</v>
      </c>
      <c r="D60" s="12">
        <f t="shared" si="0"/>
        <v>3.2475138956557603</v>
      </c>
    </row>
    <row r="61" spans="1:4" x14ac:dyDescent="0.2">
      <c r="A61" s="14" t="s">
        <v>55</v>
      </c>
      <c r="B61" s="26">
        <v>1.0253333333000001</v>
      </c>
      <c r="C61" s="12">
        <v>1.160657882</v>
      </c>
      <c r="D61" s="12">
        <f t="shared" si="0"/>
        <v>3.4212971989808958</v>
      </c>
    </row>
    <row r="62" spans="1:4" x14ac:dyDescent="0.2">
      <c r="A62" s="14" t="s">
        <v>56</v>
      </c>
      <c r="B62" s="26">
        <v>1.0349999999999999</v>
      </c>
      <c r="C62" s="12">
        <v>1.1332371138999999</v>
      </c>
      <c r="D62" s="12">
        <f t="shared" si="0"/>
        <v>3.3092691657750066</v>
      </c>
    </row>
    <row r="63" spans="1:4" x14ac:dyDescent="0.2">
      <c r="A63" s="14" t="s">
        <v>57</v>
      </c>
      <c r="B63" s="26">
        <v>1.044</v>
      </c>
      <c r="C63" s="12">
        <v>1.0919652718999999</v>
      </c>
      <c r="D63" s="12">
        <f t="shared" si="0"/>
        <v>3.1612582891379462</v>
      </c>
    </row>
    <row r="64" spans="1:4" x14ac:dyDescent="0.2">
      <c r="A64" s="14" t="s">
        <v>58</v>
      </c>
      <c r="B64" s="26">
        <v>1.0529999999999999</v>
      </c>
      <c r="C64" s="12">
        <v>1.0878560101000001</v>
      </c>
      <c r="D64" s="12">
        <f t="shared" si="0"/>
        <v>3.1224442822547203</v>
      </c>
    </row>
    <row r="65" spans="1:4" x14ac:dyDescent="0.2">
      <c r="A65" s="14" t="s">
        <v>59</v>
      </c>
      <c r="B65" s="26">
        <v>1.0626666667</v>
      </c>
      <c r="C65" s="12">
        <v>1.0810753049999999</v>
      </c>
      <c r="D65" s="12">
        <f t="shared" si="0"/>
        <v>3.0747551815359766</v>
      </c>
    </row>
    <row r="66" spans="1:4" x14ac:dyDescent="0.2">
      <c r="A66" s="14" t="s">
        <v>60</v>
      </c>
      <c r="B66" s="26">
        <v>1.0723333333</v>
      </c>
      <c r="C66" s="12">
        <v>1.0785844913</v>
      </c>
      <c r="D66" s="12">
        <f t="shared" si="0"/>
        <v>3.0400170433050708</v>
      </c>
    </row>
    <row r="67" spans="1:4" x14ac:dyDescent="0.2">
      <c r="A67" s="14" t="s">
        <v>61</v>
      </c>
      <c r="B67" s="26">
        <v>1.079</v>
      </c>
      <c r="C67" s="12">
        <v>1.0364975051</v>
      </c>
      <c r="D67" s="12">
        <f t="shared" si="0"/>
        <v>2.9033438242995642</v>
      </c>
    </row>
    <row r="68" spans="1:4" x14ac:dyDescent="0.2">
      <c r="A68" s="14" t="s">
        <v>62</v>
      </c>
      <c r="B68" s="26">
        <v>1.0900000000000001</v>
      </c>
      <c r="C68" s="12">
        <v>1.1152613571000001</v>
      </c>
      <c r="D68" s="12">
        <f t="shared" si="0"/>
        <v>3.0924437570425005</v>
      </c>
    </row>
    <row r="69" spans="1:4" x14ac:dyDescent="0.2">
      <c r="A69" s="14" t="s">
        <v>63</v>
      </c>
      <c r="B69" s="26">
        <v>1.0956666666999999</v>
      </c>
      <c r="C69" s="12">
        <v>1.0294986501000001</v>
      </c>
      <c r="D69" s="12">
        <f t="shared" si="0"/>
        <v>2.839873435628486</v>
      </c>
    </row>
    <row r="70" spans="1:4" x14ac:dyDescent="0.2">
      <c r="A70" s="14" t="s">
        <v>64</v>
      </c>
      <c r="B70" s="26">
        <v>1.0903333333</v>
      </c>
      <c r="C70" s="12">
        <v>0.83965856087000001</v>
      </c>
      <c r="D70" s="12">
        <f t="shared" si="0"/>
        <v>2.3275289102420822</v>
      </c>
    </row>
    <row r="71" spans="1:4" x14ac:dyDescent="0.2">
      <c r="A71" s="14" t="s">
        <v>65</v>
      </c>
      <c r="B71" s="26">
        <v>1.097</v>
      </c>
      <c r="C71" s="12">
        <v>0.73693927429999995</v>
      </c>
      <c r="D71" s="12">
        <f t="shared" si="0"/>
        <v>2.0303772003334286</v>
      </c>
    </row>
    <row r="72" spans="1:4" x14ac:dyDescent="0.2">
      <c r="A72" s="14" t="s">
        <v>66</v>
      </c>
      <c r="B72" s="26">
        <v>1.1046666667</v>
      </c>
      <c r="C72" s="12">
        <v>0.73985662575</v>
      </c>
      <c r="D72" s="12">
        <f t="shared" si="0"/>
        <v>2.0242678206572777</v>
      </c>
    </row>
    <row r="73" spans="1:4" x14ac:dyDescent="0.2">
      <c r="A73" s="14" t="s">
        <v>67</v>
      </c>
      <c r="B73" s="26">
        <v>1.1180000000000001</v>
      </c>
      <c r="C73" s="12">
        <v>0.83570835771999996</v>
      </c>
      <c r="D73" s="12">
        <f t="shared" ref="D73:D104" si="1">C73*$B$225/B73</f>
        <v>2.2592515822506369</v>
      </c>
    </row>
    <row r="74" spans="1:4" x14ac:dyDescent="0.2">
      <c r="A74" s="14" t="s">
        <v>68</v>
      </c>
      <c r="B74" s="26">
        <v>1.1306666667</v>
      </c>
      <c r="C74" s="12">
        <v>0.84107875837000001</v>
      </c>
      <c r="D74" s="12">
        <f t="shared" si="1"/>
        <v>2.2482972497627016</v>
      </c>
    </row>
    <row r="75" spans="1:4" x14ac:dyDescent="0.2">
      <c r="A75" s="14" t="s">
        <v>69</v>
      </c>
      <c r="B75" s="26">
        <v>1.1426666667000001</v>
      </c>
      <c r="C75" s="12">
        <v>0.84799073164000005</v>
      </c>
      <c r="D75" s="12">
        <f t="shared" si="1"/>
        <v>2.2429686329514356</v>
      </c>
    </row>
    <row r="76" spans="1:4" x14ac:dyDescent="0.2">
      <c r="A76" s="14" t="s">
        <v>70</v>
      </c>
      <c r="B76" s="26">
        <v>1.1533333333</v>
      </c>
      <c r="C76" s="12">
        <v>0.88091081057999998</v>
      </c>
      <c r="D76" s="12">
        <f t="shared" si="1"/>
        <v>2.3084939931956536</v>
      </c>
    </row>
    <row r="77" spans="1:4" x14ac:dyDescent="0.2">
      <c r="A77" s="14" t="s">
        <v>71</v>
      </c>
      <c r="B77" s="26">
        <v>1.1623333333000001</v>
      </c>
      <c r="C77" s="12">
        <v>0.88664865522000003</v>
      </c>
      <c r="D77" s="12">
        <f t="shared" si="1"/>
        <v>2.3055392506307446</v>
      </c>
    </row>
    <row r="78" spans="1:4" x14ac:dyDescent="0.2">
      <c r="A78" s="14" t="s">
        <v>72</v>
      </c>
      <c r="B78" s="26">
        <v>1.1756666667</v>
      </c>
      <c r="C78" s="12">
        <v>0.87109005593</v>
      </c>
      <c r="D78" s="12">
        <f t="shared" si="1"/>
        <v>2.2393939689152877</v>
      </c>
    </row>
    <row r="79" spans="1:4" x14ac:dyDescent="0.2">
      <c r="A79" s="14" t="s">
        <v>73</v>
      </c>
      <c r="B79" s="26">
        <v>1.19</v>
      </c>
      <c r="C79" s="12">
        <v>0.82359298874999998</v>
      </c>
      <c r="D79" s="12">
        <f t="shared" si="1"/>
        <v>2.0917863882453971</v>
      </c>
    </row>
    <row r="80" spans="1:4" x14ac:dyDescent="0.2">
      <c r="A80" s="14" t="s">
        <v>74</v>
      </c>
      <c r="B80" s="26">
        <v>1.2030000000000001</v>
      </c>
      <c r="C80" s="12">
        <v>0.80688404330999997</v>
      </c>
      <c r="D80" s="12">
        <f t="shared" si="1"/>
        <v>2.0272025924622255</v>
      </c>
    </row>
    <row r="81" spans="1:4" x14ac:dyDescent="0.2">
      <c r="A81" s="14" t="s">
        <v>75</v>
      </c>
      <c r="B81" s="26">
        <v>1.2166666666999999</v>
      </c>
      <c r="C81" s="12">
        <v>0.88721589541000001</v>
      </c>
      <c r="D81" s="12">
        <f t="shared" si="1"/>
        <v>2.203988669409803</v>
      </c>
    </row>
    <row r="82" spans="1:4" x14ac:dyDescent="0.2">
      <c r="A82" s="14" t="s">
        <v>76</v>
      </c>
      <c r="B82" s="26">
        <v>1.2363333332999999</v>
      </c>
      <c r="C82" s="12">
        <v>0.88720907379000002</v>
      </c>
      <c r="D82" s="12">
        <f t="shared" si="1"/>
        <v>2.1689125885228191</v>
      </c>
    </row>
    <row r="83" spans="1:4" x14ac:dyDescent="0.2">
      <c r="A83" s="14" t="s">
        <v>77</v>
      </c>
      <c r="B83" s="26">
        <v>1.246</v>
      </c>
      <c r="C83" s="12">
        <v>0.85053032002999995</v>
      </c>
      <c r="D83" s="12">
        <f t="shared" si="1"/>
        <v>2.0631148781685651</v>
      </c>
    </row>
    <row r="84" spans="1:4" x14ac:dyDescent="0.2">
      <c r="A84" s="14" t="s">
        <v>78</v>
      </c>
      <c r="B84" s="26">
        <v>1.2586666666999999</v>
      </c>
      <c r="C84" s="12">
        <v>0.93529365716000001</v>
      </c>
      <c r="D84" s="12">
        <f t="shared" si="1"/>
        <v>2.245892223573787</v>
      </c>
    </row>
    <row r="85" spans="1:4" x14ac:dyDescent="0.2">
      <c r="A85" s="14" t="s">
        <v>79</v>
      </c>
      <c r="B85" s="26">
        <v>1.2803333333</v>
      </c>
      <c r="C85" s="12">
        <v>1.0986480063999999</v>
      </c>
      <c r="D85" s="12">
        <f t="shared" si="1"/>
        <v>2.5935054964856525</v>
      </c>
    </row>
    <row r="86" spans="1:4" x14ac:dyDescent="0.2">
      <c r="A86" s="14" t="s">
        <v>80</v>
      </c>
      <c r="B86" s="26">
        <v>1.2929999999999999</v>
      </c>
      <c r="C86" s="12">
        <v>0.94418825917000004</v>
      </c>
      <c r="D86" s="12">
        <f t="shared" si="1"/>
        <v>2.2070477232319337</v>
      </c>
    </row>
    <row r="87" spans="1:4" x14ac:dyDescent="0.2">
      <c r="A87" s="14" t="s">
        <v>81</v>
      </c>
      <c r="B87" s="26">
        <v>1.3153333332999999</v>
      </c>
      <c r="C87" s="12">
        <v>1.0194915669</v>
      </c>
      <c r="D87" s="12">
        <f t="shared" si="1"/>
        <v>2.3426071512114897</v>
      </c>
    </row>
    <row r="88" spans="1:4" x14ac:dyDescent="0.2">
      <c r="A88" s="14" t="s">
        <v>82</v>
      </c>
      <c r="B88" s="26">
        <v>1.3376666666999999</v>
      </c>
      <c r="C88" s="12">
        <v>1.3004061866000001</v>
      </c>
      <c r="D88" s="12">
        <f t="shared" si="1"/>
        <v>2.9382096118635883</v>
      </c>
    </row>
    <row r="89" spans="1:4" x14ac:dyDescent="0.2">
      <c r="A89" s="14" t="s">
        <v>83</v>
      </c>
      <c r="B89" s="26">
        <v>1.3476666666999999</v>
      </c>
      <c r="C89" s="12">
        <v>1.1721897127000001</v>
      </c>
      <c r="D89" s="12">
        <f t="shared" si="1"/>
        <v>2.6288576625259159</v>
      </c>
    </row>
    <row r="90" spans="1:4" x14ac:dyDescent="0.2">
      <c r="A90" s="14" t="s">
        <v>84</v>
      </c>
      <c r="B90" s="26">
        <v>1.3556666666999999</v>
      </c>
      <c r="C90" s="12">
        <v>0.97913538136</v>
      </c>
      <c r="D90" s="12">
        <f t="shared" si="1"/>
        <v>2.182938395583184</v>
      </c>
    </row>
    <row r="91" spans="1:4" x14ac:dyDescent="0.2">
      <c r="A91" s="14" t="s">
        <v>85</v>
      </c>
      <c r="B91" s="26">
        <v>1.3660000000000001</v>
      </c>
      <c r="C91" s="12">
        <v>0.93171838462000001</v>
      </c>
      <c r="D91" s="12">
        <f t="shared" si="1"/>
        <v>2.0615108215510385</v>
      </c>
    </row>
    <row r="92" spans="1:4" x14ac:dyDescent="0.2">
      <c r="A92" s="14" t="s">
        <v>86</v>
      </c>
      <c r="B92" s="26">
        <v>1.3773333333</v>
      </c>
      <c r="C92" s="12">
        <v>1.0028983386000001</v>
      </c>
      <c r="D92" s="12">
        <f t="shared" si="1"/>
        <v>2.2007439009157705</v>
      </c>
    </row>
    <row r="93" spans="1:4" x14ac:dyDescent="0.2">
      <c r="A93" s="14" t="s">
        <v>87</v>
      </c>
      <c r="B93" s="26">
        <v>1.3866666667000001</v>
      </c>
      <c r="C93" s="12">
        <v>0.97457252389000004</v>
      </c>
      <c r="D93" s="12">
        <f t="shared" si="1"/>
        <v>2.124191860809578</v>
      </c>
    </row>
    <row r="94" spans="1:4" x14ac:dyDescent="0.2">
      <c r="A94" s="14" t="s">
        <v>88</v>
      </c>
      <c r="B94" s="26">
        <v>1.3973333333</v>
      </c>
      <c r="C94" s="12">
        <v>0.95223003170999998</v>
      </c>
      <c r="D94" s="12">
        <f t="shared" si="1"/>
        <v>2.05965038891858</v>
      </c>
    </row>
    <row r="95" spans="1:4" x14ac:dyDescent="0.2">
      <c r="A95" s="14" t="s">
        <v>89</v>
      </c>
      <c r="B95" s="26">
        <v>1.4079999999999999</v>
      </c>
      <c r="C95" s="12">
        <v>0.94497635126000001</v>
      </c>
      <c r="D95" s="12">
        <f t="shared" si="1"/>
        <v>2.0284763026246604</v>
      </c>
    </row>
    <row r="96" spans="1:4" x14ac:dyDescent="0.2">
      <c r="A96" s="14" t="s">
        <v>90</v>
      </c>
      <c r="B96" s="26">
        <v>1.4203333332999999</v>
      </c>
      <c r="C96" s="12">
        <v>0.97257196798000001</v>
      </c>
      <c r="D96" s="12">
        <f t="shared" si="1"/>
        <v>2.0695843024743974</v>
      </c>
    </row>
    <row r="97" spans="1:4" x14ac:dyDescent="0.2">
      <c r="A97" s="14" t="s">
        <v>91</v>
      </c>
      <c r="B97" s="26">
        <v>1.4306666667000001</v>
      </c>
      <c r="C97" s="12">
        <v>0.97299705407000003</v>
      </c>
      <c r="D97" s="12">
        <f t="shared" si="1"/>
        <v>2.0555342615274061</v>
      </c>
    </row>
    <row r="98" spans="1:4" x14ac:dyDescent="0.2">
      <c r="A98" s="14" t="s">
        <v>92</v>
      </c>
      <c r="B98" s="26">
        <v>1.4410000000000001</v>
      </c>
      <c r="C98" s="12">
        <v>0.96418998059000005</v>
      </c>
      <c r="D98" s="12">
        <f t="shared" si="1"/>
        <v>2.0223219076719325</v>
      </c>
    </row>
    <row r="99" spans="1:4" x14ac:dyDescent="0.2">
      <c r="A99" s="14" t="s">
        <v>93</v>
      </c>
      <c r="B99" s="26">
        <v>1.4476666667</v>
      </c>
      <c r="C99" s="12">
        <v>0.91632136162</v>
      </c>
      <c r="D99" s="12">
        <f t="shared" si="1"/>
        <v>1.9130701247896356</v>
      </c>
    </row>
    <row r="100" spans="1:4" x14ac:dyDescent="0.2">
      <c r="A100" s="14" t="s">
        <v>94</v>
      </c>
      <c r="B100" s="26">
        <v>1.4596666667</v>
      </c>
      <c r="C100" s="12">
        <v>0.92065176935000004</v>
      </c>
      <c r="D100" s="12">
        <f t="shared" si="1"/>
        <v>1.9063092484469224</v>
      </c>
    </row>
    <row r="101" spans="1:4" x14ac:dyDescent="0.2">
      <c r="A101" s="14" t="s">
        <v>95</v>
      </c>
      <c r="B101" s="26">
        <v>1.4670000000000001</v>
      </c>
      <c r="C101" s="12">
        <v>0.95124020378999996</v>
      </c>
      <c r="D101" s="12">
        <f t="shared" si="1"/>
        <v>1.959799924645186</v>
      </c>
    </row>
    <row r="102" spans="1:4" x14ac:dyDescent="0.2">
      <c r="A102" s="14" t="s">
        <v>96</v>
      </c>
      <c r="B102" s="26">
        <v>1.4753333333</v>
      </c>
      <c r="C102" s="12">
        <v>0.92116059073000001</v>
      </c>
      <c r="D102" s="12">
        <f t="shared" si="1"/>
        <v>1.8871084006986494</v>
      </c>
    </row>
    <row r="103" spans="1:4" x14ac:dyDescent="0.2">
      <c r="A103" s="14" t="s">
        <v>97</v>
      </c>
      <c r="B103" s="26">
        <v>1.4890000000000001</v>
      </c>
      <c r="C103" s="12">
        <v>0.89512473336999998</v>
      </c>
      <c r="D103" s="12">
        <f t="shared" si="1"/>
        <v>1.8169396936789934</v>
      </c>
    </row>
    <row r="104" spans="1:4" x14ac:dyDescent="0.2">
      <c r="A104" s="14" t="s">
        <v>98</v>
      </c>
      <c r="B104" s="26">
        <v>1.4976666667</v>
      </c>
      <c r="C104" s="12">
        <v>0.89535335895000001</v>
      </c>
      <c r="D104" s="12">
        <f t="shared" si="1"/>
        <v>1.8068868470889377</v>
      </c>
    </row>
    <row r="105" spans="1:4" x14ac:dyDescent="0.2">
      <c r="A105" s="14" t="s">
        <v>99</v>
      </c>
      <c r="B105" s="26">
        <v>1.5086666666999999</v>
      </c>
      <c r="C105" s="12">
        <v>0.91167343609999996</v>
      </c>
      <c r="D105" s="12">
        <f t="shared" ref="D105:D136" si="2">C105*$B$225/B105</f>
        <v>1.8264074037964346</v>
      </c>
    </row>
    <row r="106" spans="1:4" x14ac:dyDescent="0.2">
      <c r="A106" s="14" t="s">
        <v>100</v>
      </c>
      <c r="B106" s="26">
        <v>1.5209999999999999</v>
      </c>
      <c r="C106" s="12">
        <v>0.89886050106000004</v>
      </c>
      <c r="D106" s="12">
        <f t="shared" si="2"/>
        <v>1.7861368709288243</v>
      </c>
    </row>
    <row r="107" spans="1:4" x14ac:dyDescent="0.2">
      <c r="A107" s="14" t="s">
        <v>101</v>
      </c>
      <c r="B107" s="26">
        <v>1.5286666667</v>
      </c>
      <c r="C107" s="12">
        <v>0.87756214455000003</v>
      </c>
      <c r="D107" s="12">
        <f t="shared" si="2"/>
        <v>1.7350689514865647</v>
      </c>
    </row>
    <row r="108" spans="1:4" x14ac:dyDescent="0.2">
      <c r="A108" s="14" t="s">
        <v>102</v>
      </c>
      <c r="B108" s="26">
        <v>1.5369999999999999</v>
      </c>
      <c r="C108" s="12">
        <v>0.88912954448000003</v>
      </c>
      <c r="D108" s="12">
        <f t="shared" si="2"/>
        <v>1.7484081697965277</v>
      </c>
    </row>
    <row r="109" spans="1:4" x14ac:dyDescent="0.2">
      <c r="A109" s="14" t="s">
        <v>103</v>
      </c>
      <c r="B109" s="26">
        <v>1.5506666667</v>
      </c>
      <c r="C109" s="12">
        <v>1.0084884703999999</v>
      </c>
      <c r="D109" s="12">
        <f t="shared" si="2"/>
        <v>1.9656407153231927</v>
      </c>
    </row>
    <row r="110" spans="1:4" x14ac:dyDescent="0.2">
      <c r="A110" s="14" t="s">
        <v>104</v>
      </c>
      <c r="B110" s="26">
        <v>1.5640000000000001</v>
      </c>
      <c r="C110" s="12">
        <v>1.0297861765</v>
      </c>
      <c r="D110" s="12">
        <f t="shared" si="2"/>
        <v>1.9900407162923575</v>
      </c>
    </row>
    <row r="111" spans="1:4" x14ac:dyDescent="0.2">
      <c r="A111" s="14" t="s">
        <v>105</v>
      </c>
      <c r="B111" s="26">
        <v>1.573</v>
      </c>
      <c r="C111" s="12">
        <v>0.95117790411000003</v>
      </c>
      <c r="D111" s="12">
        <f t="shared" si="2"/>
        <v>1.8276148728711097</v>
      </c>
    </row>
    <row r="112" spans="1:4" x14ac:dyDescent="0.2">
      <c r="A112" s="14" t="s">
        <v>106</v>
      </c>
      <c r="B112" s="26">
        <v>1.5866666667</v>
      </c>
      <c r="C112" s="12">
        <v>1.0972637257</v>
      </c>
      <c r="D112" s="12">
        <f t="shared" si="2"/>
        <v>2.090147703755393</v>
      </c>
    </row>
    <row r="113" spans="1:4" x14ac:dyDescent="0.2">
      <c r="A113" s="14" t="s">
        <v>107</v>
      </c>
      <c r="B113" s="26">
        <v>1.5963333333</v>
      </c>
      <c r="C113" s="12">
        <v>1.1170015576000001</v>
      </c>
      <c r="D113" s="12">
        <f t="shared" si="2"/>
        <v>2.1148611027924118</v>
      </c>
    </row>
    <row r="114" spans="1:4" x14ac:dyDescent="0.2">
      <c r="A114" s="14" t="s">
        <v>108</v>
      </c>
      <c r="B114" s="26">
        <v>1.6</v>
      </c>
      <c r="C114" s="12">
        <v>1.0282046018</v>
      </c>
      <c r="D114" s="12">
        <f t="shared" si="2"/>
        <v>1.9422772075444474</v>
      </c>
    </row>
    <row r="115" spans="1:4" x14ac:dyDescent="0.2">
      <c r="A115" s="14" t="s">
        <v>109</v>
      </c>
      <c r="B115" s="26">
        <v>1.6080000000000001</v>
      </c>
      <c r="C115" s="12">
        <v>0.94881506149999995</v>
      </c>
      <c r="D115" s="12">
        <f t="shared" si="2"/>
        <v>1.783393497666341</v>
      </c>
    </row>
    <row r="116" spans="1:4" x14ac:dyDescent="0.2">
      <c r="A116" s="14" t="s">
        <v>110</v>
      </c>
      <c r="B116" s="26">
        <v>1.6166666667</v>
      </c>
      <c r="C116" s="12">
        <v>0.96992385098</v>
      </c>
      <c r="D116" s="12">
        <f t="shared" si="2"/>
        <v>1.8132964375013236</v>
      </c>
    </row>
    <row r="117" spans="1:4" x14ac:dyDescent="0.2">
      <c r="A117" s="14" t="s">
        <v>111</v>
      </c>
      <c r="B117" s="26">
        <v>1.62</v>
      </c>
      <c r="C117" s="12">
        <v>0.94995127525</v>
      </c>
      <c r="D117" s="12">
        <f t="shared" si="2"/>
        <v>1.772302984205586</v>
      </c>
    </row>
    <row r="118" spans="1:4" x14ac:dyDescent="0.2">
      <c r="A118" s="14" t="s">
        <v>112</v>
      </c>
      <c r="B118" s="26">
        <v>1.6253333333</v>
      </c>
      <c r="C118" s="12">
        <v>0.89844133309999996</v>
      </c>
      <c r="D118" s="12">
        <f t="shared" si="2"/>
        <v>1.6707017770720654</v>
      </c>
    </row>
    <row r="119" spans="1:4" x14ac:dyDescent="0.2">
      <c r="A119" s="14" t="s">
        <v>113</v>
      </c>
      <c r="B119" s="26">
        <v>1.6336666666999999</v>
      </c>
      <c r="C119" s="12">
        <v>0.83930482945999996</v>
      </c>
      <c r="D119" s="12">
        <f t="shared" si="2"/>
        <v>1.5527728450715075</v>
      </c>
    </row>
    <row r="120" spans="1:4" x14ac:dyDescent="0.2">
      <c r="A120" s="14" t="s">
        <v>114</v>
      </c>
      <c r="B120" s="26">
        <v>1.6413333333</v>
      </c>
      <c r="C120" s="12">
        <v>0.83343600641000004</v>
      </c>
      <c r="D120" s="12">
        <f t="shared" si="2"/>
        <v>1.5347128263318814</v>
      </c>
    </row>
    <row r="121" spans="1:4" x14ac:dyDescent="0.2">
      <c r="A121" s="14" t="s">
        <v>115</v>
      </c>
      <c r="B121" s="26">
        <v>1.6473333333</v>
      </c>
      <c r="C121" s="12">
        <v>0.83025642035000002</v>
      </c>
      <c r="D121" s="12">
        <f t="shared" si="2"/>
        <v>1.5232893632560354</v>
      </c>
    </row>
    <row r="122" spans="1:4" x14ac:dyDescent="0.2">
      <c r="A122" s="14" t="s">
        <v>116</v>
      </c>
      <c r="B122" s="26">
        <v>1.6596666667</v>
      </c>
      <c r="C122" s="12">
        <v>0.85027722939999995</v>
      </c>
      <c r="D122" s="12">
        <f t="shared" si="2"/>
        <v>1.5484291208269652</v>
      </c>
    </row>
    <row r="123" spans="1:4" x14ac:dyDescent="0.2">
      <c r="A123" s="14" t="s">
        <v>117</v>
      </c>
      <c r="B123" s="26">
        <v>1.6719999999999999</v>
      </c>
      <c r="C123" s="12">
        <v>0.89150886605000002</v>
      </c>
      <c r="D123" s="12">
        <f t="shared" si="2"/>
        <v>1.611539840748677</v>
      </c>
    </row>
    <row r="124" spans="1:4" x14ac:dyDescent="0.2">
      <c r="A124" s="14" t="s">
        <v>118</v>
      </c>
      <c r="B124" s="26">
        <v>1.6843333332999999</v>
      </c>
      <c r="C124" s="12">
        <v>1.0360352735</v>
      </c>
      <c r="D124" s="12">
        <f t="shared" si="2"/>
        <v>1.8590803118649253</v>
      </c>
    </row>
    <row r="125" spans="1:4" x14ac:dyDescent="0.2">
      <c r="A125" s="14" t="s">
        <v>119</v>
      </c>
      <c r="B125" s="26">
        <v>1.7010000000000001</v>
      </c>
      <c r="C125" s="12">
        <v>1.3841300967000001</v>
      </c>
      <c r="D125" s="12">
        <f t="shared" si="2"/>
        <v>2.4593721552062826</v>
      </c>
    </row>
    <row r="126" spans="1:4" x14ac:dyDescent="0.2">
      <c r="A126" s="14" t="s">
        <v>120</v>
      </c>
      <c r="B126" s="26">
        <v>1.7143333332999999</v>
      </c>
      <c r="C126" s="12">
        <v>1.2673490735999999</v>
      </c>
      <c r="D126" s="12">
        <f t="shared" si="2"/>
        <v>2.2343573626822697</v>
      </c>
    </row>
    <row r="127" spans="1:4" x14ac:dyDescent="0.2">
      <c r="A127" s="14" t="s">
        <v>121</v>
      </c>
      <c r="B127" s="26">
        <v>1.73</v>
      </c>
      <c r="C127" s="12">
        <v>1.3062562856</v>
      </c>
      <c r="D127" s="12">
        <f t="shared" si="2"/>
        <v>2.282096176349635</v>
      </c>
    </row>
    <row r="128" spans="1:4" x14ac:dyDescent="0.2">
      <c r="A128" s="14" t="s">
        <v>122</v>
      </c>
      <c r="B128" s="26">
        <v>1.7423333333</v>
      </c>
      <c r="C128" s="12">
        <v>1.4933908174999999</v>
      </c>
      <c r="D128" s="12">
        <f t="shared" si="2"/>
        <v>2.5905613660513009</v>
      </c>
    </row>
    <row r="129" spans="1:4" x14ac:dyDescent="0.2">
      <c r="A129" s="14" t="s">
        <v>123</v>
      </c>
      <c r="B129" s="26">
        <v>1.7589999999999999</v>
      </c>
      <c r="C129" s="12">
        <v>1.4605444974999999</v>
      </c>
      <c r="D129" s="12">
        <f t="shared" si="2"/>
        <v>2.5095774691046078</v>
      </c>
    </row>
    <row r="130" spans="1:4" x14ac:dyDescent="0.2">
      <c r="A130" s="14" t="s">
        <v>124</v>
      </c>
      <c r="B130" s="26">
        <v>1.7713333333000001</v>
      </c>
      <c r="C130" s="12">
        <v>1.3471736356999999</v>
      </c>
      <c r="D130" s="12">
        <f t="shared" si="2"/>
        <v>2.2986610287555687</v>
      </c>
    </row>
    <row r="131" spans="1:4" x14ac:dyDescent="0.2">
      <c r="A131" s="14" t="s">
        <v>125</v>
      </c>
      <c r="B131" s="26">
        <v>1.7763333333</v>
      </c>
      <c r="C131" s="12">
        <v>1.2600649799999999</v>
      </c>
      <c r="D131" s="12">
        <f t="shared" si="2"/>
        <v>2.1439770363070965</v>
      </c>
    </row>
    <row r="132" spans="1:4" x14ac:dyDescent="0.2">
      <c r="A132" s="14" t="s">
        <v>126</v>
      </c>
      <c r="B132" s="26">
        <v>1.7749999999999999</v>
      </c>
      <c r="C132" s="12">
        <v>1.1730042249999999</v>
      </c>
      <c r="D132" s="12">
        <f t="shared" si="2"/>
        <v>1.9973440133135492</v>
      </c>
    </row>
    <row r="133" spans="1:4" x14ac:dyDescent="0.2">
      <c r="A133" s="14" t="s">
        <v>127</v>
      </c>
      <c r="B133" s="26">
        <v>1.7806666667</v>
      </c>
      <c r="C133" s="12">
        <v>1.1183458798999999</v>
      </c>
      <c r="D133" s="12">
        <f t="shared" si="2"/>
        <v>1.8982139745346647</v>
      </c>
    </row>
    <row r="134" spans="1:4" x14ac:dyDescent="0.2">
      <c r="A134" s="14" t="s">
        <v>128</v>
      </c>
      <c r="B134" s="26">
        <v>1.7946666667</v>
      </c>
      <c r="C134" s="12">
        <v>1.153460623</v>
      </c>
      <c r="D134" s="12">
        <f t="shared" si="2"/>
        <v>1.9425429494627799</v>
      </c>
    </row>
    <row r="135" spans="1:4" x14ac:dyDescent="0.2">
      <c r="A135" s="14" t="s">
        <v>129</v>
      </c>
      <c r="B135" s="26">
        <v>1.8043333333</v>
      </c>
      <c r="C135" s="12">
        <v>1.1456987785999999</v>
      </c>
      <c r="D135" s="12">
        <f t="shared" si="2"/>
        <v>1.9191341384299205</v>
      </c>
    </row>
    <row r="136" spans="1:4" x14ac:dyDescent="0.2">
      <c r="A136" s="14" t="s">
        <v>130</v>
      </c>
      <c r="B136" s="26">
        <v>1.8149999999999999</v>
      </c>
      <c r="C136" s="12">
        <v>1.2357705594999999</v>
      </c>
      <c r="D136" s="12">
        <f t="shared" si="2"/>
        <v>2.0578459875987223</v>
      </c>
    </row>
    <row r="137" spans="1:4" x14ac:dyDescent="0.2">
      <c r="A137" s="14" t="s">
        <v>131</v>
      </c>
      <c r="B137" s="26">
        <v>1.8336666666999999</v>
      </c>
      <c r="C137" s="12">
        <v>1.5793749051999999</v>
      </c>
      <c r="D137" s="12">
        <f t="shared" ref="D137:D168" si="3">C137*$B$225/B137</f>
        <v>2.6032537109470431</v>
      </c>
    </row>
    <row r="138" spans="1:4" x14ac:dyDescent="0.2">
      <c r="A138" s="14" t="s">
        <v>132</v>
      </c>
      <c r="B138" s="26">
        <v>1.8306666667</v>
      </c>
      <c r="C138" s="12">
        <v>1.4016812891999999</v>
      </c>
      <c r="D138" s="12">
        <f t="shared" si="3"/>
        <v>2.3141507966342116</v>
      </c>
    </row>
    <row r="139" spans="1:4" x14ac:dyDescent="0.2">
      <c r="A139" s="14" t="s">
        <v>133</v>
      </c>
      <c r="B139" s="26">
        <v>1.8443333333</v>
      </c>
      <c r="C139" s="12">
        <v>1.2821180691</v>
      </c>
      <c r="D139" s="12">
        <f t="shared" si="3"/>
        <v>2.10106872648567</v>
      </c>
    </row>
    <row r="140" spans="1:4" x14ac:dyDescent="0.2">
      <c r="A140" s="14" t="s">
        <v>134</v>
      </c>
      <c r="B140" s="26">
        <v>1.8513333332999999</v>
      </c>
      <c r="C140" s="12">
        <v>1.3334570358</v>
      </c>
      <c r="D140" s="12">
        <f t="shared" si="3"/>
        <v>2.1769379968457399</v>
      </c>
    </row>
    <row r="141" spans="1:4" x14ac:dyDescent="0.2">
      <c r="A141" s="14" t="s">
        <v>135</v>
      </c>
      <c r="B141" s="26">
        <v>1.867</v>
      </c>
      <c r="C141" s="12">
        <v>1.533138782</v>
      </c>
      <c r="D141" s="12">
        <f t="shared" si="3"/>
        <v>2.4819258641881285</v>
      </c>
    </row>
    <row r="142" spans="1:4" x14ac:dyDescent="0.2">
      <c r="A142" s="14" t="s">
        <v>136</v>
      </c>
      <c r="B142" s="26">
        <v>1.8816666666999999</v>
      </c>
      <c r="C142" s="12">
        <v>1.5283498156999999</v>
      </c>
      <c r="D142" s="12">
        <f t="shared" si="3"/>
        <v>2.4548882690116312</v>
      </c>
    </row>
    <row r="143" spans="1:4" x14ac:dyDescent="0.2">
      <c r="A143" s="14" t="s">
        <v>137</v>
      </c>
      <c r="B143" s="26">
        <v>1.8936666666999999</v>
      </c>
      <c r="C143" s="12">
        <v>1.6081544824</v>
      </c>
      <c r="D143" s="12">
        <f t="shared" si="3"/>
        <v>2.5667045720179043</v>
      </c>
    </row>
    <row r="144" spans="1:4" x14ac:dyDescent="0.2">
      <c r="A144" s="14" t="s">
        <v>138</v>
      </c>
      <c r="B144" s="26">
        <v>1.9139999999999999</v>
      </c>
      <c r="C144" s="12">
        <v>1.9111062217999999</v>
      </c>
      <c r="D144" s="12">
        <f t="shared" si="3"/>
        <v>3.0178284339372397</v>
      </c>
    </row>
    <row r="145" spans="1:4" x14ac:dyDescent="0.2">
      <c r="A145" s="14" t="s">
        <v>139</v>
      </c>
      <c r="B145" s="26">
        <v>1.9236666667</v>
      </c>
      <c r="C145" s="12">
        <v>1.9589998</v>
      </c>
      <c r="D145" s="12">
        <f t="shared" si="3"/>
        <v>3.0779121871865205</v>
      </c>
    </row>
    <row r="146" spans="1:4" x14ac:dyDescent="0.2">
      <c r="A146" s="14" t="s">
        <v>140</v>
      </c>
      <c r="B146" s="26">
        <v>1.9366666667000001</v>
      </c>
      <c r="C146" s="12">
        <v>2.0733925500999999</v>
      </c>
      <c r="D146" s="12">
        <f t="shared" si="3"/>
        <v>3.2357749551786301</v>
      </c>
    </row>
    <row r="147" spans="1:4" x14ac:dyDescent="0.2">
      <c r="A147" s="14" t="s">
        <v>141</v>
      </c>
      <c r="B147" s="26">
        <v>1.966</v>
      </c>
      <c r="C147" s="12">
        <v>2.3589164782999998</v>
      </c>
      <c r="D147" s="12">
        <f t="shared" si="3"/>
        <v>3.6264417325437246</v>
      </c>
    </row>
    <row r="148" spans="1:4" x14ac:dyDescent="0.2">
      <c r="A148" s="14" t="s">
        <v>142</v>
      </c>
      <c r="B148" s="26">
        <v>1.9843333332999999</v>
      </c>
      <c r="C148" s="12">
        <v>2.4772255859999999</v>
      </c>
      <c r="D148" s="12">
        <f t="shared" si="3"/>
        <v>3.773137068772551</v>
      </c>
    </row>
    <row r="149" spans="1:4" x14ac:dyDescent="0.2">
      <c r="A149" s="14" t="s">
        <v>143</v>
      </c>
      <c r="B149" s="26">
        <v>1.9946666666999999</v>
      </c>
      <c r="C149" s="12">
        <v>2.4231858371000001</v>
      </c>
      <c r="D149" s="12">
        <f t="shared" si="3"/>
        <v>3.6717072330666656</v>
      </c>
    </row>
    <row r="150" spans="1:4" x14ac:dyDescent="0.2">
      <c r="A150" s="14" t="s">
        <v>144</v>
      </c>
      <c r="B150" s="26">
        <v>2.0126666666999999</v>
      </c>
      <c r="C150" s="12">
        <v>2.5523196097</v>
      </c>
      <c r="D150" s="12">
        <f t="shared" si="3"/>
        <v>3.83278851453642</v>
      </c>
    </row>
    <row r="151" spans="1:4" x14ac:dyDescent="0.2">
      <c r="A151" s="14" t="s">
        <v>145</v>
      </c>
      <c r="B151" s="26">
        <v>2.0316666667000001</v>
      </c>
      <c r="C151" s="12">
        <v>2.5926133375</v>
      </c>
      <c r="D151" s="12">
        <f t="shared" si="3"/>
        <v>3.856887300691433</v>
      </c>
    </row>
    <row r="152" spans="1:4" x14ac:dyDescent="0.2">
      <c r="A152" s="14" t="s">
        <v>146</v>
      </c>
      <c r="B152" s="26">
        <v>2.0233333333000001</v>
      </c>
      <c r="C152" s="12">
        <v>2.4136356376000001</v>
      </c>
      <c r="D152" s="12">
        <f t="shared" si="3"/>
        <v>3.6054205225359861</v>
      </c>
    </row>
    <row r="153" spans="1:4" x14ac:dyDescent="0.2">
      <c r="A153" s="14" t="s">
        <v>147</v>
      </c>
      <c r="B153" s="26">
        <v>2.0431699999999999</v>
      </c>
      <c r="C153" s="12">
        <v>2.4298482577999998</v>
      </c>
      <c r="D153" s="12">
        <f t="shared" si="3"/>
        <v>3.594399151650721</v>
      </c>
    </row>
    <row r="154" spans="1:4" x14ac:dyDescent="0.2">
      <c r="A154" s="14" t="s">
        <v>148</v>
      </c>
      <c r="B154" s="26">
        <v>2.0663100000000001</v>
      </c>
      <c r="C154" s="12">
        <v>2.560215828</v>
      </c>
      <c r="D154" s="12">
        <f t="shared" si="3"/>
        <v>3.7448355755503981</v>
      </c>
    </row>
    <row r="155" spans="1:4" x14ac:dyDescent="0.2">
      <c r="A155" s="14" t="s">
        <v>149</v>
      </c>
      <c r="B155" s="26">
        <v>2.0793900000000001</v>
      </c>
      <c r="C155" s="12">
        <v>2.6536648478</v>
      </c>
      <c r="D155" s="12">
        <f t="shared" si="3"/>
        <v>3.8571077713468966</v>
      </c>
    </row>
    <row r="156" spans="1:4" x14ac:dyDescent="0.2">
      <c r="A156" s="14" t="s">
        <v>150</v>
      </c>
      <c r="B156" s="26">
        <v>2.1048966667000002</v>
      </c>
      <c r="C156" s="12">
        <v>3.1297158138999999</v>
      </c>
      <c r="D156" s="12">
        <f t="shared" si="3"/>
        <v>4.4939245551325246</v>
      </c>
    </row>
    <row r="157" spans="1:4" x14ac:dyDescent="0.2">
      <c r="A157" s="14" t="s">
        <v>151</v>
      </c>
      <c r="B157" s="26">
        <v>2.1276966666999999</v>
      </c>
      <c r="C157" s="12">
        <v>3.4373400967999999</v>
      </c>
      <c r="D157" s="12">
        <f t="shared" si="3"/>
        <v>4.8827494992513198</v>
      </c>
    </row>
    <row r="158" spans="1:4" x14ac:dyDescent="0.2">
      <c r="A158" s="14" t="s">
        <v>152</v>
      </c>
      <c r="B158" s="26">
        <v>2.1553766667000001</v>
      </c>
      <c r="C158" s="12">
        <v>4.1485631010999997</v>
      </c>
      <c r="D158" s="12">
        <f t="shared" si="3"/>
        <v>5.8173631613242502</v>
      </c>
    </row>
    <row r="159" spans="1:4" x14ac:dyDescent="0.2">
      <c r="A159" s="14" t="s">
        <v>153</v>
      </c>
      <c r="B159" s="26">
        <v>2.1886100000000002</v>
      </c>
      <c r="C159" s="12">
        <v>4.2422574504000004</v>
      </c>
      <c r="D159" s="12">
        <f t="shared" si="3"/>
        <v>5.8584171842283732</v>
      </c>
    </row>
    <row r="160" spans="1:4" x14ac:dyDescent="0.2">
      <c r="A160" s="14" t="s">
        <v>154</v>
      </c>
      <c r="B160" s="26">
        <v>2.1384866667</v>
      </c>
      <c r="C160" s="12">
        <v>2.96154685</v>
      </c>
      <c r="D160" s="12">
        <f t="shared" si="3"/>
        <v>4.1856577437347182</v>
      </c>
    </row>
    <row r="161" spans="1:4" x14ac:dyDescent="0.2">
      <c r="A161" s="14" t="s">
        <v>155</v>
      </c>
      <c r="B161" s="26">
        <v>2.1237766667</v>
      </c>
      <c r="C161" s="12">
        <v>2.4403049689</v>
      </c>
      <c r="D161" s="12">
        <f t="shared" si="3"/>
        <v>3.4728570913503116</v>
      </c>
    </row>
    <row r="162" spans="1:4" x14ac:dyDescent="0.2">
      <c r="A162" s="14" t="s">
        <v>156</v>
      </c>
      <c r="B162" s="26">
        <v>2.1350699999999998</v>
      </c>
      <c r="C162" s="12">
        <v>2.3741208598000001</v>
      </c>
      <c r="D162" s="12">
        <f t="shared" si="3"/>
        <v>3.360797603084583</v>
      </c>
    </row>
    <row r="163" spans="1:4" x14ac:dyDescent="0.2">
      <c r="A163" s="14" t="s">
        <v>157</v>
      </c>
      <c r="B163" s="26">
        <v>2.1534399999999998</v>
      </c>
      <c r="C163" s="12">
        <v>2.5241972577</v>
      </c>
      <c r="D163" s="12">
        <f t="shared" si="3"/>
        <v>3.5427635519345628</v>
      </c>
    </row>
    <row r="164" spans="1:4" x14ac:dyDescent="0.2">
      <c r="A164" s="14" t="s">
        <v>158</v>
      </c>
      <c r="B164" s="26">
        <v>2.1703000000000001</v>
      </c>
      <c r="C164" s="12">
        <v>2.7428503342999999</v>
      </c>
      <c r="D164" s="12">
        <f t="shared" si="3"/>
        <v>3.8197416784258627</v>
      </c>
    </row>
    <row r="165" spans="1:4" x14ac:dyDescent="0.2">
      <c r="A165" s="14" t="s">
        <v>159</v>
      </c>
      <c r="B165" s="26">
        <v>2.17374</v>
      </c>
      <c r="C165" s="12">
        <v>2.9261534042999999</v>
      </c>
      <c r="D165" s="12">
        <f t="shared" si="3"/>
        <v>4.0685639482410547</v>
      </c>
    </row>
    <row r="166" spans="1:4" x14ac:dyDescent="0.2">
      <c r="A166" s="14" t="s">
        <v>160</v>
      </c>
      <c r="B166" s="26">
        <v>2.1729733332999999</v>
      </c>
      <c r="C166" s="12">
        <v>2.9169175513000001</v>
      </c>
      <c r="D166" s="12">
        <f t="shared" si="3"/>
        <v>4.0571532278426128</v>
      </c>
    </row>
    <row r="167" spans="1:4" x14ac:dyDescent="0.2">
      <c r="A167" s="14" t="s">
        <v>161</v>
      </c>
      <c r="B167" s="26">
        <v>2.1793433332999999</v>
      </c>
      <c r="C167" s="12">
        <v>2.8169051159</v>
      </c>
      <c r="D167" s="12">
        <f t="shared" si="3"/>
        <v>3.9065934487679694</v>
      </c>
    </row>
    <row r="168" spans="1:4" x14ac:dyDescent="0.2">
      <c r="A168" s="14" t="s">
        <v>162</v>
      </c>
      <c r="B168" s="26">
        <v>2.19699</v>
      </c>
      <c r="C168" s="12">
        <v>3.0990293544999998</v>
      </c>
      <c r="D168" s="12">
        <f t="shared" si="3"/>
        <v>4.2633330706931263</v>
      </c>
    </row>
    <row r="169" spans="1:4" x14ac:dyDescent="0.2">
      <c r="A169" s="14" t="s">
        <v>163</v>
      </c>
      <c r="B169" s="26">
        <v>2.2204366667</v>
      </c>
      <c r="C169" s="12">
        <v>3.5825323055</v>
      </c>
      <c r="D169" s="12">
        <f t="shared" ref="D169:D200" si="4">C169*$B$225/B169</f>
        <v>4.8764455377017617</v>
      </c>
    </row>
    <row r="170" spans="1:4" x14ac:dyDescent="0.2">
      <c r="A170" s="14" t="s">
        <v>164</v>
      </c>
      <c r="B170" s="26">
        <v>2.2456833333000001</v>
      </c>
      <c r="C170" s="12">
        <v>3.9271274779000001</v>
      </c>
      <c r="D170" s="12">
        <f t="shared" si="4"/>
        <v>5.2854033598353212</v>
      </c>
    </row>
    <row r="171" spans="1:4" x14ac:dyDescent="0.2">
      <c r="A171" s="14" t="s">
        <v>165</v>
      </c>
      <c r="B171" s="26">
        <v>2.2603266667000002</v>
      </c>
      <c r="C171" s="12">
        <v>3.6679251863000002</v>
      </c>
      <c r="D171" s="12">
        <f t="shared" si="4"/>
        <v>4.9045697290329402</v>
      </c>
    </row>
    <row r="172" spans="1:4" x14ac:dyDescent="0.2">
      <c r="A172" s="14" t="s">
        <v>166</v>
      </c>
      <c r="B172" s="26">
        <v>2.2704733333</v>
      </c>
      <c r="C172" s="12">
        <v>3.6571343871000002</v>
      </c>
      <c r="D172" s="12">
        <f t="shared" si="4"/>
        <v>4.8682869317108066</v>
      </c>
    </row>
    <row r="173" spans="1:4" x14ac:dyDescent="0.2">
      <c r="A173" s="14" t="s">
        <v>213</v>
      </c>
      <c r="B173" s="26">
        <v>2.2832599999999998</v>
      </c>
      <c r="C173" s="12">
        <v>3.7808222506</v>
      </c>
      <c r="D173" s="12">
        <f t="shared" si="4"/>
        <v>5.0047518060006047</v>
      </c>
    </row>
    <row r="174" spans="1:4" x14ac:dyDescent="0.2">
      <c r="A174" s="14" t="s">
        <v>214</v>
      </c>
      <c r="B174" s="26">
        <v>2.2880799999999999</v>
      </c>
      <c r="C174" s="12">
        <v>3.7406960598999999</v>
      </c>
      <c r="D174" s="12">
        <f t="shared" si="4"/>
        <v>4.9412049797426842</v>
      </c>
    </row>
    <row r="175" spans="1:4" x14ac:dyDescent="0.2">
      <c r="A175" s="14" t="s">
        <v>215</v>
      </c>
      <c r="B175" s="26">
        <v>2.2984100000000001</v>
      </c>
      <c r="C175" s="12">
        <v>3.6707314213000002</v>
      </c>
      <c r="D175" s="12">
        <f t="shared" si="4"/>
        <v>4.8269940116316397</v>
      </c>
    </row>
    <row r="176" spans="1:4" x14ac:dyDescent="0.2">
      <c r="A176" s="18" t="s">
        <v>216</v>
      </c>
      <c r="B176" s="26">
        <v>2.3136933332999998</v>
      </c>
      <c r="C176" s="12">
        <v>3.8456542986</v>
      </c>
      <c r="D176" s="12">
        <f t="shared" si="4"/>
        <v>5.0236121155270492</v>
      </c>
    </row>
    <row r="177" spans="1:4" x14ac:dyDescent="0.2">
      <c r="A177" s="14" t="s">
        <v>243</v>
      </c>
      <c r="B177" s="26">
        <v>2.3229933332999999</v>
      </c>
      <c r="C177" s="12">
        <v>3.8927028074000001</v>
      </c>
      <c r="D177" s="12">
        <f t="shared" si="4"/>
        <v>5.0647141388764076</v>
      </c>
    </row>
    <row r="178" spans="1:4" x14ac:dyDescent="0.2">
      <c r="A178" s="14" t="s">
        <v>244</v>
      </c>
      <c r="B178" s="26">
        <v>2.3204500000000001</v>
      </c>
      <c r="C178" s="12">
        <v>3.6475955708000001</v>
      </c>
      <c r="D178" s="12">
        <f t="shared" si="4"/>
        <v>4.7510118976900069</v>
      </c>
    </row>
    <row r="179" spans="1:4" x14ac:dyDescent="0.2">
      <c r="A179" s="14" t="s">
        <v>245</v>
      </c>
      <c r="B179" s="26">
        <v>2.3330000000000002</v>
      </c>
      <c r="C179" s="12">
        <v>3.6552038085</v>
      </c>
      <c r="D179" s="12">
        <f t="shared" si="4"/>
        <v>4.7353110503226672</v>
      </c>
    </row>
    <row r="180" spans="1:4" x14ac:dyDescent="0.2">
      <c r="A180" s="14" t="s">
        <v>246</v>
      </c>
      <c r="B180" s="26">
        <v>2.3416266666999999</v>
      </c>
      <c r="C180" s="12">
        <v>3.7261901185999999</v>
      </c>
      <c r="D180" s="12">
        <f t="shared" si="4"/>
        <v>4.8094897970852539</v>
      </c>
    </row>
    <row r="181" spans="1:4" x14ac:dyDescent="0.2">
      <c r="A181" s="14" t="s">
        <v>247</v>
      </c>
      <c r="B181" s="26">
        <v>2.3562099999999999</v>
      </c>
      <c r="C181" s="12">
        <v>3.9721093123000002</v>
      </c>
      <c r="D181" s="12">
        <f t="shared" si="4"/>
        <v>5.0951720098280271</v>
      </c>
    </row>
    <row r="182" spans="1:4" x14ac:dyDescent="0.2">
      <c r="A182" s="14" t="s">
        <v>248</v>
      </c>
      <c r="B182" s="26">
        <v>2.3687233333000002</v>
      </c>
      <c r="C182" s="12">
        <v>3.8154546227999999</v>
      </c>
      <c r="D182" s="12">
        <f t="shared" si="4"/>
        <v>4.8683703406492187</v>
      </c>
    </row>
    <row r="183" spans="1:4" x14ac:dyDescent="0.2">
      <c r="A183" s="14" t="s">
        <v>249</v>
      </c>
      <c r="B183" s="26">
        <v>2.3747833332999999</v>
      </c>
      <c r="C183" s="12">
        <v>3.6898247639999999</v>
      </c>
      <c r="D183" s="12">
        <f t="shared" si="4"/>
        <v>4.6960574595102456</v>
      </c>
    </row>
    <row r="184" spans="1:4" x14ac:dyDescent="0.2">
      <c r="A184" s="18" t="s">
        <v>250</v>
      </c>
      <c r="B184" s="26">
        <v>2.3688833332999999</v>
      </c>
      <c r="C184" s="12">
        <v>3.3008682162</v>
      </c>
      <c r="D184" s="12">
        <f t="shared" si="4"/>
        <v>4.2114938100427759</v>
      </c>
    </row>
    <row r="185" spans="1:4" x14ac:dyDescent="0.2">
      <c r="A185" s="14" t="s">
        <v>251</v>
      </c>
      <c r="B185" s="26">
        <v>2.3535499999999998</v>
      </c>
      <c r="C185" s="12">
        <v>2.8837372457999999</v>
      </c>
      <c r="D185" s="12">
        <f t="shared" si="4"/>
        <v>3.7032574979207702</v>
      </c>
    </row>
    <row r="186" spans="1:4" x14ac:dyDescent="0.2">
      <c r="A186" s="14" t="s">
        <v>252</v>
      </c>
      <c r="B186" s="26">
        <v>2.3696000000000002</v>
      </c>
      <c r="C186" s="12">
        <v>2.7621032578000002</v>
      </c>
      <c r="D186" s="12">
        <f t="shared" si="4"/>
        <v>3.523031466141207</v>
      </c>
    </row>
    <row r="187" spans="1:4" x14ac:dyDescent="0.2">
      <c r="A187" s="14" t="s">
        <v>253</v>
      </c>
      <c r="B187" s="26">
        <v>2.3785500000000002</v>
      </c>
      <c r="C187" s="12">
        <v>2.4658228816999999</v>
      </c>
      <c r="D187" s="12">
        <f t="shared" si="4"/>
        <v>3.1332947156899436</v>
      </c>
    </row>
    <row r="188" spans="1:4" x14ac:dyDescent="0.2">
      <c r="A188" s="18" t="s">
        <v>254</v>
      </c>
      <c r="B188" s="26">
        <v>2.3783699999999999</v>
      </c>
      <c r="C188" s="12">
        <v>2.2364910935000002</v>
      </c>
      <c r="D188" s="12">
        <f t="shared" si="4"/>
        <v>2.8421003494040935</v>
      </c>
    </row>
    <row r="189" spans="1:4" x14ac:dyDescent="0.2">
      <c r="A189" s="14" t="s">
        <v>259</v>
      </c>
      <c r="B189" s="26">
        <v>2.3768933333</v>
      </c>
      <c r="C189" s="12">
        <v>1.9473783646</v>
      </c>
      <c r="D189" s="12">
        <f t="shared" si="4"/>
        <v>2.4762375290264824</v>
      </c>
    </row>
    <row r="190" spans="1:4" x14ac:dyDescent="0.2">
      <c r="A190" s="14" t="s">
        <v>260</v>
      </c>
      <c r="B190" s="26">
        <v>2.3959033333000002</v>
      </c>
      <c r="C190" s="12">
        <v>2.0537647182000001</v>
      </c>
      <c r="D190" s="12">
        <f t="shared" si="4"/>
        <v>2.5907950001507865</v>
      </c>
    </row>
    <row r="191" spans="1:4" x14ac:dyDescent="0.2">
      <c r="A191" s="14" t="s">
        <v>261</v>
      </c>
      <c r="B191" s="26">
        <v>2.4060733333000002</v>
      </c>
      <c r="C191" s="12">
        <v>2.1082954562</v>
      </c>
      <c r="D191" s="12">
        <f t="shared" si="4"/>
        <v>2.6483432080137121</v>
      </c>
    </row>
    <row r="192" spans="1:4" x14ac:dyDescent="0.2">
      <c r="A192" s="18" t="s">
        <v>262</v>
      </c>
      <c r="B192" s="26">
        <v>2.4213466666999999</v>
      </c>
      <c r="C192" s="12">
        <v>2.3323153690999998</v>
      </c>
      <c r="D192" s="12">
        <f t="shared" si="4"/>
        <v>2.9112664468422778</v>
      </c>
    </row>
    <row r="193" spans="1:4" x14ac:dyDescent="0.2">
      <c r="A193" s="14" t="s">
        <v>263</v>
      </c>
      <c r="B193" s="26">
        <v>2.4383866667</v>
      </c>
      <c r="C193" s="12">
        <v>2.4693392717</v>
      </c>
      <c r="D193" s="12">
        <f t="shared" si="4"/>
        <v>3.0607639789172802</v>
      </c>
    </row>
    <row r="194" spans="1:4" x14ac:dyDescent="0.2">
      <c r="A194" s="14" t="s">
        <v>264</v>
      </c>
      <c r="B194" s="26">
        <v>2.4411999999999998</v>
      </c>
      <c r="C194" s="12">
        <v>2.3827767662000001</v>
      </c>
      <c r="D194" s="12">
        <f t="shared" si="4"/>
        <v>2.950065432004485</v>
      </c>
    </row>
    <row r="195" spans="1:4" x14ac:dyDescent="0.2">
      <c r="A195" s="14" t="s">
        <v>265</v>
      </c>
      <c r="B195" s="26">
        <v>2.4528699999999999</v>
      </c>
      <c r="C195" s="12">
        <v>2.3429711941</v>
      </c>
      <c r="D195" s="12">
        <f t="shared" si="4"/>
        <v>2.8869819644357229</v>
      </c>
    </row>
    <row r="196" spans="1:4" x14ac:dyDescent="0.2">
      <c r="A196" s="18" t="s">
        <v>266</v>
      </c>
      <c r="B196" s="26">
        <v>2.4723833332999998</v>
      </c>
      <c r="C196" s="12">
        <v>2.6506500969000002</v>
      </c>
      <c r="D196" s="12">
        <f t="shared" si="4"/>
        <v>3.2403225841509387</v>
      </c>
    </row>
    <row r="197" spans="1:4" x14ac:dyDescent="0.2">
      <c r="A197" s="14" t="s">
        <v>267</v>
      </c>
      <c r="B197" s="26">
        <v>2.4932166667</v>
      </c>
      <c r="C197" s="12">
        <v>2.8711684479000001</v>
      </c>
      <c r="D197" s="12">
        <f t="shared" si="4"/>
        <v>3.4805694549130153</v>
      </c>
    </row>
    <row r="198" spans="1:4" x14ac:dyDescent="0.2">
      <c r="A198" s="14" t="s">
        <v>268</v>
      </c>
      <c r="B198" s="26">
        <v>2.5067900000000001</v>
      </c>
      <c r="C198" s="12">
        <v>2.9844783415</v>
      </c>
      <c r="D198" s="12">
        <f t="shared" si="4"/>
        <v>3.5983394581887262</v>
      </c>
    </row>
    <row r="199" spans="1:4" x14ac:dyDescent="0.2">
      <c r="A199" s="14" t="s">
        <v>269</v>
      </c>
      <c r="B199" s="26">
        <v>2.5168633332999999</v>
      </c>
      <c r="C199" s="12">
        <v>3.2485527089000001</v>
      </c>
      <c r="D199" s="12">
        <f t="shared" si="4"/>
        <v>3.9010537760906017</v>
      </c>
    </row>
    <row r="200" spans="1:4" x14ac:dyDescent="0.2">
      <c r="A200" s="18" t="s">
        <v>270</v>
      </c>
      <c r="B200" s="26">
        <v>2.52711</v>
      </c>
      <c r="C200" s="12">
        <v>3.1633818758999999</v>
      </c>
      <c r="D200" s="12">
        <f t="shared" si="4"/>
        <v>3.7833727281188425</v>
      </c>
    </row>
    <row r="201" spans="1:4" x14ac:dyDescent="0.2">
      <c r="A201" s="14" t="s">
        <v>271</v>
      </c>
      <c r="B201" s="26">
        <v>2.5341399999999998</v>
      </c>
      <c r="C201" s="12">
        <v>2.9968802392999998</v>
      </c>
      <c r="D201" s="12">
        <f t="shared" ref="D201:D204" si="5">C201*$B$225/B201</f>
        <v>3.5742953591750424</v>
      </c>
    </row>
    <row r="202" spans="1:4" x14ac:dyDescent="0.2">
      <c r="A202" s="14" t="s">
        <v>272</v>
      </c>
      <c r="B202" s="26">
        <v>2.5522</v>
      </c>
      <c r="C202" s="12">
        <v>3.0473737737</v>
      </c>
      <c r="D202" s="12">
        <f t="shared" si="5"/>
        <v>3.6087988397787525</v>
      </c>
    </row>
    <row r="203" spans="1:4" x14ac:dyDescent="0.2">
      <c r="A203" s="14" t="s">
        <v>273</v>
      </c>
      <c r="B203" s="26">
        <v>2.5608499999999998</v>
      </c>
      <c r="C203" s="12">
        <v>2.8966770475999999</v>
      </c>
      <c r="D203" s="12">
        <f t="shared" si="5"/>
        <v>3.4187519438124627</v>
      </c>
    </row>
    <row r="204" spans="1:4" x14ac:dyDescent="0.2">
      <c r="A204" s="18" t="s">
        <v>274</v>
      </c>
      <c r="B204" s="26">
        <v>2.5788766666999998</v>
      </c>
      <c r="C204" s="12">
        <v>3.0117777613999999</v>
      </c>
      <c r="D204" s="12">
        <f t="shared" si="5"/>
        <v>3.5297504529939436</v>
      </c>
    </row>
    <row r="205" spans="1:4" x14ac:dyDescent="0.2">
      <c r="A205" s="14" t="s">
        <v>275</v>
      </c>
      <c r="B205" s="26">
        <v>2.5880299999999998</v>
      </c>
      <c r="C205" s="12">
        <v>2.7983256745</v>
      </c>
      <c r="D205" s="12">
        <f t="shared" ref="D205:D208" si="6">C205*$B$225/B205</f>
        <v>3.2679891353490693</v>
      </c>
    </row>
    <row r="206" spans="1:4" x14ac:dyDescent="0.2">
      <c r="A206" s="14" t="s">
        <v>276</v>
      </c>
      <c r="B206" s="26">
        <v>2.5631533332999998</v>
      </c>
      <c r="C206" s="12">
        <v>2.0012272494999999</v>
      </c>
      <c r="D206" s="12">
        <f t="shared" si="6"/>
        <v>2.3597906367337735</v>
      </c>
    </row>
    <row r="207" spans="1:4" x14ac:dyDescent="0.2">
      <c r="A207" s="14" t="s">
        <v>277</v>
      </c>
      <c r="B207" s="26">
        <v>2.5923933333</v>
      </c>
      <c r="C207" s="12">
        <v>2.1358726001999999</v>
      </c>
      <c r="D207" s="12">
        <f t="shared" si="6"/>
        <v>2.4901534007888273</v>
      </c>
    </row>
    <row r="208" spans="1:4" x14ac:dyDescent="0.2">
      <c r="A208" s="18" t="s">
        <v>278</v>
      </c>
      <c r="B208" s="26">
        <v>2.6104466667000001</v>
      </c>
      <c r="C208" s="12">
        <v>2.2976681171000002</v>
      </c>
      <c r="D208" s="12">
        <f t="shared" si="6"/>
        <v>2.6602602575158776</v>
      </c>
    </row>
    <row r="209" spans="1:5" x14ac:dyDescent="0.2">
      <c r="A209" s="14" t="s">
        <v>279</v>
      </c>
      <c r="B209" s="26">
        <v>2.63734</v>
      </c>
      <c r="C209" s="12">
        <v>2.7249681665000001</v>
      </c>
      <c r="D209" s="12">
        <f t="shared" ref="D209:D220" si="7">C209*$B$225/B209</f>
        <v>3.1228200901261371</v>
      </c>
    </row>
    <row r="210" spans="1:5" x14ac:dyDescent="0.2">
      <c r="A210" s="14" t="s">
        <v>280</v>
      </c>
      <c r="B210" s="26">
        <v>2.6855766666999998</v>
      </c>
      <c r="C210" s="12">
        <v>2.8343979017000001</v>
      </c>
      <c r="D210" s="12">
        <f t="shared" si="7"/>
        <v>3.1898841896883527</v>
      </c>
    </row>
    <row r="211" spans="1:5" x14ac:dyDescent="0.2">
      <c r="A211" s="14" t="s">
        <v>281</v>
      </c>
      <c r="B211" s="26">
        <v>2.7288733333000001</v>
      </c>
      <c r="C211" s="12">
        <v>2.9733291809</v>
      </c>
      <c r="D211" s="12">
        <f t="shared" si="7"/>
        <v>3.2931481502024895</v>
      </c>
    </row>
    <row r="212" spans="1:5" x14ac:dyDescent="0.2">
      <c r="A212" s="18" t="s">
        <v>282</v>
      </c>
      <c r="B212" s="26">
        <v>2.7870666666999999</v>
      </c>
      <c r="C212" s="12">
        <v>3.4600162831999999</v>
      </c>
      <c r="D212" s="12">
        <f t="shared" si="7"/>
        <v>3.7521694113952688</v>
      </c>
    </row>
    <row r="213" spans="1:5" x14ac:dyDescent="0.2">
      <c r="A213" s="14" t="s">
        <v>284</v>
      </c>
      <c r="B213" s="26">
        <v>2.8489366666999998</v>
      </c>
      <c r="C213" s="12">
        <v>4.1530213201999997</v>
      </c>
      <c r="D213" s="12">
        <f t="shared" si="7"/>
        <v>4.4058835982020108</v>
      </c>
    </row>
    <row r="214" spans="1:5" x14ac:dyDescent="0.2">
      <c r="A214" s="14" t="s">
        <v>285</v>
      </c>
      <c r="B214" s="26">
        <v>2.9153566667000002</v>
      </c>
      <c r="C214" s="12">
        <v>5.5493342731000004</v>
      </c>
      <c r="D214" s="12">
        <f t="shared" si="7"/>
        <v>5.7530857201544663</v>
      </c>
    </row>
    <row r="215" spans="1:5" x14ac:dyDescent="0.2">
      <c r="A215" s="14" t="s">
        <v>286</v>
      </c>
      <c r="B215" s="26">
        <v>2.9549566666999998</v>
      </c>
      <c r="C215" s="12">
        <v>4.9713055259000001</v>
      </c>
      <c r="D215" s="12">
        <f t="shared" si="7"/>
        <v>5.0847662330185157</v>
      </c>
      <c r="E215" s="10" t="s">
        <v>182</v>
      </c>
    </row>
    <row r="216" spans="1:5" x14ac:dyDescent="0.2">
      <c r="A216" s="18" t="s">
        <v>287</v>
      </c>
      <c r="B216" s="26">
        <v>2.9852500000000002</v>
      </c>
      <c r="C216" s="12">
        <v>4.8826844332999997</v>
      </c>
      <c r="D216" s="12">
        <f t="shared" si="7"/>
        <v>4.9434438207309439</v>
      </c>
      <c r="E216" s="10" t="s">
        <v>183</v>
      </c>
    </row>
    <row r="217" spans="1:5" x14ac:dyDescent="0.2">
      <c r="A217" s="14" t="s">
        <v>288</v>
      </c>
      <c r="B217" s="26">
        <v>3.0151944033000002</v>
      </c>
      <c r="C217" s="12">
        <v>4.0901799701000003</v>
      </c>
      <c r="D217" s="12">
        <f t="shared" si="7"/>
        <v>4.0999518133028037</v>
      </c>
      <c r="E217">
        <f>MAX('Heat Oil-M'!E571:E573)</f>
        <v>1</v>
      </c>
    </row>
    <row r="218" spans="1:5" x14ac:dyDescent="0.2">
      <c r="A218" s="14" t="s">
        <v>289</v>
      </c>
      <c r="B218" s="26">
        <v>3.0216166667</v>
      </c>
      <c r="C218" s="12">
        <v>3.8068905436999998</v>
      </c>
      <c r="D218" s="12">
        <f t="shared" si="7"/>
        <v>3.8078749340708993</v>
      </c>
      <c r="E218">
        <f>MAX('Heat Oil-M'!E574:E576)</f>
        <v>1</v>
      </c>
    </row>
    <row r="219" spans="1:5" x14ac:dyDescent="0.2">
      <c r="A219" s="14" t="s">
        <v>290</v>
      </c>
      <c r="B219" s="26">
        <v>3.0370906667000002</v>
      </c>
      <c r="C219" s="12">
        <v>3.6434231604999998</v>
      </c>
      <c r="D219" s="12">
        <f t="shared" si="7"/>
        <v>3.6257972125060096</v>
      </c>
      <c r="E219">
        <f>MAX('Heat Oil-M'!E577:E579)</f>
        <v>1</v>
      </c>
    </row>
    <row r="220" spans="1:5" x14ac:dyDescent="0.2">
      <c r="A220" s="18" t="s">
        <v>291</v>
      </c>
      <c r="B220" s="26">
        <v>3.0544936667</v>
      </c>
      <c r="C220" s="12">
        <v>3.8324975920000002</v>
      </c>
      <c r="D220" s="12">
        <f t="shared" si="7"/>
        <v>3.7922269027258992</v>
      </c>
      <c r="E220">
        <f>MAX('Heat Oil-M'!E580:E582)</f>
        <v>1</v>
      </c>
    </row>
    <row r="221" spans="1:5" x14ac:dyDescent="0.2">
      <c r="A221" s="14" t="s">
        <v>292</v>
      </c>
      <c r="B221" s="26">
        <v>3.0664326666999999</v>
      </c>
      <c r="C221" s="12">
        <v>3.7065835212999998</v>
      </c>
      <c r="D221" s="12">
        <f t="shared" ref="D221:D224" si="8">C221*$B$225/B221</f>
        <v>3.6533561435301798</v>
      </c>
      <c r="E221">
        <f>MAX('Heat Oil-M'!E583:E585)</f>
        <v>1</v>
      </c>
    </row>
    <row r="222" spans="1:5" x14ac:dyDescent="0.2">
      <c r="A222" s="14" t="s">
        <v>293</v>
      </c>
      <c r="B222" s="26">
        <v>3.0777143332999999</v>
      </c>
      <c r="C222" s="12">
        <v>3.4302347334999999</v>
      </c>
      <c r="D222" s="12">
        <f t="shared" si="8"/>
        <v>3.3685824853486679</v>
      </c>
      <c r="E222">
        <f>MAX('Heat Oil-M'!E586:E588)</f>
        <v>1</v>
      </c>
    </row>
    <row r="223" spans="1:5" x14ac:dyDescent="0.2">
      <c r="A223" s="14" t="s">
        <v>294</v>
      </c>
      <c r="B223" s="26">
        <v>3.0904606666999999</v>
      </c>
      <c r="C223" s="12">
        <v>3.2873633099999999</v>
      </c>
      <c r="D223" s="12">
        <f t="shared" si="8"/>
        <v>3.2149641639111239</v>
      </c>
      <c r="E223">
        <f>MAX('Heat Oil-M'!E589:E591)</f>
        <v>1</v>
      </c>
    </row>
    <row r="224" spans="1:5" x14ac:dyDescent="0.2">
      <c r="A224" s="18" t="s">
        <v>295</v>
      </c>
      <c r="B224" s="26">
        <v>3.1040746666999999</v>
      </c>
      <c r="C224" s="12">
        <v>3.6421683108999998</v>
      </c>
      <c r="D224" s="12">
        <f t="shared" si="8"/>
        <v>3.5463329334891407</v>
      </c>
      <c r="E224">
        <f>MAX('Heat Oil-M'!E592:E594)</f>
        <v>1</v>
      </c>
    </row>
    <row r="225" spans="1:5" x14ac:dyDescent="0.2">
      <c r="A225" s="15" t="str">
        <f>"Base CPI ("&amp;TEXT('Notes and Sources'!$G$7,"m/yyyy")&amp;")"</f>
        <v>Base CPI (3/2023)</v>
      </c>
      <c r="B225" s="28">
        <v>3.0223979999999999</v>
      </c>
      <c r="C225" s="16"/>
      <c r="D225" s="16"/>
      <c r="E225" s="20"/>
    </row>
    <row r="226" spans="1:5" x14ac:dyDescent="0.2">
      <c r="A226" s="43" t="str">
        <f>A1&amp;" "&amp;TEXT(C1,"Mmmm yyyy")</f>
        <v>EIA Short-Term Energy Outlook, March 2023</v>
      </c>
      <c r="B226" s="43"/>
      <c r="C226" s="43"/>
      <c r="D226" s="43"/>
      <c r="E226" s="43"/>
    </row>
    <row r="227" spans="1:5" x14ac:dyDescent="0.2">
      <c r="A227" s="38" t="s">
        <v>184</v>
      </c>
      <c r="B227" s="38"/>
      <c r="C227" s="38"/>
      <c r="D227" s="38"/>
      <c r="E227" s="38"/>
    </row>
    <row r="228" spans="1:5" x14ac:dyDescent="0.2">
      <c r="A228" s="38" t="s">
        <v>207</v>
      </c>
      <c r="B228" s="38"/>
      <c r="C228" s="38"/>
      <c r="D228" s="38"/>
      <c r="E228" s="38"/>
    </row>
    <row r="229" spans="1:5" x14ac:dyDescent="0.2">
      <c r="A229" s="38" t="str">
        <f>"Real Price ("&amp;TEXT($C$1,"mmm yyyy")&amp;" $)"</f>
        <v>Real Price (Mar 2023 $)</v>
      </c>
      <c r="B229" s="38"/>
      <c r="C229" s="38"/>
      <c r="D229" s="38"/>
      <c r="E229" s="38"/>
    </row>
    <row r="230" spans="1:5" x14ac:dyDescent="0.2">
      <c r="A230" s="39" t="s">
        <v>167</v>
      </c>
      <c r="B230" s="39"/>
      <c r="C230" s="39"/>
      <c r="D230" s="39"/>
      <c r="E230" s="39"/>
    </row>
  </sheetData>
  <mergeCells count="8">
    <mergeCell ref="A230:E230"/>
    <mergeCell ref="A228:E228"/>
    <mergeCell ref="C39:D39"/>
    <mergeCell ref="A1:B1"/>
    <mergeCell ref="C1:D1"/>
    <mergeCell ref="A226:E226"/>
    <mergeCell ref="A227:E227"/>
    <mergeCell ref="A229:E229"/>
  </mergeCells>
  <phoneticPr fontId="3" type="noConversion"/>
  <conditionalFormatting sqref="B169:D170 B173:D174 B177:D178 B181:D182 B185:D186 B205:D206 B221:D224 B209:D210 B213:D214">
    <cfRule type="expression" dxfId="86" priority="6" stopIfTrue="1">
      <formula>$E169=1</formula>
    </cfRule>
  </conditionalFormatting>
  <conditionalFormatting sqref="B171:D172 B175:D176 B179:D180">
    <cfRule type="expression" dxfId="85" priority="7" stopIfTrue="1">
      <formula>#REF!=1</formula>
    </cfRule>
  </conditionalFormatting>
  <conditionalFormatting sqref="B179:D180">
    <cfRule type="expression" dxfId="84" priority="20" stopIfTrue="1">
      <formula>#REF!=1</formula>
    </cfRule>
  </conditionalFormatting>
  <conditionalFormatting sqref="B183:D184">
    <cfRule type="expression" dxfId="83" priority="44" stopIfTrue="1">
      <formula>#REF!=1</formula>
    </cfRule>
  </conditionalFormatting>
  <conditionalFormatting sqref="B187:D188">
    <cfRule type="expression" dxfId="82" priority="67" stopIfTrue="1">
      <formula>#REF!=1</formula>
    </cfRule>
  </conditionalFormatting>
  <conditionalFormatting sqref="B191:D192">
    <cfRule type="expression" dxfId="81" priority="91" stopIfTrue="1">
      <formula>#REF!=1</formula>
    </cfRule>
  </conditionalFormatting>
  <conditionalFormatting sqref="B189:D190 B197:D198">
    <cfRule type="expression" dxfId="80" priority="118" stopIfTrue="1">
      <formula>$E193=1</formula>
    </cfRule>
  </conditionalFormatting>
  <conditionalFormatting sqref="B193:D196">
    <cfRule type="expression" dxfId="79" priority="120" stopIfTrue="1">
      <formula>#REF!=1</formula>
    </cfRule>
  </conditionalFormatting>
  <conditionalFormatting sqref="B199:D200">
    <cfRule type="expression" dxfId="78" priority="144" stopIfTrue="1">
      <formula>#REF!=1</formula>
    </cfRule>
  </conditionalFormatting>
  <conditionalFormatting sqref="B201:D204">
    <cfRule type="expression" dxfId="77" priority="170" stopIfTrue="1">
      <formula>#REF!=1</formula>
    </cfRule>
  </conditionalFormatting>
  <conditionalFormatting sqref="B207:D208">
    <cfRule type="expression" dxfId="76" priority="188" stopIfTrue="1">
      <formula>#REF!=1</formula>
    </cfRule>
  </conditionalFormatting>
  <conditionalFormatting sqref="B211:D212">
    <cfRule type="expression" dxfId="75" priority="215" stopIfTrue="1">
      <formula>#REF!=1</formula>
    </cfRule>
  </conditionalFormatting>
  <conditionalFormatting sqref="B217:D220">
    <cfRule type="expression" dxfId="74" priority="1" stopIfTrue="1">
      <formula>$E217=1</formula>
    </cfRule>
  </conditionalFormatting>
  <conditionalFormatting sqref="B215:D216">
    <cfRule type="expression" dxfId="73" priority="242" stopIfTrue="1">
      <formula>#REF!=1</formula>
    </cfRule>
  </conditionalFormatting>
  <hyperlinks>
    <hyperlink ref="A3" location="Contents!B4" display="Return to Contents"/>
    <hyperlink ref="A23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175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28795</v>
      </c>
      <c r="B41" s="26">
        <v>0.67500000000000004</v>
      </c>
      <c r="C41" s="12">
        <v>0.53300000000000003</v>
      </c>
      <c r="D41" s="12">
        <f t="shared" ref="D41:D104" si="0">C41*$B$595/B41</f>
        <v>2.3865750133333332</v>
      </c>
    </row>
    <row r="42" spans="1:4" x14ac:dyDescent="0.2">
      <c r="A42" s="13">
        <v>28825</v>
      </c>
      <c r="B42" s="26">
        <v>0.67900000000000005</v>
      </c>
      <c r="C42" s="12">
        <v>0.54500000000000004</v>
      </c>
      <c r="D42" s="12">
        <f t="shared" si="0"/>
        <v>2.4259306480117817</v>
      </c>
    </row>
    <row r="43" spans="1:4" x14ac:dyDescent="0.2">
      <c r="A43" s="13">
        <v>28856</v>
      </c>
      <c r="B43" s="26">
        <v>0.68500000000000005</v>
      </c>
      <c r="C43" s="12">
        <v>0.55500000000000005</v>
      </c>
      <c r="D43" s="12">
        <f t="shared" si="0"/>
        <v>2.4488042189781023</v>
      </c>
    </row>
    <row r="44" spans="1:4" x14ac:dyDescent="0.2">
      <c r="A44" s="13">
        <v>28887</v>
      </c>
      <c r="B44" s="26">
        <v>0.69199999999999995</v>
      </c>
      <c r="C44" s="12">
        <v>0.57699999999999996</v>
      </c>
      <c r="D44" s="12">
        <f t="shared" si="0"/>
        <v>2.5201208757225433</v>
      </c>
    </row>
    <row r="45" spans="1:4" x14ac:dyDescent="0.2">
      <c r="A45" s="13">
        <v>28915</v>
      </c>
      <c r="B45" s="26">
        <v>0.69899999999999995</v>
      </c>
      <c r="C45" s="12">
        <v>0.60499999999999998</v>
      </c>
      <c r="D45" s="12">
        <f t="shared" si="0"/>
        <v>2.6159524892703865</v>
      </c>
    </row>
    <row r="46" spans="1:4" x14ac:dyDescent="0.2">
      <c r="A46" s="13">
        <v>28946</v>
      </c>
      <c r="B46" s="26">
        <v>0.70599999999999996</v>
      </c>
      <c r="C46" s="12">
        <v>0.627</v>
      </c>
      <c r="D46" s="12">
        <f t="shared" si="0"/>
        <v>2.684197657223796</v>
      </c>
    </row>
    <row r="47" spans="1:4" x14ac:dyDescent="0.2">
      <c r="A47" s="13">
        <v>28976</v>
      </c>
      <c r="B47" s="26">
        <v>0.71399999999999997</v>
      </c>
      <c r="C47" s="12">
        <v>0.65600000000000003</v>
      </c>
      <c r="D47" s="12">
        <f t="shared" si="0"/>
        <v>2.7768810756302522</v>
      </c>
    </row>
    <row r="48" spans="1:4" x14ac:dyDescent="0.2">
      <c r="A48" s="13">
        <v>29007</v>
      </c>
      <c r="B48" s="26">
        <v>0.72199999999999998</v>
      </c>
      <c r="C48" s="12">
        <v>0.70899999999999996</v>
      </c>
      <c r="D48" s="12">
        <f t="shared" si="0"/>
        <v>2.9679780914127423</v>
      </c>
    </row>
    <row r="49" spans="1:4" x14ac:dyDescent="0.2">
      <c r="A49" s="13">
        <v>29037</v>
      </c>
      <c r="B49" s="26">
        <v>0.73</v>
      </c>
      <c r="C49" s="12">
        <v>0.752</v>
      </c>
      <c r="D49" s="12">
        <f t="shared" si="0"/>
        <v>3.1134839671232877</v>
      </c>
    </row>
    <row r="50" spans="1:4" x14ac:dyDescent="0.2">
      <c r="A50" s="13">
        <v>29068</v>
      </c>
      <c r="B50" s="26">
        <v>0.73699999999999999</v>
      </c>
      <c r="C50" s="12">
        <v>0.8</v>
      </c>
      <c r="D50" s="12">
        <f t="shared" si="0"/>
        <v>3.2807576662143827</v>
      </c>
    </row>
    <row r="51" spans="1:4" x14ac:dyDescent="0.2">
      <c r="A51" s="13">
        <v>29099</v>
      </c>
      <c r="B51" s="26">
        <v>0.74399999999999999</v>
      </c>
      <c r="C51" s="12">
        <v>0.84799999999999998</v>
      </c>
      <c r="D51" s="12">
        <f t="shared" si="0"/>
        <v>3.4448837419354841</v>
      </c>
    </row>
    <row r="52" spans="1:4" x14ac:dyDescent="0.2">
      <c r="A52" s="13">
        <v>29129</v>
      </c>
      <c r="B52" s="26">
        <v>0.752</v>
      </c>
      <c r="C52" s="12">
        <v>0.85599999999999998</v>
      </c>
      <c r="D52" s="12">
        <f t="shared" si="0"/>
        <v>3.4403892127659574</v>
      </c>
    </row>
    <row r="53" spans="1:4" x14ac:dyDescent="0.2">
      <c r="A53" s="13">
        <v>29160</v>
      </c>
      <c r="B53" s="26">
        <v>0.76</v>
      </c>
      <c r="C53" s="12">
        <v>0.86699999999999999</v>
      </c>
      <c r="D53" s="12">
        <f t="shared" si="0"/>
        <v>3.4479198236842103</v>
      </c>
    </row>
    <row r="54" spans="1:4" x14ac:dyDescent="0.2">
      <c r="A54" s="13">
        <v>29190</v>
      </c>
      <c r="B54" s="26">
        <v>0.76900000000000002</v>
      </c>
      <c r="C54" s="12">
        <v>0.88300000000000001</v>
      </c>
      <c r="D54" s="12">
        <f t="shared" si="0"/>
        <v>3.4704517997399216</v>
      </c>
    </row>
    <row r="55" spans="1:4" x14ac:dyDescent="0.2">
      <c r="A55" s="13">
        <v>29221</v>
      </c>
      <c r="B55" s="26">
        <v>0.78</v>
      </c>
      <c r="C55" s="12">
        <v>0.92900000000000005</v>
      </c>
      <c r="D55" s="12">
        <f t="shared" si="0"/>
        <v>3.5997535153846152</v>
      </c>
    </row>
    <row r="56" spans="1:4" x14ac:dyDescent="0.2">
      <c r="A56" s="13">
        <v>29252</v>
      </c>
      <c r="B56" s="26">
        <v>0.79</v>
      </c>
      <c r="C56" s="12">
        <v>0.97699999999999998</v>
      </c>
      <c r="D56" s="12">
        <f t="shared" si="0"/>
        <v>3.7378263873417721</v>
      </c>
    </row>
    <row r="57" spans="1:4" x14ac:dyDescent="0.2">
      <c r="A57" s="13">
        <v>29281</v>
      </c>
      <c r="B57" s="26">
        <v>0.80100000000000005</v>
      </c>
      <c r="C57" s="12">
        <v>1.006</v>
      </c>
      <c r="D57" s="12">
        <f t="shared" si="0"/>
        <v>3.7959205842696626</v>
      </c>
    </row>
    <row r="58" spans="1:4" x14ac:dyDescent="0.2">
      <c r="A58" s="13">
        <v>29312</v>
      </c>
      <c r="B58" s="26">
        <v>0.80900000000000005</v>
      </c>
      <c r="C58" s="12">
        <v>1.01</v>
      </c>
      <c r="D58" s="12">
        <f t="shared" si="0"/>
        <v>3.7733275401730531</v>
      </c>
    </row>
    <row r="59" spans="1:4" x14ac:dyDescent="0.2">
      <c r="A59" s="13">
        <v>29342</v>
      </c>
      <c r="B59" s="26">
        <v>0.81699999999999995</v>
      </c>
      <c r="C59" s="12">
        <v>1.0109999999999999</v>
      </c>
      <c r="D59" s="12">
        <f t="shared" si="0"/>
        <v>3.7400787980416155</v>
      </c>
    </row>
    <row r="60" spans="1:4" x14ac:dyDescent="0.2">
      <c r="A60" s="13">
        <v>29373</v>
      </c>
      <c r="B60" s="26">
        <v>0.82499999999999996</v>
      </c>
      <c r="C60" s="12">
        <v>1.0169999999999999</v>
      </c>
      <c r="D60" s="12">
        <f t="shared" si="0"/>
        <v>3.7257924436363634</v>
      </c>
    </row>
    <row r="61" spans="1:4" x14ac:dyDescent="0.2">
      <c r="A61" s="13">
        <v>29403</v>
      </c>
      <c r="B61" s="26">
        <v>0.82599999999999996</v>
      </c>
      <c r="C61" s="12">
        <v>1.022</v>
      </c>
      <c r="D61" s="12">
        <f t="shared" si="0"/>
        <v>3.7395771864406782</v>
      </c>
    </row>
    <row r="62" spans="1:4" x14ac:dyDescent="0.2">
      <c r="A62" s="13">
        <v>29434</v>
      </c>
      <c r="B62" s="26">
        <v>0.83199999999999996</v>
      </c>
      <c r="C62" s="12">
        <v>1.0209999999999999</v>
      </c>
      <c r="D62" s="12">
        <f t="shared" si="0"/>
        <v>3.7089763918269227</v>
      </c>
    </row>
    <row r="63" spans="1:4" x14ac:dyDescent="0.2">
      <c r="A63" s="13">
        <v>29465</v>
      </c>
      <c r="B63" s="26">
        <v>0.83899999999999997</v>
      </c>
      <c r="C63" s="12">
        <v>1.0189999999999999</v>
      </c>
      <c r="D63" s="12">
        <f t="shared" si="0"/>
        <v>3.6708266531585219</v>
      </c>
    </row>
    <row r="64" spans="1:4" x14ac:dyDescent="0.2">
      <c r="A64" s="13">
        <v>29495</v>
      </c>
      <c r="B64" s="26">
        <v>0.84699999999999998</v>
      </c>
      <c r="C64" s="12">
        <v>1.0129999999999999</v>
      </c>
      <c r="D64" s="12">
        <f t="shared" si="0"/>
        <v>3.6147451877213692</v>
      </c>
    </row>
    <row r="65" spans="1:4" x14ac:dyDescent="0.2">
      <c r="A65" s="13">
        <v>29526</v>
      </c>
      <c r="B65" s="26">
        <v>0.85599999999999998</v>
      </c>
      <c r="C65" s="12">
        <v>1.0249999999999999</v>
      </c>
      <c r="D65" s="12">
        <f t="shared" si="0"/>
        <v>3.619109754672897</v>
      </c>
    </row>
    <row r="66" spans="1:4" x14ac:dyDescent="0.2">
      <c r="A66" s="13">
        <v>29556</v>
      </c>
      <c r="B66" s="26">
        <v>0.86399999999999999</v>
      </c>
      <c r="C66" s="12">
        <v>1.0660000000000001</v>
      </c>
      <c r="D66" s="12">
        <f t="shared" si="0"/>
        <v>3.7290234583333333</v>
      </c>
    </row>
    <row r="67" spans="1:4" x14ac:dyDescent="0.2">
      <c r="A67" s="13">
        <v>29587</v>
      </c>
      <c r="B67" s="26">
        <v>0.872</v>
      </c>
      <c r="C67" s="12">
        <v>1.1499999999999999</v>
      </c>
      <c r="D67" s="12">
        <f t="shared" si="0"/>
        <v>3.9859606651376143</v>
      </c>
    </row>
    <row r="68" spans="1:4" x14ac:dyDescent="0.2">
      <c r="A68" s="13">
        <v>29618</v>
      </c>
      <c r="B68" s="26">
        <v>0.88</v>
      </c>
      <c r="C68" s="12">
        <v>1.26</v>
      </c>
      <c r="D68" s="12">
        <f t="shared" si="0"/>
        <v>4.3275244090909091</v>
      </c>
    </row>
    <row r="69" spans="1:4" x14ac:dyDescent="0.2">
      <c r="A69" s="13">
        <v>29646</v>
      </c>
      <c r="B69" s="26">
        <v>0.88600000000000001</v>
      </c>
      <c r="C69" s="12">
        <v>1.29</v>
      </c>
      <c r="D69" s="12">
        <f t="shared" si="0"/>
        <v>4.4005569074492099</v>
      </c>
    </row>
    <row r="70" spans="1:4" x14ac:dyDescent="0.2">
      <c r="A70" s="13">
        <v>29677</v>
      </c>
      <c r="B70" s="26">
        <v>0.89100000000000001</v>
      </c>
      <c r="C70" s="12">
        <v>1.28</v>
      </c>
      <c r="D70" s="12">
        <f t="shared" si="0"/>
        <v>4.3419410101010101</v>
      </c>
    </row>
    <row r="71" spans="1:4" x14ac:dyDescent="0.2">
      <c r="A71" s="13">
        <v>29707</v>
      </c>
      <c r="B71" s="26">
        <v>0.89700000000000002</v>
      </c>
      <c r="C71" s="12">
        <v>1.2669999999999999</v>
      </c>
      <c r="D71" s="12">
        <f t="shared" si="0"/>
        <v>4.2690950568561865</v>
      </c>
    </row>
    <row r="72" spans="1:4" x14ac:dyDescent="0.2">
      <c r="A72" s="13">
        <v>29738</v>
      </c>
      <c r="B72" s="26">
        <v>0.90500000000000003</v>
      </c>
      <c r="C72" s="12">
        <v>1.2589999999999999</v>
      </c>
      <c r="D72" s="12">
        <f t="shared" si="0"/>
        <v>4.204639869613259</v>
      </c>
    </row>
    <row r="73" spans="1:4" x14ac:dyDescent="0.2">
      <c r="A73" s="13">
        <v>29768</v>
      </c>
      <c r="B73" s="26">
        <v>0.91500000000000004</v>
      </c>
      <c r="C73" s="12">
        <v>1.2509999999999999</v>
      </c>
      <c r="D73" s="12">
        <f t="shared" si="0"/>
        <v>4.1322621836065565</v>
      </c>
    </row>
    <row r="74" spans="1:4" x14ac:dyDescent="0.2">
      <c r="A74" s="13">
        <v>29799</v>
      </c>
      <c r="B74" s="26">
        <v>0.92200000000000004</v>
      </c>
      <c r="C74" s="12">
        <v>1.246</v>
      </c>
      <c r="D74" s="12">
        <f t="shared" si="0"/>
        <v>4.0844988156182209</v>
      </c>
    </row>
    <row r="75" spans="1:4" x14ac:dyDescent="0.2">
      <c r="A75" s="13">
        <v>29830</v>
      </c>
      <c r="B75" s="26">
        <v>0.93100000000000005</v>
      </c>
      <c r="C75" s="12">
        <v>1.2390000000000001</v>
      </c>
      <c r="D75" s="12">
        <f t="shared" si="0"/>
        <v>4.0222890676691732</v>
      </c>
    </row>
    <row r="76" spans="1:4" x14ac:dyDescent="0.2">
      <c r="A76" s="13">
        <v>29860</v>
      </c>
      <c r="B76" s="26">
        <v>0.93400000000000005</v>
      </c>
      <c r="C76" s="12">
        <v>1.232</v>
      </c>
      <c r="D76" s="12">
        <f t="shared" si="0"/>
        <v>3.9867177044967876</v>
      </c>
    </row>
    <row r="77" spans="1:4" x14ac:dyDescent="0.2">
      <c r="A77" s="13">
        <v>29891</v>
      </c>
      <c r="B77" s="26">
        <v>0.93799999999999994</v>
      </c>
      <c r="C77" s="12">
        <v>1.2350000000000001</v>
      </c>
      <c r="D77" s="12">
        <f t="shared" si="0"/>
        <v>3.9793832942430707</v>
      </c>
    </row>
    <row r="78" spans="1:4" x14ac:dyDescent="0.2">
      <c r="A78" s="13">
        <v>29921</v>
      </c>
      <c r="B78" s="26">
        <v>0.94099999999999995</v>
      </c>
      <c r="C78" s="12">
        <v>1.2470000000000001</v>
      </c>
      <c r="D78" s="12">
        <f t="shared" si="0"/>
        <v>4.0052394325185974</v>
      </c>
    </row>
    <row r="79" spans="1:4" x14ac:dyDescent="0.2">
      <c r="A79" s="13">
        <v>29952</v>
      </c>
      <c r="B79" s="26">
        <v>0.94399999999999995</v>
      </c>
      <c r="C79" s="12">
        <v>1.254</v>
      </c>
      <c r="D79" s="12">
        <f t="shared" si="0"/>
        <v>4.0149227669491525</v>
      </c>
    </row>
    <row r="80" spans="1:4" x14ac:dyDescent="0.2">
      <c r="A80" s="13">
        <v>29983</v>
      </c>
      <c r="B80" s="26">
        <v>0.94699999999999995</v>
      </c>
      <c r="C80" s="12">
        <v>1.248</v>
      </c>
      <c r="D80" s="12">
        <f t="shared" si="0"/>
        <v>3.9830545976768743</v>
      </c>
    </row>
    <row r="81" spans="1:4" x14ac:dyDescent="0.2">
      <c r="A81" s="13">
        <v>30011</v>
      </c>
      <c r="B81" s="26">
        <v>0.94699999999999995</v>
      </c>
      <c r="C81" s="12">
        <v>1.208</v>
      </c>
      <c r="D81" s="12">
        <f t="shared" si="0"/>
        <v>3.8553925913410771</v>
      </c>
    </row>
    <row r="82" spans="1:4" x14ac:dyDescent="0.2">
      <c r="A82" s="13">
        <v>30042</v>
      </c>
      <c r="B82" s="26">
        <v>0.95</v>
      </c>
      <c r="C82" s="12">
        <v>1.1619999999999999</v>
      </c>
      <c r="D82" s="12">
        <f t="shared" si="0"/>
        <v>3.6968699747368419</v>
      </c>
    </row>
    <row r="83" spans="1:4" x14ac:dyDescent="0.2">
      <c r="A83" s="13">
        <v>30072</v>
      </c>
      <c r="B83" s="26">
        <v>0.95899999999999996</v>
      </c>
      <c r="C83" s="12">
        <v>1.171</v>
      </c>
      <c r="D83" s="12">
        <f t="shared" si="0"/>
        <v>3.6905402064650681</v>
      </c>
    </row>
    <row r="84" spans="1:4" x14ac:dyDescent="0.2">
      <c r="A84" s="13">
        <v>30103</v>
      </c>
      <c r="B84" s="26">
        <v>0.97</v>
      </c>
      <c r="C84" s="12">
        <v>1.194</v>
      </c>
      <c r="D84" s="12">
        <f t="shared" si="0"/>
        <v>3.7203538268041236</v>
      </c>
    </row>
    <row r="85" spans="1:4" x14ac:dyDescent="0.2">
      <c r="A85" s="13">
        <v>30133</v>
      </c>
      <c r="B85" s="26">
        <v>0.97499999999999998</v>
      </c>
      <c r="C85" s="12">
        <v>1.2</v>
      </c>
      <c r="D85" s="12">
        <f t="shared" si="0"/>
        <v>3.7198744615384616</v>
      </c>
    </row>
    <row r="86" spans="1:4" x14ac:dyDescent="0.2">
      <c r="A86" s="13">
        <v>30164</v>
      </c>
      <c r="B86" s="26">
        <v>0.97699999999999998</v>
      </c>
      <c r="C86" s="12">
        <v>1.1950000000000001</v>
      </c>
      <c r="D86" s="12">
        <f t="shared" si="0"/>
        <v>3.696791821903787</v>
      </c>
    </row>
    <row r="87" spans="1:4" x14ac:dyDescent="0.2">
      <c r="A87" s="13">
        <v>30195</v>
      </c>
      <c r="B87" s="26">
        <v>0.97699999999999998</v>
      </c>
      <c r="C87" s="12">
        <v>1.1910000000000001</v>
      </c>
      <c r="D87" s="12">
        <f t="shared" si="0"/>
        <v>3.6844176233367456</v>
      </c>
    </row>
    <row r="88" spans="1:4" x14ac:dyDescent="0.2">
      <c r="A88" s="13">
        <v>30225</v>
      </c>
      <c r="B88" s="26">
        <v>0.98099999999999998</v>
      </c>
      <c r="C88" s="12">
        <v>1.214</v>
      </c>
      <c r="D88" s="12">
        <f t="shared" si="0"/>
        <v>3.7402560366972475</v>
      </c>
    </row>
    <row r="89" spans="1:4" x14ac:dyDescent="0.2">
      <c r="A89" s="13">
        <v>30256</v>
      </c>
      <c r="B89" s="26">
        <v>0.98</v>
      </c>
      <c r="C89" s="12">
        <v>1.2370000000000001</v>
      </c>
      <c r="D89" s="12">
        <f t="shared" si="0"/>
        <v>3.8150064551020413</v>
      </c>
    </row>
    <row r="90" spans="1:4" x14ac:dyDescent="0.2">
      <c r="A90" s="13">
        <v>30286</v>
      </c>
      <c r="B90" s="26">
        <v>0.97699999999999998</v>
      </c>
      <c r="C90" s="12">
        <v>1.2290000000000001</v>
      </c>
      <c r="D90" s="12">
        <f t="shared" si="0"/>
        <v>3.8019725097236439</v>
      </c>
    </row>
    <row r="91" spans="1:4" x14ac:dyDescent="0.2">
      <c r="A91" s="13">
        <v>30317</v>
      </c>
      <c r="B91" s="26">
        <v>0.97899999999999998</v>
      </c>
      <c r="C91" s="12">
        <v>1.194</v>
      </c>
      <c r="D91" s="12">
        <f t="shared" si="0"/>
        <v>3.6861524126659857</v>
      </c>
    </row>
    <row r="92" spans="1:4" x14ac:dyDescent="0.2">
      <c r="A92" s="13">
        <v>30348</v>
      </c>
      <c r="B92" s="26">
        <v>0.98</v>
      </c>
      <c r="C92" s="12">
        <v>1.1599999999999999</v>
      </c>
      <c r="D92" s="12">
        <f t="shared" si="0"/>
        <v>3.577532326530612</v>
      </c>
    </row>
    <row r="93" spans="1:4" x14ac:dyDescent="0.2">
      <c r="A93" s="13">
        <v>30376</v>
      </c>
      <c r="B93" s="26">
        <v>0.98099999999999998</v>
      </c>
      <c r="C93" s="12">
        <v>1.101</v>
      </c>
      <c r="D93" s="12">
        <f t="shared" si="0"/>
        <v>3.3921102935779817</v>
      </c>
    </row>
    <row r="94" spans="1:4" x14ac:dyDescent="0.2">
      <c r="A94" s="13">
        <v>30407</v>
      </c>
      <c r="B94" s="26">
        <v>0.98799999999999999</v>
      </c>
      <c r="C94" s="12">
        <v>1.07</v>
      </c>
      <c r="D94" s="12">
        <f t="shared" si="0"/>
        <v>3.2732447975708503</v>
      </c>
    </row>
    <row r="95" spans="1:4" x14ac:dyDescent="0.2">
      <c r="A95" s="13">
        <v>30437</v>
      </c>
      <c r="B95" s="26">
        <v>0.99199999999999999</v>
      </c>
      <c r="C95" s="12">
        <v>1.089</v>
      </c>
      <c r="D95" s="12">
        <f t="shared" si="0"/>
        <v>3.3179349012096773</v>
      </c>
    </row>
    <row r="96" spans="1:4" x14ac:dyDescent="0.2">
      <c r="A96" s="13">
        <v>30468</v>
      </c>
      <c r="B96" s="26">
        <v>0.99399999999999999</v>
      </c>
      <c r="C96" s="12">
        <v>1.087</v>
      </c>
      <c r="D96" s="12">
        <f t="shared" si="0"/>
        <v>3.3051776921529177</v>
      </c>
    </row>
    <row r="97" spans="1:4" x14ac:dyDescent="0.2">
      <c r="A97" s="13">
        <v>30498</v>
      </c>
      <c r="B97" s="26">
        <v>0.998</v>
      </c>
      <c r="C97" s="12">
        <v>1.083</v>
      </c>
      <c r="D97" s="12">
        <f t="shared" si="0"/>
        <v>3.2798166673346691</v>
      </c>
    </row>
    <row r="98" spans="1:4" x14ac:dyDescent="0.2">
      <c r="A98" s="13">
        <v>30529</v>
      </c>
      <c r="B98" s="26">
        <v>1.0009999999999999</v>
      </c>
      <c r="C98" s="12">
        <v>1.083</v>
      </c>
      <c r="D98" s="12">
        <f t="shared" si="0"/>
        <v>3.2699870469530472</v>
      </c>
    </row>
    <row r="99" spans="1:4" x14ac:dyDescent="0.2">
      <c r="A99" s="13">
        <v>30560</v>
      </c>
      <c r="B99" s="26">
        <v>1.004</v>
      </c>
      <c r="C99" s="12">
        <v>1.087</v>
      </c>
      <c r="D99" s="12">
        <f t="shared" si="0"/>
        <v>3.2722575956175297</v>
      </c>
    </row>
    <row r="100" spans="1:4" x14ac:dyDescent="0.2">
      <c r="A100" s="13">
        <v>30590</v>
      </c>
      <c r="B100" s="26">
        <v>1.008</v>
      </c>
      <c r="C100" s="12">
        <v>1.089</v>
      </c>
      <c r="D100" s="12">
        <f t="shared" si="0"/>
        <v>3.2652692678571427</v>
      </c>
    </row>
    <row r="101" spans="1:4" x14ac:dyDescent="0.2">
      <c r="A101" s="13">
        <v>30621</v>
      </c>
      <c r="B101" s="26">
        <v>1.0109999999999999</v>
      </c>
      <c r="C101" s="12">
        <v>1.0860000000000001</v>
      </c>
      <c r="D101" s="12">
        <f t="shared" si="0"/>
        <v>3.2466115014836801</v>
      </c>
    </row>
    <row r="102" spans="1:4" x14ac:dyDescent="0.2">
      <c r="A102" s="13">
        <v>30651</v>
      </c>
      <c r="B102" s="26">
        <v>1.014</v>
      </c>
      <c r="C102" s="12">
        <v>1.085</v>
      </c>
      <c r="D102" s="12">
        <f t="shared" si="0"/>
        <v>3.2340254733727805</v>
      </c>
    </row>
    <row r="103" spans="1:4" x14ac:dyDescent="0.2">
      <c r="A103" s="13">
        <v>30682</v>
      </c>
      <c r="B103" s="26">
        <v>1.0209999999999999</v>
      </c>
      <c r="C103" s="12">
        <v>1.1220000000000001</v>
      </c>
      <c r="D103" s="12">
        <f t="shared" si="0"/>
        <v>3.3213815435847214</v>
      </c>
    </row>
    <row r="104" spans="1:4" x14ac:dyDescent="0.2">
      <c r="A104" s="13">
        <v>30713</v>
      </c>
      <c r="B104" s="26">
        <v>1.026</v>
      </c>
      <c r="C104" s="12">
        <v>1.22</v>
      </c>
      <c r="D104" s="12">
        <f t="shared" si="0"/>
        <v>3.5938845614035082</v>
      </c>
    </row>
    <row r="105" spans="1:4" x14ac:dyDescent="0.2">
      <c r="A105" s="13">
        <v>30742</v>
      </c>
      <c r="B105" s="26">
        <v>1.0289999999999999</v>
      </c>
      <c r="C105" s="12">
        <v>1.1579999999999999</v>
      </c>
      <c r="D105" s="12">
        <f t="shared" ref="D105:D168" si="1">C105*$B$595/B105</f>
        <v>3.4012992069970847</v>
      </c>
    </row>
    <row r="106" spans="1:4" x14ac:dyDescent="0.2">
      <c r="A106" s="13">
        <v>30773</v>
      </c>
      <c r="B106" s="26">
        <v>1.0329999999999999</v>
      </c>
      <c r="C106" s="12">
        <v>1.137</v>
      </c>
      <c r="D106" s="12">
        <f t="shared" si="1"/>
        <v>3.3266858915779283</v>
      </c>
    </row>
    <row r="107" spans="1:4" x14ac:dyDescent="0.2">
      <c r="A107" s="13">
        <v>30803</v>
      </c>
      <c r="B107" s="26">
        <v>1.0349999999999999</v>
      </c>
      <c r="C107" s="12">
        <v>1.1339999999999999</v>
      </c>
      <c r="D107" s="12">
        <f t="shared" si="1"/>
        <v>3.3114969391304347</v>
      </c>
    </row>
    <row r="108" spans="1:4" x14ac:dyDescent="0.2">
      <c r="A108" s="13">
        <v>30834</v>
      </c>
      <c r="B108" s="26">
        <v>1.0369999999999999</v>
      </c>
      <c r="C108" s="12">
        <v>1.127</v>
      </c>
      <c r="D108" s="12">
        <f t="shared" si="1"/>
        <v>3.2847083375120545</v>
      </c>
    </row>
    <row r="109" spans="1:4" x14ac:dyDescent="0.2">
      <c r="A109" s="13">
        <v>30864</v>
      </c>
      <c r="B109" s="26">
        <v>1.0409999999999999</v>
      </c>
      <c r="C109" s="12">
        <v>1.109</v>
      </c>
      <c r="D109" s="12">
        <f t="shared" si="1"/>
        <v>3.2198264956772333</v>
      </c>
    </row>
    <row r="110" spans="1:4" x14ac:dyDescent="0.2">
      <c r="A110" s="13">
        <v>30895</v>
      </c>
      <c r="B110" s="26">
        <v>1.044</v>
      </c>
      <c r="C110" s="12">
        <v>1.0880000000000001</v>
      </c>
      <c r="D110" s="12">
        <f t="shared" si="1"/>
        <v>3.1497787586206898</v>
      </c>
    </row>
    <row r="111" spans="1:4" x14ac:dyDescent="0.2">
      <c r="A111" s="13">
        <v>30926</v>
      </c>
      <c r="B111" s="26">
        <v>1.0469999999999999</v>
      </c>
      <c r="C111" s="12">
        <v>1.081</v>
      </c>
      <c r="D111" s="12">
        <f t="shared" si="1"/>
        <v>3.1205465501432665</v>
      </c>
    </row>
    <row r="112" spans="1:4" x14ac:dyDescent="0.2">
      <c r="A112" s="13">
        <v>30956</v>
      </c>
      <c r="B112" s="26">
        <v>1.0509999999999999</v>
      </c>
      <c r="C112" s="12">
        <v>1.091</v>
      </c>
      <c r="D112" s="12">
        <f t="shared" si="1"/>
        <v>3.1374274196003804</v>
      </c>
    </row>
    <row r="113" spans="1:4" x14ac:dyDescent="0.2">
      <c r="A113" s="13">
        <v>30987</v>
      </c>
      <c r="B113" s="26">
        <v>1.0529999999999999</v>
      </c>
      <c r="C113" s="12">
        <v>1.089</v>
      </c>
      <c r="D113" s="12">
        <f t="shared" si="1"/>
        <v>3.125727846153846</v>
      </c>
    </row>
    <row r="114" spans="1:4" x14ac:dyDescent="0.2">
      <c r="A114" s="13">
        <v>31017</v>
      </c>
      <c r="B114" s="26">
        <v>1.0549999999999999</v>
      </c>
      <c r="C114" s="12">
        <v>1.085</v>
      </c>
      <c r="D114" s="12">
        <f t="shared" si="1"/>
        <v>3.1083429668246443</v>
      </c>
    </row>
    <row r="115" spans="1:4" x14ac:dyDescent="0.2">
      <c r="A115" s="13">
        <v>31048</v>
      </c>
      <c r="B115" s="26">
        <v>1.0569999999999999</v>
      </c>
      <c r="C115" s="12">
        <v>1.0780000000000001</v>
      </c>
      <c r="D115" s="12">
        <f t="shared" si="1"/>
        <v>3.0824456423841062</v>
      </c>
    </row>
    <row r="116" spans="1:4" x14ac:dyDescent="0.2">
      <c r="A116" s="13">
        <v>31079</v>
      </c>
      <c r="B116" s="26">
        <v>1.0629999999999999</v>
      </c>
      <c r="C116" s="12">
        <v>1.085</v>
      </c>
      <c r="D116" s="12">
        <f t="shared" si="1"/>
        <v>3.0849499811853245</v>
      </c>
    </row>
    <row r="117" spans="1:4" x14ac:dyDescent="0.2">
      <c r="A117" s="13">
        <v>31107</v>
      </c>
      <c r="B117" s="26">
        <v>1.0680000000000001</v>
      </c>
      <c r="C117" s="12">
        <v>1.081</v>
      </c>
      <c r="D117" s="12">
        <f t="shared" si="1"/>
        <v>3.0591874887640449</v>
      </c>
    </row>
    <row r="118" spans="1:4" x14ac:dyDescent="0.2">
      <c r="A118" s="13">
        <v>31138</v>
      </c>
      <c r="B118" s="26">
        <v>1.07</v>
      </c>
      <c r="C118" s="12">
        <v>1.087</v>
      </c>
      <c r="D118" s="12">
        <f t="shared" si="1"/>
        <v>3.0704174074766355</v>
      </c>
    </row>
    <row r="119" spans="1:4" x14ac:dyDescent="0.2">
      <c r="A119" s="13">
        <v>31168</v>
      </c>
      <c r="B119" s="26">
        <v>1.0720000000000001</v>
      </c>
      <c r="C119" s="12">
        <v>1.0820000000000001</v>
      </c>
      <c r="D119" s="12">
        <f t="shared" si="1"/>
        <v>3.0505920111940297</v>
      </c>
    </row>
    <row r="120" spans="1:4" x14ac:dyDescent="0.2">
      <c r="A120" s="13">
        <v>31199</v>
      </c>
      <c r="B120" s="26">
        <v>1.075</v>
      </c>
      <c r="C120" s="12">
        <v>1.0629999999999999</v>
      </c>
      <c r="D120" s="12">
        <f t="shared" si="1"/>
        <v>2.9886596037209303</v>
      </c>
    </row>
    <row r="121" spans="1:4" x14ac:dyDescent="0.2">
      <c r="A121" s="13">
        <v>31229</v>
      </c>
      <c r="B121" s="26">
        <v>1.077</v>
      </c>
      <c r="C121" s="12">
        <v>1.04</v>
      </c>
      <c r="D121" s="12">
        <f t="shared" si="1"/>
        <v>2.9185644568245128</v>
      </c>
    </row>
    <row r="122" spans="1:4" x14ac:dyDescent="0.2">
      <c r="A122" s="13">
        <v>31260</v>
      </c>
      <c r="B122" s="26">
        <v>1.079</v>
      </c>
      <c r="C122" s="12">
        <v>1.024</v>
      </c>
      <c r="D122" s="12">
        <f t="shared" si="1"/>
        <v>2.8683369341983318</v>
      </c>
    </row>
    <row r="123" spans="1:4" x14ac:dyDescent="0.2">
      <c r="A123" s="13">
        <v>31291</v>
      </c>
      <c r="B123" s="26">
        <v>1.081</v>
      </c>
      <c r="C123" s="12">
        <v>1.046</v>
      </c>
      <c r="D123" s="12">
        <f t="shared" si="1"/>
        <v>2.9245405254394083</v>
      </c>
    </row>
    <row r="124" spans="1:4" x14ac:dyDescent="0.2">
      <c r="A124" s="13">
        <v>31321</v>
      </c>
      <c r="B124" s="26">
        <v>1.085</v>
      </c>
      <c r="C124" s="12">
        <v>1.0680000000000001</v>
      </c>
      <c r="D124" s="12">
        <f t="shared" si="1"/>
        <v>2.9750424552995396</v>
      </c>
    </row>
    <row r="125" spans="1:4" x14ac:dyDescent="0.2">
      <c r="A125" s="13">
        <v>31352</v>
      </c>
      <c r="B125" s="26">
        <v>1.0900000000000001</v>
      </c>
      <c r="C125" s="12">
        <v>1.119</v>
      </c>
      <c r="D125" s="12">
        <f t="shared" si="1"/>
        <v>3.1028104238532106</v>
      </c>
    </row>
    <row r="126" spans="1:4" x14ac:dyDescent="0.2">
      <c r="A126" s="13">
        <v>31382</v>
      </c>
      <c r="B126" s="26">
        <v>1.095</v>
      </c>
      <c r="C126" s="12">
        <v>1.143</v>
      </c>
      <c r="D126" s="12">
        <f t="shared" si="1"/>
        <v>3.1548866794520545</v>
      </c>
    </row>
    <row r="127" spans="1:4" x14ac:dyDescent="0.2">
      <c r="A127" s="13">
        <v>31413</v>
      </c>
      <c r="B127" s="26">
        <v>1.099</v>
      </c>
      <c r="C127" s="12">
        <v>1.1259999999999999</v>
      </c>
      <c r="D127" s="12">
        <f t="shared" si="1"/>
        <v>3.0966516360327567</v>
      </c>
    </row>
    <row r="128" spans="1:4" x14ac:dyDescent="0.2">
      <c r="A128" s="13">
        <v>31444</v>
      </c>
      <c r="B128" s="26">
        <v>1.097</v>
      </c>
      <c r="C128" s="12">
        <v>1.0109999999999999</v>
      </c>
      <c r="D128" s="12">
        <f t="shared" si="1"/>
        <v>2.7854552215132178</v>
      </c>
    </row>
    <row r="129" spans="1:4" x14ac:dyDescent="0.2">
      <c r="A129" s="13">
        <v>31472</v>
      </c>
      <c r="B129" s="26">
        <v>1.091</v>
      </c>
      <c r="C129" s="12">
        <v>0.93700000000000006</v>
      </c>
      <c r="D129" s="12">
        <f t="shared" si="1"/>
        <v>2.5957717011915675</v>
      </c>
    </row>
    <row r="130" spans="1:4" x14ac:dyDescent="0.2">
      <c r="A130" s="13">
        <v>31503</v>
      </c>
      <c r="B130" s="26">
        <v>1.087</v>
      </c>
      <c r="C130" s="12">
        <v>0.875</v>
      </c>
      <c r="D130" s="12">
        <f t="shared" si="1"/>
        <v>2.432933072677093</v>
      </c>
    </row>
    <row r="131" spans="1:4" x14ac:dyDescent="0.2">
      <c r="A131" s="13">
        <v>31533</v>
      </c>
      <c r="B131" s="26">
        <v>1.0900000000000001</v>
      </c>
      <c r="C131" s="12">
        <v>0.83</v>
      </c>
      <c r="D131" s="12">
        <f t="shared" si="1"/>
        <v>2.3014590275229359</v>
      </c>
    </row>
    <row r="132" spans="1:4" x14ac:dyDescent="0.2">
      <c r="A132" s="13">
        <v>31564</v>
      </c>
      <c r="B132" s="26">
        <v>1.0940000000000001</v>
      </c>
      <c r="C132" s="12">
        <v>0.80600000000000005</v>
      </c>
      <c r="D132" s="12">
        <f t="shared" si="1"/>
        <v>2.2267392943327238</v>
      </c>
    </row>
    <row r="133" spans="1:4" x14ac:dyDescent="0.2">
      <c r="A133" s="13">
        <v>31594</v>
      </c>
      <c r="B133" s="26">
        <v>1.095</v>
      </c>
      <c r="C133" s="12">
        <v>0.751</v>
      </c>
      <c r="D133" s="12">
        <f t="shared" si="1"/>
        <v>2.0728957972602737</v>
      </c>
    </row>
    <row r="134" spans="1:4" x14ac:dyDescent="0.2">
      <c r="A134" s="13">
        <v>31625</v>
      </c>
      <c r="B134" s="26">
        <v>1.0960000000000001</v>
      </c>
      <c r="C134" s="12">
        <v>0.72599999999999998</v>
      </c>
      <c r="D134" s="12">
        <f t="shared" si="1"/>
        <v>2.0020629087591235</v>
      </c>
    </row>
    <row r="135" spans="1:4" x14ac:dyDescent="0.2">
      <c r="A135" s="13">
        <v>31656</v>
      </c>
      <c r="B135" s="26">
        <v>1.1000000000000001</v>
      </c>
      <c r="C135" s="12">
        <v>0.73599999999999999</v>
      </c>
      <c r="D135" s="12">
        <f t="shared" si="1"/>
        <v>2.0222590254545452</v>
      </c>
    </row>
    <row r="136" spans="1:4" x14ac:dyDescent="0.2">
      <c r="A136" s="13">
        <v>31686</v>
      </c>
      <c r="B136" s="26">
        <v>1.1020000000000001</v>
      </c>
      <c r="C136" s="12">
        <v>0.73299999999999998</v>
      </c>
      <c r="D136" s="12">
        <f t="shared" si="1"/>
        <v>2.0103609201451902</v>
      </c>
    </row>
    <row r="137" spans="1:4" x14ac:dyDescent="0.2">
      <c r="A137" s="13">
        <v>31717</v>
      </c>
      <c r="B137" s="26">
        <v>1.1040000000000001</v>
      </c>
      <c r="C137" s="12">
        <v>0.73299999999999998</v>
      </c>
      <c r="D137" s="12">
        <f t="shared" si="1"/>
        <v>2.0067189619565213</v>
      </c>
    </row>
    <row r="138" spans="1:4" x14ac:dyDescent="0.2">
      <c r="A138" s="13">
        <v>31747</v>
      </c>
      <c r="B138" s="26">
        <v>1.1080000000000001</v>
      </c>
      <c r="C138" s="12">
        <v>0.75</v>
      </c>
      <c r="D138" s="12">
        <f t="shared" si="1"/>
        <v>2.0458470216606499</v>
      </c>
    </row>
    <row r="139" spans="1:4" x14ac:dyDescent="0.2">
      <c r="A139" s="13">
        <v>31778</v>
      </c>
      <c r="B139" s="26">
        <v>1.1140000000000001</v>
      </c>
      <c r="C139" s="12">
        <v>0.81699999999999995</v>
      </c>
      <c r="D139" s="12">
        <f t="shared" si="1"/>
        <v>2.2166060736086175</v>
      </c>
    </row>
    <row r="140" spans="1:4" x14ac:dyDescent="0.2">
      <c r="A140" s="13">
        <v>31809</v>
      </c>
      <c r="B140" s="26">
        <v>1.1180000000000001</v>
      </c>
      <c r="C140" s="12">
        <v>0.85099999999999998</v>
      </c>
      <c r="D140" s="12">
        <f t="shared" si="1"/>
        <v>2.3005909642218243</v>
      </c>
    </row>
    <row r="141" spans="1:4" x14ac:dyDescent="0.2">
      <c r="A141" s="13">
        <v>31837</v>
      </c>
      <c r="B141" s="26">
        <v>1.1220000000000001</v>
      </c>
      <c r="C141" s="12">
        <v>0.84299999999999997</v>
      </c>
      <c r="D141" s="12">
        <f t="shared" si="1"/>
        <v>2.2708391390374327</v>
      </c>
    </row>
    <row r="142" spans="1:4" x14ac:dyDescent="0.2">
      <c r="A142" s="13">
        <v>31868</v>
      </c>
      <c r="B142" s="26">
        <v>1.127</v>
      </c>
      <c r="C142" s="12">
        <v>0.84299999999999997</v>
      </c>
      <c r="D142" s="12">
        <f t="shared" si="1"/>
        <v>2.2607644312333628</v>
      </c>
    </row>
    <row r="143" spans="1:4" x14ac:dyDescent="0.2">
      <c r="A143" s="13">
        <v>31898</v>
      </c>
      <c r="B143" s="26">
        <v>1.1299999999999999</v>
      </c>
      <c r="C143" s="12">
        <v>0.83899999999999997</v>
      </c>
      <c r="D143" s="12">
        <f t="shared" si="1"/>
        <v>2.2440636477876108</v>
      </c>
    </row>
    <row r="144" spans="1:4" x14ac:dyDescent="0.2">
      <c r="A144" s="13">
        <v>31929</v>
      </c>
      <c r="B144" s="26">
        <v>1.135</v>
      </c>
      <c r="C144" s="12">
        <v>0.84099999999999997</v>
      </c>
      <c r="D144" s="12">
        <f t="shared" si="1"/>
        <v>2.2395037162995592</v>
      </c>
    </row>
    <row r="145" spans="1:4" x14ac:dyDescent="0.2">
      <c r="A145" s="13">
        <v>31959</v>
      </c>
      <c r="B145" s="26">
        <v>1.1379999999999999</v>
      </c>
      <c r="C145" s="12">
        <v>0.84199999999999997</v>
      </c>
      <c r="D145" s="12">
        <f t="shared" si="1"/>
        <v>2.2362558137082602</v>
      </c>
    </row>
    <row r="146" spans="1:4" x14ac:dyDescent="0.2">
      <c r="A146" s="13">
        <v>31990</v>
      </c>
      <c r="B146" s="26">
        <v>1.143</v>
      </c>
      <c r="C146" s="12">
        <v>0.85</v>
      </c>
      <c r="D146" s="12">
        <f t="shared" si="1"/>
        <v>2.2476275590551178</v>
      </c>
    </row>
    <row r="147" spans="1:4" x14ac:dyDescent="0.2">
      <c r="A147" s="13">
        <v>32021</v>
      </c>
      <c r="B147" s="26">
        <v>1.147</v>
      </c>
      <c r="C147" s="12">
        <v>0.85199999999999998</v>
      </c>
      <c r="D147" s="12">
        <f t="shared" si="1"/>
        <v>2.2450593687881426</v>
      </c>
    </row>
    <row r="148" spans="1:4" x14ac:dyDescent="0.2">
      <c r="A148" s="13">
        <v>32051</v>
      </c>
      <c r="B148" s="26">
        <v>1.1499999999999999</v>
      </c>
      <c r="C148" s="12">
        <v>0.86299999999999999</v>
      </c>
      <c r="D148" s="12">
        <f t="shared" si="1"/>
        <v>2.2681125860869567</v>
      </c>
    </row>
    <row r="149" spans="1:4" x14ac:dyDescent="0.2">
      <c r="A149" s="13">
        <v>32082</v>
      </c>
      <c r="B149" s="26">
        <v>1.1539999999999999</v>
      </c>
      <c r="C149" s="12">
        <v>0.88800000000000001</v>
      </c>
      <c r="D149" s="12">
        <f t="shared" si="1"/>
        <v>2.3257274038128251</v>
      </c>
    </row>
    <row r="150" spans="1:4" x14ac:dyDescent="0.2">
      <c r="A150" s="13">
        <v>32112</v>
      </c>
      <c r="B150" s="26">
        <v>1.1559999999999999</v>
      </c>
      <c r="C150" s="12">
        <v>0.88900000000000001</v>
      </c>
      <c r="D150" s="12">
        <f t="shared" si="1"/>
        <v>2.3243181851211072</v>
      </c>
    </row>
    <row r="151" spans="1:4" x14ac:dyDescent="0.2">
      <c r="A151" s="13">
        <v>32143</v>
      </c>
      <c r="B151" s="26">
        <v>1.1599999999999999</v>
      </c>
      <c r="C151" s="12">
        <v>0.89</v>
      </c>
      <c r="D151" s="12">
        <f t="shared" si="1"/>
        <v>2.3189088103448277</v>
      </c>
    </row>
    <row r="152" spans="1:4" x14ac:dyDescent="0.2">
      <c r="A152" s="13">
        <v>32174</v>
      </c>
      <c r="B152" s="26">
        <v>1.1619999999999999</v>
      </c>
      <c r="C152" s="12">
        <v>0.88800000000000001</v>
      </c>
      <c r="D152" s="12">
        <f t="shared" si="1"/>
        <v>2.3097155111876075</v>
      </c>
    </row>
    <row r="153" spans="1:4" x14ac:dyDescent="0.2">
      <c r="A153" s="13">
        <v>32203</v>
      </c>
      <c r="B153" s="26">
        <v>1.165</v>
      </c>
      <c r="C153" s="12">
        <v>0.88100000000000001</v>
      </c>
      <c r="D153" s="12">
        <f t="shared" si="1"/>
        <v>2.2856074145922745</v>
      </c>
    </row>
    <row r="154" spans="1:4" x14ac:dyDescent="0.2">
      <c r="A154" s="13">
        <v>32234</v>
      </c>
      <c r="B154" s="26">
        <v>1.1719999999999999</v>
      </c>
      <c r="C154" s="12">
        <v>0.876</v>
      </c>
      <c r="D154" s="12">
        <f t="shared" si="1"/>
        <v>2.2590619863481227</v>
      </c>
    </row>
    <row r="155" spans="1:4" x14ac:dyDescent="0.2">
      <c r="A155" s="13">
        <v>32264</v>
      </c>
      <c r="B155" s="26">
        <v>1.175</v>
      </c>
      <c r="C155" s="12">
        <v>0.874</v>
      </c>
      <c r="D155" s="12">
        <f t="shared" si="1"/>
        <v>2.2481496612765954</v>
      </c>
    </row>
    <row r="156" spans="1:4" x14ac:dyDescent="0.2">
      <c r="A156" s="13">
        <v>32295</v>
      </c>
      <c r="B156" s="26">
        <v>1.18</v>
      </c>
      <c r="C156" s="12">
        <v>0.86199999999999999</v>
      </c>
      <c r="D156" s="12">
        <f t="shared" si="1"/>
        <v>2.207887352542373</v>
      </c>
    </row>
    <row r="157" spans="1:4" x14ac:dyDescent="0.2">
      <c r="A157" s="13">
        <v>32325</v>
      </c>
      <c r="B157" s="26">
        <v>1.1850000000000001</v>
      </c>
      <c r="C157" s="12">
        <v>0.83199999999999996</v>
      </c>
      <c r="D157" s="12">
        <f t="shared" si="1"/>
        <v>2.1220549670886073</v>
      </c>
    </row>
    <row r="158" spans="1:4" x14ac:dyDescent="0.2">
      <c r="A158" s="13">
        <v>32356</v>
      </c>
      <c r="B158" s="26">
        <v>1.19</v>
      </c>
      <c r="C158" s="12">
        <v>0.82199999999999995</v>
      </c>
      <c r="D158" s="12">
        <f t="shared" si="1"/>
        <v>2.0877404672268907</v>
      </c>
    </row>
    <row r="159" spans="1:4" x14ac:dyDescent="0.2">
      <c r="A159" s="13">
        <v>32387</v>
      </c>
      <c r="B159" s="26">
        <v>1.1950000000000001</v>
      </c>
      <c r="C159" s="12">
        <v>0.81699999999999995</v>
      </c>
      <c r="D159" s="12">
        <f t="shared" si="1"/>
        <v>2.0663591347280335</v>
      </c>
    </row>
    <row r="160" spans="1:4" x14ac:dyDescent="0.2">
      <c r="A160" s="13">
        <v>32417</v>
      </c>
      <c r="B160" s="26">
        <v>1.1990000000000001</v>
      </c>
      <c r="C160" s="12">
        <v>0.79</v>
      </c>
      <c r="D160" s="12">
        <f t="shared" si="1"/>
        <v>1.9914048540450373</v>
      </c>
    </row>
    <row r="161" spans="1:4" x14ac:dyDescent="0.2">
      <c r="A161" s="13">
        <v>32448</v>
      </c>
      <c r="B161" s="26">
        <v>1.2030000000000001</v>
      </c>
      <c r="C161" s="12">
        <v>0.79800000000000004</v>
      </c>
      <c r="D161" s="12">
        <f t="shared" si="1"/>
        <v>2.0048824638403988</v>
      </c>
    </row>
    <row r="162" spans="1:4" x14ac:dyDescent="0.2">
      <c r="A162" s="13">
        <v>32478</v>
      </c>
      <c r="B162" s="26">
        <v>1.2070000000000001</v>
      </c>
      <c r="C162" s="12">
        <v>0.82599999999999996</v>
      </c>
      <c r="D162" s="12">
        <f t="shared" si="1"/>
        <v>2.0683519038939515</v>
      </c>
    </row>
    <row r="163" spans="1:4" x14ac:dyDescent="0.2">
      <c r="A163" s="13">
        <v>32509</v>
      </c>
      <c r="B163" s="26">
        <v>1.212</v>
      </c>
      <c r="C163" s="12">
        <v>0.88300000000000001</v>
      </c>
      <c r="D163" s="12">
        <f t="shared" si="1"/>
        <v>2.2019615792079206</v>
      </c>
    </row>
    <row r="164" spans="1:4" x14ac:dyDescent="0.2">
      <c r="A164" s="13">
        <v>32540</v>
      </c>
      <c r="B164" s="26">
        <v>1.216</v>
      </c>
      <c r="C164" s="12">
        <v>0.88800000000000001</v>
      </c>
      <c r="D164" s="12">
        <f t="shared" si="1"/>
        <v>2.2071459078947369</v>
      </c>
    </row>
    <row r="165" spans="1:4" x14ac:dyDescent="0.2">
      <c r="A165" s="13">
        <v>32568</v>
      </c>
      <c r="B165" s="26">
        <v>1.222</v>
      </c>
      <c r="C165" s="12">
        <v>0.89100000000000001</v>
      </c>
      <c r="D165" s="12">
        <f t="shared" si="1"/>
        <v>2.2037288199672669</v>
      </c>
    </row>
    <row r="166" spans="1:4" x14ac:dyDescent="0.2">
      <c r="A166" s="13">
        <v>32599</v>
      </c>
      <c r="B166" s="26">
        <v>1.2310000000000001</v>
      </c>
      <c r="C166" s="12">
        <v>0.90400000000000003</v>
      </c>
      <c r="D166" s="12">
        <f t="shared" si="1"/>
        <v>2.2195351681559705</v>
      </c>
    </row>
    <row r="167" spans="1:4" x14ac:dyDescent="0.2">
      <c r="A167" s="13">
        <v>32629</v>
      </c>
      <c r="B167" s="26">
        <v>1.2370000000000001</v>
      </c>
      <c r="C167" s="12">
        <v>0.88700000000000001</v>
      </c>
      <c r="D167" s="12">
        <f t="shared" si="1"/>
        <v>2.1672328423605496</v>
      </c>
    </row>
    <row r="168" spans="1:4" x14ac:dyDescent="0.2">
      <c r="A168" s="13">
        <v>32660</v>
      </c>
      <c r="B168" s="26">
        <v>1.2410000000000001</v>
      </c>
      <c r="C168" s="12">
        <v>0.86699999999999999</v>
      </c>
      <c r="D168" s="12">
        <f t="shared" si="1"/>
        <v>2.1115383287671228</v>
      </c>
    </row>
    <row r="169" spans="1:4" x14ac:dyDescent="0.2">
      <c r="A169" s="13">
        <v>32690</v>
      </c>
      <c r="B169" s="26">
        <v>1.2450000000000001</v>
      </c>
      <c r="C169" s="12">
        <v>0.85699999999999998</v>
      </c>
      <c r="D169" s="12">
        <f t="shared" ref="D169:D232" si="2">C169*$B$595/B169</f>
        <v>2.0804779807228915</v>
      </c>
    </row>
    <row r="170" spans="1:4" x14ac:dyDescent="0.2">
      <c r="A170" s="13">
        <v>32721</v>
      </c>
      <c r="B170" s="26">
        <v>1.2450000000000001</v>
      </c>
      <c r="C170" s="12">
        <v>0.84599999999999997</v>
      </c>
      <c r="D170" s="12">
        <f t="shared" si="2"/>
        <v>2.0537740626506018</v>
      </c>
    </row>
    <row r="171" spans="1:4" x14ac:dyDescent="0.2">
      <c r="A171" s="13">
        <v>32752</v>
      </c>
      <c r="B171" s="26">
        <v>1.248</v>
      </c>
      <c r="C171" s="12">
        <v>0.85</v>
      </c>
      <c r="D171" s="12">
        <f t="shared" si="2"/>
        <v>2.058524278846154</v>
      </c>
    </row>
    <row r="172" spans="1:4" x14ac:dyDescent="0.2">
      <c r="A172" s="13">
        <v>32782</v>
      </c>
      <c r="B172" s="26">
        <v>1.254</v>
      </c>
      <c r="C172" s="12">
        <v>0.88700000000000001</v>
      </c>
      <c r="D172" s="12">
        <f t="shared" si="2"/>
        <v>2.1378524928229665</v>
      </c>
    </row>
    <row r="173" spans="1:4" x14ac:dyDescent="0.2">
      <c r="A173" s="13">
        <v>32813</v>
      </c>
      <c r="B173" s="26">
        <v>1.2589999999999999</v>
      </c>
      <c r="C173" s="12">
        <v>0.91300000000000003</v>
      </c>
      <c r="D173" s="12">
        <f t="shared" si="2"/>
        <v>2.1917786926131853</v>
      </c>
    </row>
    <row r="174" spans="1:4" x14ac:dyDescent="0.2">
      <c r="A174" s="13">
        <v>32843</v>
      </c>
      <c r="B174" s="26">
        <v>1.2629999999999999</v>
      </c>
      <c r="C174" s="12">
        <v>0.97799999999999998</v>
      </c>
      <c r="D174" s="12">
        <f t="shared" si="2"/>
        <v>2.3403841995249408</v>
      </c>
    </row>
    <row r="175" spans="1:4" x14ac:dyDescent="0.2">
      <c r="A175" s="13">
        <v>32874</v>
      </c>
      <c r="B175" s="26">
        <v>1.2749999999999999</v>
      </c>
      <c r="C175" s="12">
        <v>1.2589999999999999</v>
      </c>
      <c r="D175" s="12">
        <f t="shared" si="2"/>
        <v>2.9844698682352941</v>
      </c>
    </row>
    <row r="176" spans="1:4" x14ac:dyDescent="0.2">
      <c r="A176" s="13">
        <v>32905</v>
      </c>
      <c r="B176" s="26">
        <v>1.28</v>
      </c>
      <c r="C176" s="12">
        <v>1.0229999999999999</v>
      </c>
      <c r="D176" s="12">
        <f t="shared" si="2"/>
        <v>2.4155571515624996</v>
      </c>
    </row>
    <row r="177" spans="1:4" x14ac:dyDescent="0.2">
      <c r="A177" s="13">
        <v>32933</v>
      </c>
      <c r="B177" s="26">
        <v>1.286</v>
      </c>
      <c r="C177" s="12">
        <v>0.98699999999999999</v>
      </c>
      <c r="D177" s="12">
        <f t="shared" si="2"/>
        <v>2.3196787138413684</v>
      </c>
    </row>
    <row r="178" spans="1:4" x14ac:dyDescent="0.2">
      <c r="A178" s="13">
        <v>32964</v>
      </c>
      <c r="B178" s="26">
        <v>1.2889999999999999</v>
      </c>
      <c r="C178" s="12">
        <v>0.96799999999999997</v>
      </c>
      <c r="D178" s="12">
        <f t="shared" si="2"/>
        <v>2.2697294522885958</v>
      </c>
    </row>
    <row r="179" spans="1:4" x14ac:dyDescent="0.2">
      <c r="A179" s="13">
        <v>32994</v>
      </c>
      <c r="B179" s="26">
        <v>1.2909999999999999</v>
      </c>
      <c r="C179" s="12">
        <v>0.95199999999999996</v>
      </c>
      <c r="D179" s="12">
        <f t="shared" si="2"/>
        <v>2.2287551479473278</v>
      </c>
    </row>
    <row r="180" spans="1:4" x14ac:dyDescent="0.2">
      <c r="A180" s="13">
        <v>33025</v>
      </c>
      <c r="B180" s="26">
        <v>1.2989999999999999</v>
      </c>
      <c r="C180" s="12">
        <v>0.90900000000000003</v>
      </c>
      <c r="D180" s="12">
        <f t="shared" si="2"/>
        <v>2.114980586605081</v>
      </c>
    </row>
    <row r="181" spans="1:4" x14ac:dyDescent="0.2">
      <c r="A181" s="13">
        <v>33055</v>
      </c>
      <c r="B181" s="26">
        <v>1.3049999999999999</v>
      </c>
      <c r="C181" s="12">
        <v>0.88</v>
      </c>
      <c r="D181" s="12">
        <f t="shared" si="2"/>
        <v>2.0380921379310344</v>
      </c>
    </row>
    <row r="182" spans="1:4" x14ac:dyDescent="0.2">
      <c r="A182" s="13">
        <v>33086</v>
      </c>
      <c r="B182" s="26">
        <v>1.3160000000000001</v>
      </c>
      <c r="C182" s="12">
        <v>0.998</v>
      </c>
      <c r="D182" s="12">
        <f t="shared" si="2"/>
        <v>2.292061705167173</v>
      </c>
    </row>
    <row r="183" spans="1:4" x14ac:dyDescent="0.2">
      <c r="A183" s="13">
        <v>33117</v>
      </c>
      <c r="B183" s="26">
        <v>1.325</v>
      </c>
      <c r="C183" s="12">
        <v>1.165</v>
      </c>
      <c r="D183" s="12">
        <f t="shared" si="2"/>
        <v>2.6574291849056606</v>
      </c>
    </row>
    <row r="184" spans="1:4" x14ac:dyDescent="0.2">
      <c r="A184" s="13">
        <v>33147</v>
      </c>
      <c r="B184" s="26">
        <v>1.3340000000000001</v>
      </c>
      <c r="C184" s="12">
        <v>1.33</v>
      </c>
      <c r="D184" s="12">
        <f t="shared" si="2"/>
        <v>3.0133353373313341</v>
      </c>
    </row>
    <row r="185" spans="1:4" x14ac:dyDescent="0.2">
      <c r="A185" s="13">
        <v>33178</v>
      </c>
      <c r="B185" s="26">
        <v>1.337</v>
      </c>
      <c r="C185" s="12">
        <v>1.3049999999999999</v>
      </c>
      <c r="D185" s="12">
        <f t="shared" si="2"/>
        <v>2.9500593792071803</v>
      </c>
    </row>
    <row r="186" spans="1:4" x14ac:dyDescent="0.2">
      <c r="A186" s="13">
        <v>33208</v>
      </c>
      <c r="B186" s="26">
        <v>1.3420000000000001</v>
      </c>
      <c r="C186" s="12">
        <v>1.2729999999999999</v>
      </c>
      <c r="D186" s="12">
        <f t="shared" si="2"/>
        <v>2.8669989970193734</v>
      </c>
    </row>
    <row r="187" spans="1:4" x14ac:dyDescent="0.2">
      <c r="A187" s="13">
        <v>33239</v>
      </c>
      <c r="B187" s="26">
        <v>1.347</v>
      </c>
      <c r="C187" s="12">
        <v>1.2350000000000001</v>
      </c>
      <c r="D187" s="12">
        <f t="shared" si="2"/>
        <v>2.7710924498886418</v>
      </c>
    </row>
    <row r="188" spans="1:4" x14ac:dyDescent="0.2">
      <c r="A188" s="13">
        <v>33270</v>
      </c>
      <c r="B188" s="26">
        <v>1.3480000000000001</v>
      </c>
      <c r="C188" s="12">
        <v>1.17</v>
      </c>
      <c r="D188" s="12">
        <f t="shared" si="2"/>
        <v>2.6232979673590502</v>
      </c>
    </row>
    <row r="189" spans="1:4" x14ac:dyDescent="0.2">
      <c r="A189" s="13">
        <v>33298</v>
      </c>
      <c r="B189" s="26">
        <v>1.3480000000000001</v>
      </c>
      <c r="C189" s="12">
        <v>1.0860000000000001</v>
      </c>
      <c r="D189" s="12">
        <f t="shared" si="2"/>
        <v>2.4349586261127598</v>
      </c>
    </row>
    <row r="190" spans="1:4" x14ac:dyDescent="0.2">
      <c r="A190" s="13">
        <v>33329</v>
      </c>
      <c r="B190" s="26">
        <v>1.351</v>
      </c>
      <c r="C190" s="12">
        <v>1.016</v>
      </c>
      <c r="D190" s="12">
        <f t="shared" si="2"/>
        <v>2.2729506794966694</v>
      </c>
    </row>
    <row r="191" spans="1:4" x14ac:dyDescent="0.2">
      <c r="A191" s="13">
        <v>33359</v>
      </c>
      <c r="B191" s="26">
        <v>1.3560000000000001</v>
      </c>
      <c r="C191" s="12">
        <v>0.96799999999999997</v>
      </c>
      <c r="D191" s="12">
        <f t="shared" si="2"/>
        <v>2.1575820530973449</v>
      </c>
    </row>
    <row r="192" spans="1:4" x14ac:dyDescent="0.2">
      <c r="A192" s="13">
        <v>33390</v>
      </c>
      <c r="B192" s="26">
        <v>1.36</v>
      </c>
      <c r="C192" s="12">
        <v>0.94499999999999995</v>
      </c>
      <c r="D192" s="12">
        <f t="shared" si="2"/>
        <v>2.1001221397058822</v>
      </c>
    </row>
    <row r="193" spans="1:4" x14ac:dyDescent="0.2">
      <c r="A193" s="13">
        <v>33420</v>
      </c>
      <c r="B193" s="26">
        <v>1.3620000000000001</v>
      </c>
      <c r="C193" s="12">
        <v>0.92600000000000005</v>
      </c>
      <c r="D193" s="12">
        <f t="shared" si="2"/>
        <v>2.0548755859030834</v>
      </c>
    </row>
    <row r="194" spans="1:4" x14ac:dyDescent="0.2">
      <c r="A194" s="13">
        <v>33451</v>
      </c>
      <c r="B194" s="26">
        <v>1.3660000000000001</v>
      </c>
      <c r="C194" s="12">
        <v>0.92700000000000005</v>
      </c>
      <c r="D194" s="12">
        <f t="shared" si="2"/>
        <v>2.0510709707174231</v>
      </c>
    </row>
    <row r="195" spans="1:4" x14ac:dyDescent="0.2">
      <c r="A195" s="13">
        <v>33482</v>
      </c>
      <c r="B195" s="26">
        <v>1.37</v>
      </c>
      <c r="C195" s="12">
        <v>0.94199999999999995</v>
      </c>
      <c r="D195" s="12">
        <f t="shared" si="2"/>
        <v>2.0781743912408754</v>
      </c>
    </row>
    <row r="196" spans="1:4" x14ac:dyDescent="0.2">
      <c r="A196" s="13">
        <v>33512</v>
      </c>
      <c r="B196" s="26">
        <v>1.3720000000000001</v>
      </c>
      <c r="C196" s="12">
        <v>0.96599999999999997</v>
      </c>
      <c r="D196" s="12">
        <f t="shared" si="2"/>
        <v>2.1280149183673465</v>
      </c>
    </row>
    <row r="197" spans="1:4" x14ac:dyDescent="0.2">
      <c r="A197" s="13">
        <v>33543</v>
      </c>
      <c r="B197" s="26">
        <v>1.3779999999999999</v>
      </c>
      <c r="C197" s="12">
        <v>1.02</v>
      </c>
      <c r="D197" s="12">
        <f t="shared" si="2"/>
        <v>2.237188650217707</v>
      </c>
    </row>
    <row r="198" spans="1:4" x14ac:dyDescent="0.2">
      <c r="A198" s="13">
        <v>33573</v>
      </c>
      <c r="B198" s="26">
        <v>1.3819999999999999</v>
      </c>
      <c r="C198" s="12">
        <v>1.0169999999999999</v>
      </c>
      <c r="D198" s="12">
        <f t="shared" si="2"/>
        <v>2.2241525079594791</v>
      </c>
    </row>
    <row r="199" spans="1:4" x14ac:dyDescent="0.2">
      <c r="A199" s="13">
        <v>33604</v>
      </c>
      <c r="B199" s="26">
        <v>1.383</v>
      </c>
      <c r="C199" s="12">
        <v>0.98499999999999999</v>
      </c>
      <c r="D199" s="12">
        <f t="shared" si="2"/>
        <v>2.1526117353579175</v>
      </c>
    </row>
    <row r="200" spans="1:4" x14ac:dyDescent="0.2">
      <c r="A200" s="13">
        <v>33635</v>
      </c>
      <c r="B200" s="26">
        <v>1.3859999999999999</v>
      </c>
      <c r="C200" s="12">
        <v>0.97499999999999998</v>
      </c>
      <c r="D200" s="12">
        <f t="shared" si="2"/>
        <v>2.1261457792207792</v>
      </c>
    </row>
    <row r="201" spans="1:4" x14ac:dyDescent="0.2">
      <c r="A201" s="13">
        <v>33664</v>
      </c>
      <c r="B201" s="26">
        <v>1.391</v>
      </c>
      <c r="C201" s="12">
        <v>0.96099999999999997</v>
      </c>
      <c r="D201" s="12">
        <f t="shared" si="2"/>
        <v>2.0880837368799425</v>
      </c>
    </row>
    <row r="202" spans="1:4" x14ac:dyDescent="0.2">
      <c r="A202" s="13">
        <v>33695</v>
      </c>
      <c r="B202" s="26">
        <v>1.3939999999999999</v>
      </c>
      <c r="C202" s="12">
        <v>0.95099999999999996</v>
      </c>
      <c r="D202" s="12">
        <f t="shared" si="2"/>
        <v>2.0619085351506454</v>
      </c>
    </row>
    <row r="203" spans="1:4" x14ac:dyDescent="0.2">
      <c r="A203" s="13">
        <v>33725</v>
      </c>
      <c r="B203" s="26">
        <v>1.397</v>
      </c>
      <c r="C203" s="12">
        <v>0.95199999999999996</v>
      </c>
      <c r="D203" s="12">
        <f t="shared" si="2"/>
        <v>2.0596441632068716</v>
      </c>
    </row>
    <row r="204" spans="1:4" x14ac:dyDescent="0.2">
      <c r="A204" s="13">
        <v>33756</v>
      </c>
      <c r="B204" s="26">
        <v>1.401</v>
      </c>
      <c r="C204" s="12">
        <v>0.95399999999999996</v>
      </c>
      <c r="D204" s="12">
        <f t="shared" si="2"/>
        <v>2.0580782955032118</v>
      </c>
    </row>
    <row r="205" spans="1:4" x14ac:dyDescent="0.2">
      <c r="A205" s="13">
        <v>33786</v>
      </c>
      <c r="B205" s="26">
        <v>1.405</v>
      </c>
      <c r="C205" s="12">
        <v>0.94699999999999995</v>
      </c>
      <c r="D205" s="12">
        <f t="shared" si="2"/>
        <v>2.0371607871886117</v>
      </c>
    </row>
    <row r="206" spans="1:4" x14ac:dyDescent="0.2">
      <c r="A206" s="13">
        <v>33817</v>
      </c>
      <c r="B206" s="26">
        <v>1.4079999999999999</v>
      </c>
      <c r="C206" s="12">
        <v>0.94299999999999995</v>
      </c>
      <c r="D206" s="12">
        <f t="shared" si="2"/>
        <v>2.0242338877840909</v>
      </c>
    </row>
    <row r="207" spans="1:4" x14ac:dyDescent="0.2">
      <c r="A207" s="13">
        <v>33848</v>
      </c>
      <c r="B207" s="26">
        <v>1.411</v>
      </c>
      <c r="C207" s="12">
        <v>0.94499999999999995</v>
      </c>
      <c r="D207" s="12">
        <f t="shared" si="2"/>
        <v>2.0242141105598863</v>
      </c>
    </row>
    <row r="208" spans="1:4" x14ac:dyDescent="0.2">
      <c r="A208" s="13">
        <v>33878</v>
      </c>
      <c r="B208" s="26">
        <v>1.417</v>
      </c>
      <c r="C208" s="12">
        <v>0.96899999999999997</v>
      </c>
      <c r="D208" s="12">
        <f t="shared" si="2"/>
        <v>2.0668339181369086</v>
      </c>
    </row>
    <row r="209" spans="1:4" x14ac:dyDescent="0.2">
      <c r="A209" s="13">
        <v>33909</v>
      </c>
      <c r="B209" s="26">
        <v>1.421</v>
      </c>
      <c r="C209" s="12">
        <v>0.97799999999999998</v>
      </c>
      <c r="D209" s="12">
        <f t="shared" si="2"/>
        <v>2.0801585109078111</v>
      </c>
    </row>
    <row r="210" spans="1:4" x14ac:dyDescent="0.2">
      <c r="A210" s="13">
        <v>33939</v>
      </c>
      <c r="B210" s="26">
        <v>1.423</v>
      </c>
      <c r="C210" s="12">
        <v>0.97099999999999997</v>
      </c>
      <c r="D210" s="12">
        <f t="shared" si="2"/>
        <v>2.0623671524947293</v>
      </c>
    </row>
    <row r="211" spans="1:4" x14ac:dyDescent="0.2">
      <c r="A211" s="13">
        <v>33970</v>
      </c>
      <c r="B211" s="26">
        <v>1.4279999999999999</v>
      </c>
      <c r="C211" s="12">
        <v>0.96899999999999997</v>
      </c>
      <c r="D211" s="12">
        <f t="shared" si="2"/>
        <v>2.0509129285714285</v>
      </c>
    </row>
    <row r="212" spans="1:4" x14ac:dyDescent="0.2">
      <c r="A212" s="13">
        <v>34001</v>
      </c>
      <c r="B212" s="26">
        <v>1.431</v>
      </c>
      <c r="C212" s="12">
        <v>0.97299999999999998</v>
      </c>
      <c r="D212" s="12">
        <f t="shared" si="2"/>
        <v>2.0550616729559747</v>
      </c>
    </row>
    <row r="213" spans="1:4" x14ac:dyDescent="0.2">
      <c r="A213" s="13">
        <v>34029</v>
      </c>
      <c r="B213" s="26">
        <v>1.4330000000000001</v>
      </c>
      <c r="C213" s="12">
        <v>0.97699999999999998</v>
      </c>
      <c r="D213" s="12">
        <f t="shared" si="2"/>
        <v>2.0606300390788554</v>
      </c>
    </row>
    <row r="214" spans="1:4" x14ac:dyDescent="0.2">
      <c r="A214" s="13">
        <v>34060</v>
      </c>
      <c r="B214" s="26">
        <v>1.4379999999999999</v>
      </c>
      <c r="C214" s="12">
        <v>0.97699999999999998</v>
      </c>
      <c r="D214" s="12">
        <f t="shared" si="2"/>
        <v>2.0534651223922116</v>
      </c>
    </row>
    <row r="215" spans="1:4" x14ac:dyDescent="0.2">
      <c r="A215" s="13">
        <v>34090</v>
      </c>
      <c r="B215" s="26">
        <v>1.4419999999999999</v>
      </c>
      <c r="C215" s="12">
        <v>0.96299999999999997</v>
      </c>
      <c r="D215" s="12">
        <f t="shared" si="2"/>
        <v>2.018425294036061</v>
      </c>
    </row>
    <row r="216" spans="1:4" x14ac:dyDescent="0.2">
      <c r="A216" s="13">
        <v>34121</v>
      </c>
      <c r="B216" s="26">
        <v>1.4430000000000001</v>
      </c>
      <c r="C216" s="12">
        <v>0.95</v>
      </c>
      <c r="D216" s="12">
        <f t="shared" si="2"/>
        <v>1.9897977130977127</v>
      </c>
    </row>
    <row r="217" spans="1:4" x14ac:dyDescent="0.2">
      <c r="A217" s="13">
        <v>34151</v>
      </c>
      <c r="B217" s="26">
        <v>1.4450000000000001</v>
      </c>
      <c r="C217" s="12">
        <v>0.93700000000000006</v>
      </c>
      <c r="D217" s="12">
        <f t="shared" si="2"/>
        <v>1.9598525439446366</v>
      </c>
    </row>
    <row r="218" spans="1:4" x14ac:dyDescent="0.2">
      <c r="A218" s="13">
        <v>34182</v>
      </c>
      <c r="B218" s="26">
        <v>1.448</v>
      </c>
      <c r="C218" s="12">
        <v>0.90600000000000003</v>
      </c>
      <c r="D218" s="12">
        <f t="shared" si="2"/>
        <v>1.8910860414364643</v>
      </c>
    </row>
    <row r="219" spans="1:4" x14ac:dyDescent="0.2">
      <c r="A219" s="13">
        <v>34213</v>
      </c>
      <c r="B219" s="26">
        <v>1.45</v>
      </c>
      <c r="C219" s="12">
        <v>0.90700000000000003</v>
      </c>
      <c r="D219" s="12">
        <f t="shared" si="2"/>
        <v>1.8905620593103447</v>
      </c>
    </row>
    <row r="220" spans="1:4" x14ac:dyDescent="0.2">
      <c r="A220" s="13">
        <v>34243</v>
      </c>
      <c r="B220" s="26">
        <v>1.456</v>
      </c>
      <c r="C220" s="12">
        <v>0.92400000000000004</v>
      </c>
      <c r="D220" s="12">
        <f t="shared" si="2"/>
        <v>1.9180602692307693</v>
      </c>
    </row>
    <row r="221" spans="1:4" x14ac:dyDescent="0.2">
      <c r="A221" s="13">
        <v>34274</v>
      </c>
      <c r="B221" s="26">
        <v>1.46</v>
      </c>
      <c r="C221" s="12">
        <v>0.92700000000000005</v>
      </c>
      <c r="D221" s="12">
        <f t="shared" si="2"/>
        <v>1.9190157164383563</v>
      </c>
    </row>
    <row r="222" spans="1:4" x14ac:dyDescent="0.2">
      <c r="A222" s="13">
        <v>34304</v>
      </c>
      <c r="B222" s="26">
        <v>1.4630000000000001</v>
      </c>
      <c r="C222" s="12">
        <v>0.91400000000000003</v>
      </c>
      <c r="D222" s="12">
        <f t="shared" si="2"/>
        <v>1.8882240410116198</v>
      </c>
    </row>
    <row r="223" spans="1:4" x14ac:dyDescent="0.2">
      <c r="A223" s="13">
        <v>34335</v>
      </c>
      <c r="B223" s="26">
        <v>1.4630000000000001</v>
      </c>
      <c r="C223" s="12">
        <v>0.91900000000000004</v>
      </c>
      <c r="D223" s="12">
        <f t="shared" si="2"/>
        <v>1.8985534941900204</v>
      </c>
    </row>
    <row r="224" spans="1:4" x14ac:dyDescent="0.2">
      <c r="A224" s="13">
        <v>34366</v>
      </c>
      <c r="B224" s="26">
        <v>1.4670000000000001</v>
      </c>
      <c r="C224" s="12">
        <v>0.97799999999999998</v>
      </c>
      <c r="D224" s="12">
        <f t="shared" si="2"/>
        <v>2.0149319999999999</v>
      </c>
    </row>
    <row r="225" spans="1:4" x14ac:dyDescent="0.2">
      <c r="A225" s="13">
        <v>34394</v>
      </c>
      <c r="B225" s="26">
        <v>1.4710000000000001</v>
      </c>
      <c r="C225" s="12">
        <v>0.96599999999999997</v>
      </c>
      <c r="D225" s="12">
        <f t="shared" si="2"/>
        <v>1.9847970550645817</v>
      </c>
    </row>
    <row r="226" spans="1:4" x14ac:dyDescent="0.2">
      <c r="A226" s="13">
        <v>34425</v>
      </c>
      <c r="B226" s="26">
        <v>1.472</v>
      </c>
      <c r="C226" s="12">
        <v>0.93500000000000005</v>
      </c>
      <c r="D226" s="12">
        <f t="shared" si="2"/>
        <v>1.9197976426630436</v>
      </c>
    </row>
    <row r="227" spans="1:4" x14ac:dyDescent="0.2">
      <c r="A227" s="13">
        <v>34455</v>
      </c>
      <c r="B227" s="26">
        <v>1.4750000000000001</v>
      </c>
      <c r="C227" s="12">
        <v>0.91900000000000004</v>
      </c>
      <c r="D227" s="12">
        <f t="shared" si="2"/>
        <v>1.8831076352542371</v>
      </c>
    </row>
    <row r="228" spans="1:4" x14ac:dyDescent="0.2">
      <c r="A228" s="13">
        <v>34486</v>
      </c>
      <c r="B228" s="26">
        <v>1.4790000000000001</v>
      </c>
      <c r="C228" s="12">
        <v>0.90600000000000003</v>
      </c>
      <c r="D228" s="12">
        <f t="shared" si="2"/>
        <v>1.8514486734279918</v>
      </c>
    </row>
    <row r="229" spans="1:4" x14ac:dyDescent="0.2">
      <c r="A229" s="13">
        <v>34516</v>
      </c>
      <c r="B229" s="26">
        <v>1.484</v>
      </c>
      <c r="C229" s="12">
        <v>0.89800000000000002</v>
      </c>
      <c r="D229" s="12">
        <f t="shared" si="2"/>
        <v>1.8289173881401617</v>
      </c>
    </row>
    <row r="230" spans="1:4" x14ac:dyDescent="0.2">
      <c r="A230" s="13">
        <v>34547</v>
      </c>
      <c r="B230" s="26">
        <v>1.49</v>
      </c>
      <c r="C230" s="12">
        <v>0.89400000000000002</v>
      </c>
      <c r="D230" s="12">
        <f t="shared" si="2"/>
        <v>1.8134388000000001</v>
      </c>
    </row>
    <row r="231" spans="1:4" x14ac:dyDescent="0.2">
      <c r="A231" s="13">
        <v>34578</v>
      </c>
      <c r="B231" s="26">
        <v>1.4930000000000001</v>
      </c>
      <c r="C231" s="12">
        <v>0.89400000000000002</v>
      </c>
      <c r="D231" s="12">
        <f t="shared" si="2"/>
        <v>1.8097949176155392</v>
      </c>
    </row>
    <row r="232" spans="1:4" x14ac:dyDescent="0.2">
      <c r="A232" s="13">
        <v>34608</v>
      </c>
      <c r="B232" s="26">
        <v>1.494</v>
      </c>
      <c r="C232" s="12">
        <v>0.89</v>
      </c>
      <c r="D232" s="12">
        <f t="shared" si="2"/>
        <v>1.8004914457831325</v>
      </c>
    </row>
    <row r="233" spans="1:4" x14ac:dyDescent="0.2">
      <c r="A233" s="13">
        <v>34639</v>
      </c>
      <c r="B233" s="26">
        <v>1.498</v>
      </c>
      <c r="C233" s="12">
        <v>0.89400000000000002</v>
      </c>
      <c r="D233" s="12">
        <f t="shared" ref="D233:D296" si="3">C233*$B$595/B233</f>
        <v>1.8037542136181577</v>
      </c>
    </row>
    <row r="234" spans="1:4" x14ac:dyDescent="0.2">
      <c r="A234" s="13">
        <v>34669</v>
      </c>
      <c r="B234" s="26">
        <v>1.5009999999999999</v>
      </c>
      <c r="C234" s="12">
        <v>0.9</v>
      </c>
      <c r="D234" s="12">
        <f t="shared" si="3"/>
        <v>1.8122306462358431</v>
      </c>
    </row>
    <row r="235" spans="1:4" x14ac:dyDescent="0.2">
      <c r="A235" s="13">
        <v>34700</v>
      </c>
      <c r="B235" s="26">
        <v>1.5049999999999999</v>
      </c>
      <c r="C235" s="12">
        <v>0.91300000000000003</v>
      </c>
      <c r="D235" s="12">
        <f t="shared" si="3"/>
        <v>1.8335211787375416</v>
      </c>
    </row>
    <row r="236" spans="1:4" x14ac:dyDescent="0.2">
      <c r="A236" s="13">
        <v>34731</v>
      </c>
      <c r="B236" s="26">
        <v>1.5089999999999999</v>
      </c>
      <c r="C236" s="12">
        <v>0.91500000000000004</v>
      </c>
      <c r="D236" s="12">
        <f t="shared" si="3"/>
        <v>1.8326667793240559</v>
      </c>
    </row>
    <row r="237" spans="1:4" x14ac:dyDescent="0.2">
      <c r="A237" s="13">
        <v>34759</v>
      </c>
      <c r="B237" s="26">
        <v>1.512</v>
      </c>
      <c r="C237" s="12">
        <v>0.90600000000000003</v>
      </c>
      <c r="D237" s="12">
        <f t="shared" si="3"/>
        <v>1.8110400714285715</v>
      </c>
    </row>
    <row r="238" spans="1:4" x14ac:dyDescent="0.2">
      <c r="A238" s="13">
        <v>34790</v>
      </c>
      <c r="B238" s="26">
        <v>1.518</v>
      </c>
      <c r="C238" s="12">
        <v>0.9</v>
      </c>
      <c r="D238" s="12">
        <f t="shared" si="3"/>
        <v>1.7919355731225297</v>
      </c>
    </row>
    <row r="239" spans="1:4" x14ac:dyDescent="0.2">
      <c r="A239" s="13">
        <v>34820</v>
      </c>
      <c r="B239" s="26">
        <v>1.5209999999999999</v>
      </c>
      <c r="C239" s="12">
        <v>0.90100000000000002</v>
      </c>
      <c r="D239" s="12">
        <f t="shared" si="3"/>
        <v>1.7903882958579882</v>
      </c>
    </row>
    <row r="240" spans="1:4" x14ac:dyDescent="0.2">
      <c r="A240" s="13">
        <v>34851</v>
      </c>
      <c r="B240" s="26">
        <v>1.524</v>
      </c>
      <c r="C240" s="12">
        <v>0.89500000000000002</v>
      </c>
      <c r="D240" s="12">
        <f t="shared" si="3"/>
        <v>1.7749647047244093</v>
      </c>
    </row>
    <row r="241" spans="1:4" x14ac:dyDescent="0.2">
      <c r="A241" s="13">
        <v>34881</v>
      </c>
      <c r="B241" s="26">
        <v>1.526</v>
      </c>
      <c r="C241" s="12">
        <v>0.88500000000000001</v>
      </c>
      <c r="D241" s="12">
        <f t="shared" si="3"/>
        <v>1.7528323918741806</v>
      </c>
    </row>
    <row r="242" spans="1:4" x14ac:dyDescent="0.2">
      <c r="A242" s="13">
        <v>34912</v>
      </c>
      <c r="B242" s="26">
        <v>1.5289999999999999</v>
      </c>
      <c r="C242" s="12">
        <v>0.879</v>
      </c>
      <c r="D242" s="12">
        <f t="shared" si="3"/>
        <v>1.7375329247874427</v>
      </c>
    </row>
    <row r="243" spans="1:4" x14ac:dyDescent="0.2">
      <c r="A243" s="13">
        <v>34943</v>
      </c>
      <c r="B243" s="26">
        <v>1.5309999999999999</v>
      </c>
      <c r="C243" s="12">
        <v>0.87</v>
      </c>
      <c r="D243" s="12">
        <f t="shared" si="3"/>
        <v>1.7174959242325276</v>
      </c>
    </row>
    <row r="244" spans="1:4" x14ac:dyDescent="0.2">
      <c r="A244" s="13">
        <v>34973</v>
      </c>
      <c r="B244" s="26">
        <v>1.5349999999999999</v>
      </c>
      <c r="C244" s="12">
        <v>0.873</v>
      </c>
      <c r="D244" s="12">
        <f t="shared" si="3"/>
        <v>1.7189273315960911</v>
      </c>
    </row>
    <row r="245" spans="1:4" x14ac:dyDescent="0.2">
      <c r="A245" s="13">
        <v>35004</v>
      </c>
      <c r="B245" s="26">
        <v>1.5369999999999999</v>
      </c>
      <c r="C245" s="12">
        <v>0.879</v>
      </c>
      <c r="D245" s="12">
        <f t="shared" si="3"/>
        <v>1.7284891620039036</v>
      </c>
    </row>
    <row r="246" spans="1:4" x14ac:dyDescent="0.2">
      <c r="A246" s="13">
        <v>35034</v>
      </c>
      <c r="B246" s="26">
        <v>1.5389999999999999</v>
      </c>
      <c r="C246" s="12">
        <v>0.90500000000000003</v>
      </c>
      <c r="D246" s="12">
        <f t="shared" si="3"/>
        <v>1.7773035672514621</v>
      </c>
    </row>
    <row r="247" spans="1:4" x14ac:dyDescent="0.2">
      <c r="A247" s="13">
        <v>35065</v>
      </c>
      <c r="B247" s="26">
        <v>1.5469999999999999</v>
      </c>
      <c r="C247" s="12">
        <v>1.0069999999999999</v>
      </c>
      <c r="D247" s="12">
        <f t="shared" si="3"/>
        <v>1.9673915875888814</v>
      </c>
    </row>
    <row r="248" spans="1:4" x14ac:dyDescent="0.2">
      <c r="A248" s="13">
        <v>35096</v>
      </c>
      <c r="B248" s="26">
        <v>1.55</v>
      </c>
      <c r="C248" s="12">
        <v>1.0009999999999999</v>
      </c>
      <c r="D248" s="12">
        <f t="shared" si="3"/>
        <v>1.9518841277419352</v>
      </c>
    </row>
    <row r="249" spans="1:4" x14ac:dyDescent="0.2">
      <c r="A249" s="13">
        <v>35125</v>
      </c>
      <c r="B249" s="26">
        <v>1.5549999999999999</v>
      </c>
      <c r="C249" s="12">
        <v>1.02</v>
      </c>
      <c r="D249" s="12">
        <f t="shared" si="3"/>
        <v>1.9825375948553055</v>
      </c>
    </row>
    <row r="250" spans="1:4" x14ac:dyDescent="0.2">
      <c r="A250" s="13">
        <v>35156</v>
      </c>
      <c r="B250" s="26">
        <v>1.5609999999999999</v>
      </c>
      <c r="C250" s="12">
        <v>1.0649999999999999</v>
      </c>
      <c r="D250" s="12">
        <f t="shared" si="3"/>
        <v>2.0620460409993595</v>
      </c>
    </row>
    <row r="251" spans="1:4" x14ac:dyDescent="0.2">
      <c r="A251" s="13">
        <v>35186</v>
      </c>
      <c r="B251" s="26">
        <v>1.5640000000000001</v>
      </c>
      <c r="C251" s="12">
        <v>1.038</v>
      </c>
      <c r="D251" s="12">
        <f t="shared" si="3"/>
        <v>2.0059137621483378</v>
      </c>
    </row>
    <row r="252" spans="1:4" x14ac:dyDescent="0.2">
      <c r="A252" s="13">
        <v>35217</v>
      </c>
      <c r="B252" s="26">
        <v>1.5669999999999999</v>
      </c>
      <c r="C252" s="12">
        <v>0.96899999999999997</v>
      </c>
      <c r="D252" s="12">
        <f t="shared" si="3"/>
        <v>1.8689876592214421</v>
      </c>
    </row>
    <row r="253" spans="1:4" x14ac:dyDescent="0.2">
      <c r="A253" s="13">
        <v>35247</v>
      </c>
      <c r="B253" s="26">
        <v>1.57</v>
      </c>
      <c r="C253" s="12">
        <v>0.93500000000000005</v>
      </c>
      <c r="D253" s="12">
        <f t="shared" si="3"/>
        <v>1.7999631401273886</v>
      </c>
    </row>
    <row r="254" spans="1:4" x14ac:dyDescent="0.2">
      <c r="A254" s="13">
        <v>35278</v>
      </c>
      <c r="B254" s="26">
        <v>1.5720000000000001</v>
      </c>
      <c r="C254" s="12">
        <v>0.93400000000000005</v>
      </c>
      <c r="D254" s="12">
        <f t="shared" si="3"/>
        <v>1.7957504656488548</v>
      </c>
    </row>
    <row r="255" spans="1:4" x14ac:dyDescent="0.2">
      <c r="A255" s="13">
        <v>35309</v>
      </c>
      <c r="B255" s="26">
        <v>1.577</v>
      </c>
      <c r="C255" s="12">
        <v>0.98</v>
      </c>
      <c r="D255" s="12">
        <f t="shared" si="3"/>
        <v>1.8782181610653139</v>
      </c>
    </row>
    <row r="256" spans="1:4" x14ac:dyDescent="0.2">
      <c r="A256" s="13">
        <v>35339</v>
      </c>
      <c r="B256" s="26">
        <v>1.5820000000000001</v>
      </c>
      <c r="C256" s="12">
        <v>1.0629999999999999</v>
      </c>
      <c r="D256" s="12">
        <f t="shared" si="3"/>
        <v>2.0308527648546142</v>
      </c>
    </row>
    <row r="257" spans="1:4" x14ac:dyDescent="0.2">
      <c r="A257" s="13">
        <v>35370</v>
      </c>
      <c r="B257" s="26">
        <v>1.587</v>
      </c>
      <c r="C257" s="12">
        <v>1.097</v>
      </c>
      <c r="D257" s="12">
        <f t="shared" si="3"/>
        <v>2.0892064310018901</v>
      </c>
    </row>
    <row r="258" spans="1:4" x14ac:dyDescent="0.2">
      <c r="A258" s="13">
        <v>35400</v>
      </c>
      <c r="B258" s="26">
        <v>1.591</v>
      </c>
      <c r="C258" s="12">
        <v>1.121</v>
      </c>
      <c r="D258" s="12">
        <f t="shared" si="3"/>
        <v>2.1295462966687619</v>
      </c>
    </row>
    <row r="259" spans="1:4" x14ac:dyDescent="0.2">
      <c r="A259" s="13">
        <v>35431</v>
      </c>
      <c r="B259" s="26">
        <v>1.5940000000000001</v>
      </c>
      <c r="C259" s="12">
        <v>1.1359999999999999</v>
      </c>
      <c r="D259" s="12">
        <f t="shared" si="3"/>
        <v>2.1539800050188203</v>
      </c>
    </row>
    <row r="260" spans="1:4" x14ac:dyDescent="0.2">
      <c r="A260" s="13">
        <v>35462</v>
      </c>
      <c r="B260" s="26">
        <v>1.597</v>
      </c>
      <c r="C260" s="12">
        <v>1.127</v>
      </c>
      <c r="D260" s="12">
        <f t="shared" si="3"/>
        <v>2.1329007802128994</v>
      </c>
    </row>
    <row r="261" spans="1:4" x14ac:dyDescent="0.2">
      <c r="A261" s="13">
        <v>35490</v>
      </c>
      <c r="B261" s="26">
        <v>1.5980000000000001</v>
      </c>
      <c r="C261" s="12">
        <v>1.079</v>
      </c>
      <c r="D261" s="12">
        <f t="shared" si="3"/>
        <v>2.0407806270337918</v>
      </c>
    </row>
    <row r="262" spans="1:4" x14ac:dyDescent="0.2">
      <c r="A262" s="13">
        <v>35521</v>
      </c>
      <c r="B262" s="26">
        <v>1.599</v>
      </c>
      <c r="C262" s="12">
        <v>1.046</v>
      </c>
      <c r="D262" s="12">
        <f t="shared" si="3"/>
        <v>1.9771283977485929</v>
      </c>
    </row>
    <row r="263" spans="1:4" x14ac:dyDescent="0.2">
      <c r="A263" s="13">
        <v>35551</v>
      </c>
      <c r="B263" s="26">
        <v>1.599</v>
      </c>
      <c r="C263" s="12">
        <v>1.0309999999999999</v>
      </c>
      <c r="D263" s="12">
        <f t="shared" si="3"/>
        <v>1.9487756960600373</v>
      </c>
    </row>
    <row r="264" spans="1:4" x14ac:dyDescent="0.2">
      <c r="A264" s="13">
        <v>35582</v>
      </c>
      <c r="B264" s="26">
        <v>1.6020000000000001</v>
      </c>
      <c r="C264" s="12">
        <v>1.0009999999999999</v>
      </c>
      <c r="D264" s="12">
        <f t="shared" si="3"/>
        <v>1.8885270898876401</v>
      </c>
    </row>
    <row r="265" spans="1:4" x14ac:dyDescent="0.2">
      <c r="A265" s="13">
        <v>35612</v>
      </c>
      <c r="B265" s="26">
        <v>1.6040000000000001</v>
      </c>
      <c r="C265" s="12">
        <v>0.95699999999999996</v>
      </c>
      <c r="D265" s="12">
        <f t="shared" si="3"/>
        <v>1.8032636446384038</v>
      </c>
    </row>
    <row r="266" spans="1:4" x14ac:dyDescent="0.2">
      <c r="A266" s="13">
        <v>35643</v>
      </c>
      <c r="B266" s="26">
        <v>1.6080000000000001</v>
      </c>
      <c r="C266" s="12">
        <v>0.94499999999999995</v>
      </c>
      <c r="D266" s="12">
        <f t="shared" si="3"/>
        <v>1.7762227052238804</v>
      </c>
    </row>
    <row r="267" spans="1:4" x14ac:dyDescent="0.2">
      <c r="A267" s="13">
        <v>35674</v>
      </c>
      <c r="B267" s="26">
        <v>1.6120000000000001</v>
      </c>
      <c r="C267" s="12">
        <v>0.94499999999999995</v>
      </c>
      <c r="D267" s="12">
        <f t="shared" si="3"/>
        <v>1.77181520471464</v>
      </c>
    </row>
    <row r="268" spans="1:4" x14ac:dyDescent="0.2">
      <c r="A268" s="13">
        <v>35704</v>
      </c>
      <c r="B268" s="26">
        <v>1.615</v>
      </c>
      <c r="C268" s="12">
        <v>0.95599999999999996</v>
      </c>
      <c r="D268" s="12">
        <f t="shared" si="3"/>
        <v>1.7891098996904022</v>
      </c>
    </row>
    <row r="269" spans="1:4" x14ac:dyDescent="0.2">
      <c r="A269" s="13">
        <v>35735</v>
      </c>
      <c r="B269" s="26">
        <v>1.617</v>
      </c>
      <c r="C269" s="12">
        <v>0.97</v>
      </c>
      <c r="D269" s="12">
        <f t="shared" si="3"/>
        <v>1.8130649721706864</v>
      </c>
    </row>
    <row r="270" spans="1:4" x14ac:dyDescent="0.2">
      <c r="A270" s="13">
        <v>35765</v>
      </c>
      <c r="B270" s="26">
        <v>1.6180000000000001</v>
      </c>
      <c r="C270" s="12">
        <v>0.97899999999999998</v>
      </c>
      <c r="D270" s="12">
        <f t="shared" si="3"/>
        <v>1.8287562682323855</v>
      </c>
    </row>
    <row r="271" spans="1:4" x14ac:dyDescent="0.2">
      <c r="A271" s="13">
        <v>35796</v>
      </c>
      <c r="B271" s="26">
        <v>1.62</v>
      </c>
      <c r="C271" s="12">
        <v>0.96599999999999997</v>
      </c>
      <c r="D271" s="12">
        <f t="shared" si="3"/>
        <v>1.8022447333333331</v>
      </c>
    </row>
    <row r="272" spans="1:4" x14ac:dyDescent="0.2">
      <c r="A272" s="13">
        <v>35827</v>
      </c>
      <c r="B272" s="26">
        <v>1.62</v>
      </c>
      <c r="C272" s="12">
        <v>0.94799999999999995</v>
      </c>
      <c r="D272" s="12">
        <f t="shared" si="3"/>
        <v>1.768662533333333</v>
      </c>
    </row>
    <row r="273" spans="1:4" x14ac:dyDescent="0.2">
      <c r="A273" s="13">
        <v>35855</v>
      </c>
      <c r="B273" s="26">
        <v>1.62</v>
      </c>
      <c r="C273" s="12">
        <v>0.93300000000000005</v>
      </c>
      <c r="D273" s="12">
        <f t="shared" si="3"/>
        <v>1.7406773666666666</v>
      </c>
    </row>
    <row r="274" spans="1:4" x14ac:dyDescent="0.2">
      <c r="A274" s="13">
        <v>35886</v>
      </c>
      <c r="B274" s="26">
        <v>1.6220000000000001</v>
      </c>
      <c r="C274" s="12">
        <v>0.91500000000000004</v>
      </c>
      <c r="D274" s="12">
        <f t="shared" si="3"/>
        <v>1.7049902404438964</v>
      </c>
    </row>
    <row r="275" spans="1:4" x14ac:dyDescent="0.2">
      <c r="A275" s="13">
        <v>35916</v>
      </c>
      <c r="B275" s="26">
        <v>1.6259999999999999</v>
      </c>
      <c r="C275" s="12">
        <v>0.90300000000000002</v>
      </c>
      <c r="D275" s="12">
        <f t="shared" si="3"/>
        <v>1.6784904022140223</v>
      </c>
    </row>
    <row r="276" spans="1:4" x14ac:dyDescent="0.2">
      <c r="A276" s="13">
        <v>35947</v>
      </c>
      <c r="B276" s="26">
        <v>1.6279999999999999</v>
      </c>
      <c r="C276" s="12">
        <v>0.874</v>
      </c>
      <c r="D276" s="12">
        <f t="shared" si="3"/>
        <v>1.6225895896805898</v>
      </c>
    </row>
    <row r="277" spans="1:4" x14ac:dyDescent="0.2">
      <c r="A277" s="13">
        <v>35977</v>
      </c>
      <c r="B277" s="26">
        <v>1.6319999999999999</v>
      </c>
      <c r="C277" s="12">
        <v>0.85299999999999998</v>
      </c>
      <c r="D277" s="12">
        <f t="shared" si="3"/>
        <v>1.5797215036764707</v>
      </c>
    </row>
    <row r="278" spans="1:4" x14ac:dyDescent="0.2">
      <c r="A278" s="13">
        <v>36008</v>
      </c>
      <c r="B278" s="26">
        <v>1.6339999999999999</v>
      </c>
      <c r="C278" s="12">
        <v>0.83799999999999997</v>
      </c>
      <c r="D278" s="12">
        <f t="shared" si="3"/>
        <v>1.5500425483476132</v>
      </c>
    </row>
    <row r="279" spans="1:4" x14ac:dyDescent="0.2">
      <c r="A279" s="13">
        <v>36039</v>
      </c>
      <c r="B279" s="26">
        <v>1.635</v>
      </c>
      <c r="C279" s="12">
        <v>0.82699999999999996</v>
      </c>
      <c r="D279" s="12">
        <f t="shared" si="3"/>
        <v>1.5287603339449538</v>
      </c>
    </row>
    <row r="280" spans="1:4" x14ac:dyDescent="0.2">
      <c r="A280" s="13">
        <v>36069</v>
      </c>
      <c r="B280" s="26">
        <v>1.639</v>
      </c>
      <c r="C280" s="12">
        <v>0.83399999999999996</v>
      </c>
      <c r="D280" s="12">
        <f t="shared" si="3"/>
        <v>1.5379377254423428</v>
      </c>
    </row>
    <row r="281" spans="1:4" x14ac:dyDescent="0.2">
      <c r="A281" s="13">
        <v>36100</v>
      </c>
      <c r="B281" s="26">
        <v>1.641</v>
      </c>
      <c r="C281" s="12">
        <v>0.84099999999999997</v>
      </c>
      <c r="D281" s="12">
        <f t="shared" si="3"/>
        <v>1.5489559524680072</v>
      </c>
    </row>
    <row r="282" spans="1:4" x14ac:dyDescent="0.2">
      <c r="A282" s="13">
        <v>36130</v>
      </c>
      <c r="B282" s="26">
        <v>1.6439999999999999</v>
      </c>
      <c r="C282" s="12">
        <v>0.82699999999999996</v>
      </c>
      <c r="D282" s="12">
        <f t="shared" si="3"/>
        <v>1.5203912080291968</v>
      </c>
    </row>
    <row r="283" spans="1:4" x14ac:dyDescent="0.2">
      <c r="A283" s="13">
        <v>36161</v>
      </c>
      <c r="B283" s="26">
        <v>1.647</v>
      </c>
      <c r="C283" s="12">
        <v>0.83399999999999996</v>
      </c>
      <c r="D283" s="12">
        <f t="shared" si="3"/>
        <v>1.530467475409836</v>
      </c>
    </row>
    <row r="284" spans="1:4" x14ac:dyDescent="0.2">
      <c r="A284" s="13">
        <v>36192</v>
      </c>
      <c r="B284" s="26">
        <v>1.647</v>
      </c>
      <c r="C284" s="12">
        <v>0.82799999999999996</v>
      </c>
      <c r="D284" s="12">
        <f t="shared" si="3"/>
        <v>1.5194569180327866</v>
      </c>
    </row>
    <row r="285" spans="1:4" x14ac:dyDescent="0.2">
      <c r="A285" s="13">
        <v>36220</v>
      </c>
      <c r="B285" s="26">
        <v>1.6479999999999999</v>
      </c>
      <c r="C285" s="12">
        <v>0.82799999999999996</v>
      </c>
      <c r="D285" s="12">
        <f t="shared" si="3"/>
        <v>1.5185349174757281</v>
      </c>
    </row>
    <row r="286" spans="1:4" x14ac:dyDescent="0.2">
      <c r="A286" s="13">
        <v>36251</v>
      </c>
      <c r="B286" s="26">
        <v>1.659</v>
      </c>
      <c r="C286" s="12">
        <v>0.85299999999999998</v>
      </c>
      <c r="D286" s="12">
        <f t="shared" si="3"/>
        <v>1.5540117504520794</v>
      </c>
    </row>
    <row r="287" spans="1:4" x14ac:dyDescent="0.2">
      <c r="A287" s="13">
        <v>36281</v>
      </c>
      <c r="B287" s="26">
        <v>1.66</v>
      </c>
      <c r="C287" s="12">
        <v>0.85199999999999998</v>
      </c>
      <c r="D287" s="12">
        <f t="shared" si="3"/>
        <v>1.5512548771084336</v>
      </c>
    </row>
    <row r="288" spans="1:4" x14ac:dyDescent="0.2">
      <c r="A288" s="13">
        <v>36312</v>
      </c>
      <c r="B288" s="26">
        <v>1.66</v>
      </c>
      <c r="C288" s="12">
        <v>0.84499999999999997</v>
      </c>
      <c r="D288" s="12">
        <f t="shared" si="3"/>
        <v>1.5385098253012048</v>
      </c>
    </row>
    <row r="289" spans="1:4" x14ac:dyDescent="0.2">
      <c r="A289" s="13">
        <v>36342</v>
      </c>
      <c r="B289" s="26">
        <v>1.667</v>
      </c>
      <c r="C289" s="12">
        <v>0.85699999999999998</v>
      </c>
      <c r="D289" s="12">
        <f t="shared" si="3"/>
        <v>1.5538062903419316</v>
      </c>
    </row>
    <row r="290" spans="1:4" x14ac:dyDescent="0.2">
      <c r="A290" s="13">
        <v>36373</v>
      </c>
      <c r="B290" s="26">
        <v>1.671</v>
      </c>
      <c r="C290" s="12">
        <v>0.877</v>
      </c>
      <c r="D290" s="12">
        <f t="shared" si="3"/>
        <v>1.5862615475763016</v>
      </c>
    </row>
    <row r="291" spans="1:4" x14ac:dyDescent="0.2">
      <c r="A291" s="13">
        <v>36404</v>
      </c>
      <c r="B291" s="26">
        <v>1.6779999999999999</v>
      </c>
      <c r="C291" s="12">
        <v>0.93899999999999995</v>
      </c>
      <c r="D291" s="12">
        <f t="shared" si="3"/>
        <v>1.6913180703218116</v>
      </c>
    </row>
    <row r="292" spans="1:4" x14ac:dyDescent="0.2">
      <c r="A292" s="13">
        <v>36434</v>
      </c>
      <c r="B292" s="26">
        <v>1.681</v>
      </c>
      <c r="C292" s="12">
        <v>0.97599999999999998</v>
      </c>
      <c r="D292" s="12">
        <f t="shared" si="3"/>
        <v>1.7548247757287327</v>
      </c>
    </row>
    <row r="293" spans="1:4" x14ac:dyDescent="0.2">
      <c r="A293" s="13">
        <v>36465</v>
      </c>
      <c r="B293" s="26">
        <v>1.6839999999999999</v>
      </c>
      <c r="C293" s="12">
        <v>1.018</v>
      </c>
      <c r="D293" s="12">
        <f t="shared" si="3"/>
        <v>1.8270790760095013</v>
      </c>
    </row>
    <row r="294" spans="1:4" x14ac:dyDescent="0.2">
      <c r="A294" s="13">
        <v>36495</v>
      </c>
      <c r="B294" s="26">
        <v>1.6879999999999999</v>
      </c>
      <c r="C294" s="12">
        <v>1.0880000000000001</v>
      </c>
      <c r="D294" s="12">
        <f t="shared" si="3"/>
        <v>1.9480859146919431</v>
      </c>
    </row>
    <row r="295" spans="1:4" x14ac:dyDescent="0.2">
      <c r="A295" s="13">
        <v>36526</v>
      </c>
      <c r="B295" s="26">
        <v>1.6930000000000001</v>
      </c>
      <c r="C295" s="12">
        <v>1.1890000000000001</v>
      </c>
      <c r="D295" s="12">
        <f t="shared" si="3"/>
        <v>2.122641005316007</v>
      </c>
    </row>
    <row r="296" spans="1:4" x14ac:dyDescent="0.2">
      <c r="A296" s="13">
        <v>36557</v>
      </c>
      <c r="B296" s="26">
        <v>1.7</v>
      </c>
      <c r="C296" s="12">
        <v>1.6140000000000001</v>
      </c>
      <c r="D296" s="12">
        <f t="shared" si="3"/>
        <v>2.8695002188235299</v>
      </c>
    </row>
    <row r="297" spans="1:4" x14ac:dyDescent="0.2">
      <c r="A297" s="13">
        <v>36586</v>
      </c>
      <c r="B297" s="26">
        <v>1.71</v>
      </c>
      <c r="C297" s="12">
        <v>1.359</v>
      </c>
      <c r="D297" s="12">
        <f t="shared" ref="D297:D360" si="4">C297*$B$595/B297</f>
        <v>2.4020110421052627</v>
      </c>
    </row>
    <row r="298" spans="1:4" x14ac:dyDescent="0.2">
      <c r="A298" s="13">
        <v>36617</v>
      </c>
      <c r="B298" s="26">
        <v>1.7090000000000001</v>
      </c>
      <c r="C298" s="12">
        <v>1.286</v>
      </c>
      <c r="D298" s="12">
        <f t="shared" si="4"/>
        <v>2.2743147033352837</v>
      </c>
    </row>
    <row r="299" spans="1:4" x14ac:dyDescent="0.2">
      <c r="A299" s="13">
        <v>36647</v>
      </c>
      <c r="B299" s="26">
        <v>1.712</v>
      </c>
      <c r="C299" s="12">
        <v>1.2629999999999999</v>
      </c>
      <c r="D299" s="12">
        <f t="shared" si="4"/>
        <v>2.2297246927570091</v>
      </c>
    </row>
    <row r="300" spans="1:4" x14ac:dyDescent="0.2">
      <c r="A300" s="13">
        <v>36678</v>
      </c>
      <c r="B300" s="26">
        <v>1.722</v>
      </c>
      <c r="C300" s="12">
        <v>1.2490000000000001</v>
      </c>
      <c r="D300" s="12">
        <f t="shared" si="4"/>
        <v>2.1922038919860629</v>
      </c>
    </row>
    <row r="301" spans="1:4" x14ac:dyDescent="0.2">
      <c r="A301" s="13">
        <v>36708</v>
      </c>
      <c r="B301" s="26">
        <v>1.7270000000000001</v>
      </c>
      <c r="C301" s="12">
        <v>1.25</v>
      </c>
      <c r="D301" s="12">
        <f t="shared" si="4"/>
        <v>2.1876071221771856</v>
      </c>
    </row>
    <row r="302" spans="1:4" x14ac:dyDescent="0.2">
      <c r="A302" s="13">
        <v>36739</v>
      </c>
      <c r="B302" s="26">
        <v>1.7270000000000001</v>
      </c>
      <c r="C302" s="12">
        <v>1.246</v>
      </c>
      <c r="D302" s="12">
        <f t="shared" si="4"/>
        <v>2.1806067793862187</v>
      </c>
    </row>
    <row r="303" spans="1:4" x14ac:dyDescent="0.2">
      <c r="A303" s="13">
        <v>36770</v>
      </c>
      <c r="B303" s="26">
        <v>1.736</v>
      </c>
      <c r="C303" s="12">
        <v>1.407</v>
      </c>
      <c r="D303" s="12">
        <f t="shared" si="4"/>
        <v>2.4496048306451614</v>
      </c>
    </row>
    <row r="304" spans="1:4" x14ac:dyDescent="0.2">
      <c r="A304" s="13">
        <v>36800</v>
      </c>
      <c r="B304" s="26">
        <v>1.7390000000000001</v>
      </c>
      <c r="C304" s="12">
        <v>1.4530000000000001</v>
      </c>
      <c r="D304" s="12">
        <f t="shared" si="4"/>
        <v>2.5253273686026452</v>
      </c>
    </row>
    <row r="305" spans="1:4" x14ac:dyDescent="0.2">
      <c r="A305" s="13">
        <v>36831</v>
      </c>
      <c r="B305" s="26">
        <v>1.742</v>
      </c>
      <c r="C305" s="12">
        <v>1.4770000000000001</v>
      </c>
      <c r="D305" s="12">
        <f t="shared" si="4"/>
        <v>2.5626187405281287</v>
      </c>
    </row>
    <row r="306" spans="1:4" x14ac:dyDescent="0.2">
      <c r="A306" s="13">
        <v>36861</v>
      </c>
      <c r="B306" s="26">
        <v>1.746</v>
      </c>
      <c r="C306" s="12">
        <v>1.528</v>
      </c>
      <c r="D306" s="12">
        <f t="shared" si="4"/>
        <v>2.6450310103092782</v>
      </c>
    </row>
    <row r="307" spans="1:4" x14ac:dyDescent="0.2">
      <c r="A307" s="13">
        <v>36892</v>
      </c>
      <c r="B307" s="26">
        <v>1.756</v>
      </c>
      <c r="C307" s="12">
        <v>1.5089999999999999</v>
      </c>
      <c r="D307" s="12">
        <f t="shared" si="4"/>
        <v>2.5972657072892935</v>
      </c>
    </row>
    <row r="308" spans="1:4" x14ac:dyDescent="0.2">
      <c r="A308" s="13">
        <v>36923</v>
      </c>
      <c r="B308" s="26">
        <v>1.76</v>
      </c>
      <c r="C308" s="12">
        <v>1.4630000000000001</v>
      </c>
      <c r="D308" s="12">
        <f t="shared" si="4"/>
        <v>2.5123683374999999</v>
      </c>
    </row>
    <row r="309" spans="1:4" x14ac:dyDescent="0.2">
      <c r="A309" s="13">
        <v>36951</v>
      </c>
      <c r="B309" s="26">
        <v>1.7609999999999999</v>
      </c>
      <c r="C309" s="12">
        <v>1.3939999999999999</v>
      </c>
      <c r="D309" s="12">
        <f t="shared" si="4"/>
        <v>2.392517212947189</v>
      </c>
    </row>
    <row r="310" spans="1:4" x14ac:dyDescent="0.2">
      <c r="A310" s="13">
        <v>36982</v>
      </c>
      <c r="B310" s="26">
        <v>1.764</v>
      </c>
      <c r="C310" s="12">
        <v>1.367</v>
      </c>
      <c r="D310" s="12">
        <f t="shared" si="4"/>
        <v>2.3421871122448978</v>
      </c>
    </row>
    <row r="311" spans="1:4" x14ac:dyDescent="0.2">
      <c r="A311" s="13">
        <v>37012</v>
      </c>
      <c r="B311" s="26">
        <v>1.7729999999999999</v>
      </c>
      <c r="C311" s="12">
        <v>1.343</v>
      </c>
      <c r="D311" s="12">
        <f t="shared" si="4"/>
        <v>2.2893855126903553</v>
      </c>
    </row>
    <row r="312" spans="1:4" x14ac:dyDescent="0.2">
      <c r="A312" s="13">
        <v>37043</v>
      </c>
      <c r="B312" s="26">
        <v>1.7769999999999999</v>
      </c>
      <c r="C312" s="12">
        <v>1.3220000000000001</v>
      </c>
      <c r="D312" s="12">
        <f t="shared" si="4"/>
        <v>2.2485144378165449</v>
      </c>
    </row>
    <row r="313" spans="1:4" x14ac:dyDescent="0.2">
      <c r="A313" s="13">
        <v>37073</v>
      </c>
      <c r="B313" s="26">
        <v>1.774</v>
      </c>
      <c r="C313" s="12">
        <v>1.2569999999999999</v>
      </c>
      <c r="D313" s="12">
        <f t="shared" si="4"/>
        <v>2.1415751330326942</v>
      </c>
    </row>
    <row r="314" spans="1:4" x14ac:dyDescent="0.2">
      <c r="A314" s="13">
        <v>37104</v>
      </c>
      <c r="B314" s="26">
        <v>1.774</v>
      </c>
      <c r="C314" s="12">
        <v>1.238</v>
      </c>
      <c r="D314" s="12">
        <f t="shared" si="4"/>
        <v>2.1092044667418262</v>
      </c>
    </row>
    <row r="315" spans="1:4" x14ac:dyDescent="0.2">
      <c r="A315" s="13">
        <v>37135</v>
      </c>
      <c r="B315" s="26">
        <v>1.7809999999999999</v>
      </c>
      <c r="C315" s="12">
        <v>1.2849999999999999</v>
      </c>
      <c r="D315" s="12">
        <f t="shared" si="4"/>
        <v>2.1806745816956763</v>
      </c>
    </row>
    <row r="316" spans="1:4" x14ac:dyDescent="0.2">
      <c r="A316" s="13">
        <v>37165</v>
      </c>
      <c r="B316" s="26">
        <v>1.776</v>
      </c>
      <c r="C316" s="12">
        <v>1.2270000000000001</v>
      </c>
      <c r="D316" s="12">
        <f t="shared" si="4"/>
        <v>2.0881094290540543</v>
      </c>
    </row>
    <row r="317" spans="1:4" x14ac:dyDescent="0.2">
      <c r="A317" s="13">
        <v>37196</v>
      </c>
      <c r="B317" s="26">
        <v>1.7749999999999999</v>
      </c>
      <c r="C317" s="12">
        <v>1.1930000000000001</v>
      </c>
      <c r="D317" s="12">
        <f t="shared" si="4"/>
        <v>2.031392007887324</v>
      </c>
    </row>
    <row r="318" spans="1:4" x14ac:dyDescent="0.2">
      <c r="A318" s="13">
        <v>37226</v>
      </c>
      <c r="B318" s="26">
        <v>1.774</v>
      </c>
      <c r="C318" s="12">
        <v>1.117</v>
      </c>
      <c r="D318" s="12">
        <f t="shared" si="4"/>
        <v>1.9030544340473505</v>
      </c>
    </row>
    <row r="319" spans="1:4" x14ac:dyDescent="0.2">
      <c r="A319" s="13">
        <v>37257</v>
      </c>
      <c r="B319" s="26">
        <v>1.7769999999999999</v>
      </c>
      <c r="C319" s="12">
        <v>1.123</v>
      </c>
      <c r="D319" s="12">
        <f t="shared" si="4"/>
        <v>1.9100466820483963</v>
      </c>
    </row>
    <row r="320" spans="1:4" x14ac:dyDescent="0.2">
      <c r="A320" s="13">
        <v>37288</v>
      </c>
      <c r="B320" s="26">
        <v>1.78</v>
      </c>
      <c r="C320" s="12">
        <v>1.1120000000000001</v>
      </c>
      <c r="D320" s="12">
        <f t="shared" si="4"/>
        <v>1.8881497617977527</v>
      </c>
    </row>
    <row r="321" spans="1:4" x14ac:dyDescent="0.2">
      <c r="A321" s="13">
        <v>37316</v>
      </c>
      <c r="B321" s="26">
        <v>1.7849999999999999</v>
      </c>
      <c r="C321" s="12">
        <v>1.119</v>
      </c>
      <c r="D321" s="12">
        <f t="shared" si="4"/>
        <v>1.8947133680672268</v>
      </c>
    </row>
    <row r="322" spans="1:4" x14ac:dyDescent="0.2">
      <c r="A322" s="13">
        <v>37347</v>
      </c>
      <c r="B322" s="26">
        <v>1.7929999999999999</v>
      </c>
      <c r="C322" s="12">
        <v>1.1579999999999999</v>
      </c>
      <c r="D322" s="12">
        <f t="shared" si="4"/>
        <v>1.952000493028444</v>
      </c>
    </row>
    <row r="323" spans="1:4" x14ac:dyDescent="0.2">
      <c r="A323" s="13">
        <v>37377</v>
      </c>
      <c r="B323" s="26">
        <v>1.7949999999999999</v>
      </c>
      <c r="C323" s="12">
        <v>1.163</v>
      </c>
      <c r="D323" s="12">
        <f t="shared" si="4"/>
        <v>1.9582444980501394</v>
      </c>
    </row>
    <row r="324" spans="1:4" x14ac:dyDescent="0.2">
      <c r="A324" s="13">
        <v>37408</v>
      </c>
      <c r="B324" s="26">
        <v>1.796</v>
      </c>
      <c r="C324" s="12">
        <v>1.1359999999999999</v>
      </c>
      <c r="D324" s="12">
        <f t="shared" si="4"/>
        <v>1.9117172204899775</v>
      </c>
    </row>
    <row r="325" spans="1:4" x14ac:dyDescent="0.2">
      <c r="A325" s="13">
        <v>37438</v>
      </c>
      <c r="B325" s="26">
        <v>1.8</v>
      </c>
      <c r="C325" s="12">
        <v>1.127</v>
      </c>
      <c r="D325" s="12">
        <f t="shared" si="4"/>
        <v>1.89235697</v>
      </c>
    </row>
    <row r="326" spans="1:4" x14ac:dyDescent="0.2">
      <c r="A326" s="13">
        <v>37469</v>
      </c>
      <c r="B326" s="26">
        <v>1.8049999999999999</v>
      </c>
      <c r="C326" s="12">
        <v>1.135</v>
      </c>
      <c r="D326" s="12">
        <f t="shared" si="4"/>
        <v>1.9005106537396121</v>
      </c>
    </row>
    <row r="327" spans="1:4" x14ac:dyDescent="0.2">
      <c r="A327" s="13">
        <v>37500</v>
      </c>
      <c r="B327" s="26">
        <v>1.8080000000000001</v>
      </c>
      <c r="C327" s="12">
        <v>1.1739999999999999</v>
      </c>
      <c r="D327" s="12">
        <f t="shared" si="4"/>
        <v>1.9625526836283183</v>
      </c>
    </row>
    <row r="328" spans="1:4" x14ac:dyDescent="0.2">
      <c r="A328" s="13">
        <v>37530</v>
      </c>
      <c r="B328" s="26">
        <v>1.8120000000000001</v>
      </c>
      <c r="C328" s="12">
        <v>1.2030000000000001</v>
      </c>
      <c r="D328" s="12">
        <f t="shared" si="4"/>
        <v>2.0065920496688743</v>
      </c>
    </row>
    <row r="329" spans="1:4" x14ac:dyDescent="0.2">
      <c r="A329" s="13">
        <v>37561</v>
      </c>
      <c r="B329" s="26">
        <v>1.8149999999999999</v>
      </c>
      <c r="C329" s="12">
        <v>1.2210000000000001</v>
      </c>
      <c r="D329" s="12">
        <f t="shared" si="4"/>
        <v>2.0332495636363639</v>
      </c>
    </row>
    <row r="330" spans="1:4" x14ac:dyDescent="0.2">
      <c r="A330" s="13">
        <v>37591</v>
      </c>
      <c r="B330" s="26">
        <v>1.8180000000000001</v>
      </c>
      <c r="C330" s="12">
        <v>1.2669999999999999</v>
      </c>
      <c r="D330" s="12">
        <f t="shared" si="4"/>
        <v>2.1063686831683164</v>
      </c>
    </row>
    <row r="331" spans="1:4" x14ac:dyDescent="0.2">
      <c r="A331" s="13">
        <v>37622</v>
      </c>
      <c r="B331" s="26">
        <v>1.8260000000000001</v>
      </c>
      <c r="C331" s="12">
        <v>1.3959999999999999</v>
      </c>
      <c r="D331" s="12">
        <f t="shared" si="4"/>
        <v>2.3106613406352681</v>
      </c>
    </row>
    <row r="332" spans="1:4" x14ac:dyDescent="0.2">
      <c r="A332" s="13">
        <v>37653</v>
      </c>
      <c r="B332" s="26">
        <v>1.8360000000000001</v>
      </c>
      <c r="C332" s="12">
        <v>1.641</v>
      </c>
      <c r="D332" s="12">
        <f t="shared" si="4"/>
        <v>2.7013916764705885</v>
      </c>
    </row>
    <row r="333" spans="1:4" x14ac:dyDescent="0.2">
      <c r="A333" s="13">
        <v>37681</v>
      </c>
      <c r="B333" s="26">
        <v>1.839</v>
      </c>
      <c r="C333" s="12">
        <v>1.766</v>
      </c>
      <c r="D333" s="12">
        <f t="shared" si="4"/>
        <v>2.9024224404567698</v>
      </c>
    </row>
    <row r="334" spans="1:4" x14ac:dyDescent="0.2">
      <c r="A334" s="13">
        <v>37712</v>
      </c>
      <c r="B334" s="26">
        <v>1.8320000000000001</v>
      </c>
      <c r="C334" s="12">
        <v>1.4910000000000001</v>
      </c>
      <c r="D334" s="12">
        <f t="shared" si="4"/>
        <v>2.4598228264192139</v>
      </c>
    </row>
    <row r="335" spans="1:4" x14ac:dyDescent="0.2">
      <c r="A335" s="13">
        <v>37742</v>
      </c>
      <c r="B335" s="26">
        <v>1.829</v>
      </c>
      <c r="C335" s="12">
        <v>1.3720000000000001</v>
      </c>
      <c r="D335" s="12">
        <f t="shared" si="4"/>
        <v>2.2672116216511755</v>
      </c>
    </row>
    <row r="336" spans="1:4" x14ac:dyDescent="0.2">
      <c r="A336" s="13">
        <v>37773</v>
      </c>
      <c r="B336" s="26">
        <v>1.831</v>
      </c>
      <c r="C336" s="12">
        <v>1.3049999999999999</v>
      </c>
      <c r="D336" s="12">
        <f t="shared" si="4"/>
        <v>2.1541394811578374</v>
      </c>
    </row>
    <row r="337" spans="1:4" x14ac:dyDescent="0.2">
      <c r="A337" s="13">
        <v>37803</v>
      </c>
      <c r="B337" s="26">
        <v>1.837</v>
      </c>
      <c r="C337" s="12">
        <v>1.2789999999999999</v>
      </c>
      <c r="D337" s="12">
        <f t="shared" si="4"/>
        <v>2.1043260979858465</v>
      </c>
    </row>
    <row r="338" spans="1:4" x14ac:dyDescent="0.2">
      <c r="A338" s="13">
        <v>37834</v>
      </c>
      <c r="B338" s="26">
        <v>1.845</v>
      </c>
      <c r="C338" s="12">
        <v>1.2829999999999999</v>
      </c>
      <c r="D338" s="12">
        <f t="shared" si="4"/>
        <v>2.1017542731707315</v>
      </c>
    </row>
    <row r="339" spans="1:4" x14ac:dyDescent="0.2">
      <c r="A339" s="13">
        <v>37865</v>
      </c>
      <c r="B339" s="26">
        <v>1.851</v>
      </c>
      <c r="C339" s="12">
        <v>1.284</v>
      </c>
      <c r="D339" s="12">
        <f t="shared" si="4"/>
        <v>2.0965743014586709</v>
      </c>
    </row>
    <row r="340" spans="1:4" x14ac:dyDescent="0.2">
      <c r="A340" s="13">
        <v>37895</v>
      </c>
      <c r="B340" s="26">
        <v>1.849</v>
      </c>
      <c r="C340" s="12">
        <v>1.2969999999999999</v>
      </c>
      <c r="D340" s="12">
        <f t="shared" si="4"/>
        <v>2.1200920530016223</v>
      </c>
    </row>
    <row r="341" spans="1:4" x14ac:dyDescent="0.2">
      <c r="A341" s="13">
        <v>37926</v>
      </c>
      <c r="B341" s="26">
        <v>1.85</v>
      </c>
      <c r="C341" s="12">
        <v>1.331</v>
      </c>
      <c r="D341" s="12">
        <f t="shared" si="4"/>
        <v>2.1744928313513512</v>
      </c>
    </row>
    <row r="342" spans="1:4" x14ac:dyDescent="0.2">
      <c r="A342" s="13">
        <v>37956</v>
      </c>
      <c r="B342" s="26">
        <v>1.855</v>
      </c>
      <c r="C342" s="12">
        <v>1.36</v>
      </c>
      <c r="D342" s="12">
        <f t="shared" si="4"/>
        <v>2.2158820916442048</v>
      </c>
    </row>
    <row r="343" spans="1:4" x14ac:dyDescent="0.2">
      <c r="A343" s="13">
        <v>37987</v>
      </c>
      <c r="B343" s="26">
        <v>1.863</v>
      </c>
      <c r="C343" s="12">
        <v>1.508</v>
      </c>
      <c r="D343" s="12">
        <f t="shared" si="4"/>
        <v>2.4464713816425121</v>
      </c>
    </row>
    <row r="344" spans="1:4" x14ac:dyDescent="0.2">
      <c r="A344" s="13">
        <v>38018</v>
      </c>
      <c r="B344" s="26">
        <v>1.867</v>
      </c>
      <c r="C344" s="12">
        <v>1.5580000000000001</v>
      </c>
      <c r="D344" s="12">
        <f t="shared" si="4"/>
        <v>2.522172514193894</v>
      </c>
    </row>
    <row r="345" spans="1:4" x14ac:dyDescent="0.2">
      <c r="A345" s="13">
        <v>38047</v>
      </c>
      <c r="B345" s="26">
        <v>1.871</v>
      </c>
      <c r="C345" s="12">
        <v>1.5409999999999999</v>
      </c>
      <c r="D345" s="12">
        <f t="shared" si="4"/>
        <v>2.489318716194548</v>
      </c>
    </row>
    <row r="346" spans="1:4" x14ac:dyDescent="0.2">
      <c r="A346" s="13">
        <v>38078</v>
      </c>
      <c r="B346" s="26">
        <v>1.8740000000000001</v>
      </c>
      <c r="C346" s="12">
        <v>1.5189999999999999</v>
      </c>
      <c r="D346" s="12">
        <f t="shared" si="4"/>
        <v>2.4498519541088579</v>
      </c>
    </row>
    <row r="347" spans="1:4" x14ac:dyDescent="0.2">
      <c r="A347" s="13">
        <v>38108</v>
      </c>
      <c r="B347" s="26">
        <v>1.8819999999999999</v>
      </c>
      <c r="C347" s="12">
        <v>1.5329999999999999</v>
      </c>
      <c r="D347" s="12">
        <f t="shared" si="4"/>
        <v>2.4619214314558979</v>
      </c>
    </row>
    <row r="348" spans="1:4" x14ac:dyDescent="0.2">
      <c r="A348" s="13">
        <v>38139</v>
      </c>
      <c r="B348" s="26">
        <v>1.889</v>
      </c>
      <c r="C348" s="12">
        <v>1.5369999999999999</v>
      </c>
      <c r="D348" s="12">
        <f t="shared" si="4"/>
        <v>2.4591983726839599</v>
      </c>
    </row>
    <row r="349" spans="1:4" x14ac:dyDescent="0.2">
      <c r="A349" s="13">
        <v>38169</v>
      </c>
      <c r="B349" s="26">
        <v>1.891</v>
      </c>
      <c r="C349" s="12">
        <v>1.536</v>
      </c>
      <c r="D349" s="12">
        <f t="shared" si="4"/>
        <v>2.4549991158117401</v>
      </c>
    </row>
    <row r="350" spans="1:4" x14ac:dyDescent="0.2">
      <c r="A350" s="13">
        <v>38200</v>
      </c>
      <c r="B350" s="26">
        <v>1.8919999999999999</v>
      </c>
      <c r="C350" s="12">
        <v>1.607</v>
      </c>
      <c r="D350" s="12">
        <f t="shared" si="4"/>
        <v>2.5671213456659618</v>
      </c>
    </row>
    <row r="351" spans="1:4" x14ac:dyDescent="0.2">
      <c r="A351" s="13">
        <v>38231</v>
      </c>
      <c r="B351" s="26">
        <v>1.8979999999999999</v>
      </c>
      <c r="C351" s="12">
        <v>1.671</v>
      </c>
      <c r="D351" s="12">
        <f t="shared" si="4"/>
        <v>2.6609204731296106</v>
      </c>
    </row>
    <row r="352" spans="1:4" x14ac:dyDescent="0.2">
      <c r="A352" s="13">
        <v>38261</v>
      </c>
      <c r="B352" s="26">
        <v>1.9079999999999999</v>
      </c>
      <c r="C352" s="12">
        <v>1.8819999999999999</v>
      </c>
      <c r="D352" s="12">
        <f t="shared" si="4"/>
        <v>2.9812122830188676</v>
      </c>
    </row>
    <row r="353" spans="1:4" x14ac:dyDescent="0.2">
      <c r="A353" s="13">
        <v>38292</v>
      </c>
      <c r="B353" s="26">
        <v>1.917</v>
      </c>
      <c r="C353" s="12">
        <v>1.958</v>
      </c>
      <c r="D353" s="12">
        <f t="shared" si="4"/>
        <v>3.08703979342723</v>
      </c>
    </row>
    <row r="354" spans="1:4" x14ac:dyDescent="0.2">
      <c r="A354" s="13">
        <v>38322</v>
      </c>
      <c r="B354" s="26">
        <v>1.917</v>
      </c>
      <c r="C354" s="12">
        <v>1.895</v>
      </c>
      <c r="D354" s="12">
        <f t="shared" si="4"/>
        <v>2.9877121596244129</v>
      </c>
    </row>
    <row r="355" spans="1:4" x14ac:dyDescent="0.2">
      <c r="A355" s="13">
        <v>38353</v>
      </c>
      <c r="B355" s="26">
        <v>1.9159999999999999</v>
      </c>
      <c r="C355" s="12">
        <v>1.859</v>
      </c>
      <c r="D355" s="12">
        <f t="shared" si="4"/>
        <v>2.9324832369519833</v>
      </c>
    </row>
    <row r="356" spans="1:4" x14ac:dyDescent="0.2">
      <c r="A356" s="13">
        <v>38384</v>
      </c>
      <c r="B356" s="26">
        <v>1.9239999999999999</v>
      </c>
      <c r="C356" s="12">
        <v>1.962</v>
      </c>
      <c r="D356" s="12">
        <f t="shared" si="4"/>
        <v>3.0820919313929314</v>
      </c>
    </row>
    <row r="357" spans="1:4" x14ac:dyDescent="0.2">
      <c r="A357" s="13">
        <v>38412</v>
      </c>
      <c r="B357" s="26">
        <v>1.931</v>
      </c>
      <c r="C357" s="12">
        <v>2.0779999999999998</v>
      </c>
      <c r="D357" s="12">
        <f t="shared" si="4"/>
        <v>3.2524821563956494</v>
      </c>
    </row>
    <row r="358" spans="1:4" x14ac:dyDescent="0.2">
      <c r="A358" s="13">
        <v>38443</v>
      </c>
      <c r="B358" s="26">
        <v>1.9370000000000001</v>
      </c>
      <c r="C358" s="12">
        <v>2.12</v>
      </c>
      <c r="D358" s="12">
        <f t="shared" si="4"/>
        <v>3.3079420547237994</v>
      </c>
    </row>
    <row r="359" spans="1:4" x14ac:dyDescent="0.2">
      <c r="A359" s="13">
        <v>38473</v>
      </c>
      <c r="B359" s="26">
        <v>1.9359999999999999</v>
      </c>
      <c r="C359" s="12">
        <v>2.036</v>
      </c>
      <c r="D359" s="12">
        <f t="shared" si="4"/>
        <v>3.1785135991735536</v>
      </c>
    </row>
    <row r="360" spans="1:4" x14ac:dyDescent="0.2">
      <c r="A360" s="13">
        <v>38504</v>
      </c>
      <c r="B360" s="26">
        <v>1.9370000000000001</v>
      </c>
      <c r="C360" s="12">
        <v>2.0590000000000002</v>
      </c>
      <c r="D360" s="12">
        <f t="shared" si="4"/>
        <v>3.2127607031491996</v>
      </c>
    </row>
    <row r="361" spans="1:4" x14ac:dyDescent="0.2">
      <c r="A361" s="13">
        <v>38534</v>
      </c>
      <c r="B361" s="26">
        <v>1.9490000000000001</v>
      </c>
      <c r="C361" s="12">
        <v>2.173</v>
      </c>
      <c r="D361" s="12">
        <f t="shared" ref="D361:D424" si="5">C361*$B$595/B361</f>
        <v>3.3697644197024115</v>
      </c>
    </row>
    <row r="362" spans="1:4" x14ac:dyDescent="0.2">
      <c r="A362" s="13">
        <v>38565</v>
      </c>
      <c r="B362" s="26">
        <v>1.9610000000000001</v>
      </c>
      <c r="C362" s="12">
        <v>2.2759999999999998</v>
      </c>
      <c r="D362" s="12">
        <f t="shared" si="5"/>
        <v>3.5078928342682301</v>
      </c>
    </row>
    <row r="363" spans="1:4" x14ac:dyDescent="0.2">
      <c r="A363" s="13">
        <v>38596</v>
      </c>
      <c r="B363" s="26">
        <v>1.988</v>
      </c>
      <c r="C363" s="12">
        <v>2.593</v>
      </c>
      <c r="D363" s="12">
        <f t="shared" si="5"/>
        <v>3.9421921599597582</v>
      </c>
    </row>
    <row r="364" spans="1:4" x14ac:dyDescent="0.2">
      <c r="A364" s="13">
        <v>38626</v>
      </c>
      <c r="B364" s="26">
        <v>1.9910000000000001</v>
      </c>
      <c r="C364" s="12">
        <v>2.6259999999999999</v>
      </c>
      <c r="D364" s="12">
        <f t="shared" si="5"/>
        <v>3.9863471361125056</v>
      </c>
    </row>
    <row r="365" spans="1:4" x14ac:dyDescent="0.2">
      <c r="A365" s="13">
        <v>38657</v>
      </c>
      <c r="B365" s="26">
        <v>1.9810000000000001</v>
      </c>
      <c r="C365" s="12">
        <v>2.4580000000000002</v>
      </c>
      <c r="D365" s="12">
        <f t="shared" si="5"/>
        <v>3.7501536012115091</v>
      </c>
    </row>
    <row r="366" spans="1:4" x14ac:dyDescent="0.2">
      <c r="A366" s="13">
        <v>38687</v>
      </c>
      <c r="B366" s="26">
        <v>1.9810000000000001</v>
      </c>
      <c r="C366" s="12">
        <v>2.407</v>
      </c>
      <c r="D366" s="12">
        <f t="shared" si="5"/>
        <v>3.6723432539121657</v>
      </c>
    </row>
    <row r="367" spans="1:4" x14ac:dyDescent="0.2">
      <c r="A367" s="13">
        <v>38718</v>
      </c>
      <c r="B367" s="26">
        <v>1.9930000000000001</v>
      </c>
      <c r="C367" s="12">
        <v>2.4180000000000001</v>
      </c>
      <c r="D367" s="12">
        <f t="shared" si="5"/>
        <v>3.6669133788258907</v>
      </c>
    </row>
    <row r="368" spans="1:4" x14ac:dyDescent="0.2">
      <c r="A368" s="13">
        <v>38749</v>
      </c>
      <c r="B368" s="26">
        <v>1.994</v>
      </c>
      <c r="C368" s="12">
        <v>2.423</v>
      </c>
      <c r="D368" s="12">
        <f t="shared" si="5"/>
        <v>3.6726531364092279</v>
      </c>
    </row>
    <row r="369" spans="1:4" x14ac:dyDescent="0.2">
      <c r="A369" s="13">
        <v>38777</v>
      </c>
      <c r="B369" s="26">
        <v>1.9970000000000001</v>
      </c>
      <c r="C369" s="12">
        <v>2.4289999999999998</v>
      </c>
      <c r="D369" s="12">
        <f t="shared" si="5"/>
        <v>3.6762166960440652</v>
      </c>
    </row>
    <row r="370" spans="1:4" x14ac:dyDescent="0.2">
      <c r="A370" s="13">
        <v>38808</v>
      </c>
      <c r="B370" s="26">
        <v>2.0070000000000001</v>
      </c>
      <c r="C370" s="12">
        <v>2.5259999999999998</v>
      </c>
      <c r="D370" s="12">
        <f t="shared" si="5"/>
        <v>3.8039747623318378</v>
      </c>
    </row>
    <row r="371" spans="1:4" x14ac:dyDescent="0.2">
      <c r="A371" s="13">
        <v>38838</v>
      </c>
      <c r="B371" s="26">
        <v>2.0129999999999999</v>
      </c>
      <c r="C371" s="12">
        <v>2.5720000000000001</v>
      </c>
      <c r="D371" s="12">
        <f t="shared" si="5"/>
        <v>3.8617027600596128</v>
      </c>
    </row>
    <row r="372" spans="1:4" x14ac:dyDescent="0.2">
      <c r="A372" s="13">
        <v>38869</v>
      </c>
      <c r="B372" s="26">
        <v>2.0179999999999998</v>
      </c>
      <c r="C372" s="12">
        <v>2.5659999999999998</v>
      </c>
      <c r="D372" s="12">
        <f t="shared" si="5"/>
        <v>3.843148299306244</v>
      </c>
    </row>
    <row r="373" spans="1:4" x14ac:dyDescent="0.2">
      <c r="A373" s="13">
        <v>38899</v>
      </c>
      <c r="B373" s="26">
        <v>2.0289999999999999</v>
      </c>
      <c r="C373" s="12">
        <v>2.597</v>
      </c>
      <c r="D373" s="12">
        <f t="shared" si="5"/>
        <v>3.8684906880236571</v>
      </c>
    </row>
    <row r="374" spans="1:4" x14ac:dyDescent="0.2">
      <c r="A374" s="13">
        <v>38930</v>
      </c>
      <c r="B374" s="26">
        <v>2.0379999999999998</v>
      </c>
      <c r="C374" s="12">
        <v>2.649</v>
      </c>
      <c r="D374" s="12">
        <f t="shared" si="5"/>
        <v>3.9285241913640832</v>
      </c>
    </row>
    <row r="375" spans="1:4" x14ac:dyDescent="0.2">
      <c r="A375" s="13">
        <v>38961</v>
      </c>
      <c r="B375" s="26">
        <v>2.028</v>
      </c>
      <c r="C375" s="12">
        <v>2.5310000000000001</v>
      </c>
      <c r="D375" s="12">
        <f t="shared" si="5"/>
        <v>3.7720361627218932</v>
      </c>
    </row>
    <row r="376" spans="1:4" x14ac:dyDescent="0.2">
      <c r="A376" s="13">
        <v>38991</v>
      </c>
      <c r="B376" s="26">
        <v>2.0190000000000001</v>
      </c>
      <c r="C376" s="12">
        <v>2.3959999999999999</v>
      </c>
      <c r="D376" s="12">
        <f t="shared" si="5"/>
        <v>3.5867585973254084</v>
      </c>
    </row>
    <row r="377" spans="1:4" x14ac:dyDescent="0.2">
      <c r="A377" s="13">
        <v>39022</v>
      </c>
      <c r="B377" s="26">
        <v>2.02</v>
      </c>
      <c r="C377" s="12">
        <v>2.375</v>
      </c>
      <c r="D377" s="12">
        <f t="shared" si="5"/>
        <v>3.553562004950495</v>
      </c>
    </row>
    <row r="378" spans="1:4" x14ac:dyDescent="0.2">
      <c r="A378" s="13">
        <v>39052</v>
      </c>
      <c r="B378" s="26">
        <v>2.0310000000000001</v>
      </c>
      <c r="C378" s="12">
        <v>2.46</v>
      </c>
      <c r="D378" s="12">
        <f t="shared" si="5"/>
        <v>3.660807031019202</v>
      </c>
    </row>
    <row r="379" spans="1:4" x14ac:dyDescent="0.2">
      <c r="A379" s="13">
        <v>39083</v>
      </c>
      <c r="B379" s="26">
        <v>2.03437</v>
      </c>
      <c r="C379" s="12">
        <v>2.3679999999999999</v>
      </c>
      <c r="D379" s="12">
        <f t="shared" si="5"/>
        <v>3.5180613477391032</v>
      </c>
    </row>
    <row r="380" spans="1:4" x14ac:dyDescent="0.2">
      <c r="A380" s="13">
        <v>39114</v>
      </c>
      <c r="B380" s="26">
        <v>2.0422600000000002</v>
      </c>
      <c r="C380" s="12">
        <v>2.4249999999999998</v>
      </c>
      <c r="D380" s="12">
        <f t="shared" si="5"/>
        <v>3.5888256882081611</v>
      </c>
    </row>
    <row r="381" spans="1:4" x14ac:dyDescent="0.2">
      <c r="A381" s="13">
        <v>39142</v>
      </c>
      <c r="B381" s="26">
        <v>2.05288</v>
      </c>
      <c r="C381" s="12">
        <v>2.5049999999999999</v>
      </c>
      <c r="D381" s="12">
        <f t="shared" si="5"/>
        <v>3.688041673161607</v>
      </c>
    </row>
    <row r="382" spans="1:4" x14ac:dyDescent="0.2">
      <c r="A382" s="13">
        <v>39173</v>
      </c>
      <c r="B382" s="26">
        <v>2.05904</v>
      </c>
      <c r="C382" s="12">
        <v>2.5550000000000002</v>
      </c>
      <c r="D382" s="12">
        <f t="shared" si="5"/>
        <v>3.7504015900613878</v>
      </c>
    </row>
    <row r="383" spans="1:4" x14ac:dyDescent="0.2">
      <c r="A383" s="13">
        <v>39203</v>
      </c>
      <c r="B383" s="26">
        <v>2.0675500000000002</v>
      </c>
      <c r="C383" s="12">
        <v>2.5670000000000002</v>
      </c>
      <c r="D383" s="12">
        <f t="shared" si="5"/>
        <v>3.7525069120456576</v>
      </c>
    </row>
    <row r="384" spans="1:4" x14ac:dyDescent="0.2">
      <c r="A384" s="13">
        <v>39234</v>
      </c>
      <c r="B384" s="26">
        <v>2.0723400000000001</v>
      </c>
      <c r="C384" s="12">
        <v>2.5609999999999999</v>
      </c>
      <c r="D384" s="12">
        <f t="shared" si="5"/>
        <v>3.7350826978198555</v>
      </c>
    </row>
    <row r="385" spans="1:4" x14ac:dyDescent="0.2">
      <c r="A385" s="13">
        <v>39264</v>
      </c>
      <c r="B385" s="26">
        <v>2.0760299999999998</v>
      </c>
      <c r="C385" s="12">
        <v>2.621</v>
      </c>
      <c r="D385" s="12">
        <f t="shared" si="5"/>
        <v>3.8157951272380459</v>
      </c>
    </row>
    <row r="386" spans="1:4" x14ac:dyDescent="0.2">
      <c r="A386" s="13">
        <v>39295</v>
      </c>
      <c r="B386" s="26">
        <v>2.07667</v>
      </c>
      <c r="C386" s="12">
        <v>2.6339999999999999</v>
      </c>
      <c r="D386" s="12">
        <f t="shared" si="5"/>
        <v>3.8335394318789215</v>
      </c>
    </row>
    <row r="387" spans="1:4" x14ac:dyDescent="0.2">
      <c r="A387" s="13">
        <v>39326</v>
      </c>
      <c r="B387" s="26">
        <v>2.0854699999999999</v>
      </c>
      <c r="C387" s="12">
        <v>2.706</v>
      </c>
      <c r="D387" s="12">
        <f t="shared" si="5"/>
        <v>3.9217102082504178</v>
      </c>
    </row>
    <row r="388" spans="1:4" x14ac:dyDescent="0.2">
      <c r="A388" s="13">
        <v>39356</v>
      </c>
      <c r="B388" s="26">
        <v>2.0918999999999999</v>
      </c>
      <c r="C388" s="12">
        <v>2.8079999999999998</v>
      </c>
      <c r="D388" s="12">
        <f t="shared" si="5"/>
        <v>4.0570264276495047</v>
      </c>
    </row>
    <row r="389" spans="1:4" x14ac:dyDescent="0.2">
      <c r="A389" s="13">
        <v>39387</v>
      </c>
      <c r="B389" s="26">
        <v>2.1083400000000001</v>
      </c>
      <c r="C389" s="12">
        <v>3.169</v>
      </c>
      <c r="D389" s="12">
        <f t="shared" si="5"/>
        <v>4.5429007000768369</v>
      </c>
    </row>
    <row r="390" spans="1:4" x14ac:dyDescent="0.2">
      <c r="A390" s="13">
        <v>39417</v>
      </c>
      <c r="B390" s="26">
        <v>2.1144500000000002</v>
      </c>
      <c r="C390" s="12">
        <v>3.2469999999999999</v>
      </c>
      <c r="D390" s="12">
        <f t="shared" si="5"/>
        <v>4.6412666679278294</v>
      </c>
    </row>
    <row r="391" spans="1:4" x14ac:dyDescent="0.2">
      <c r="A391" s="13">
        <v>39448</v>
      </c>
      <c r="B391" s="26">
        <v>2.12174</v>
      </c>
      <c r="C391" s="12">
        <v>3.3370000000000002</v>
      </c>
      <c r="D391" s="12">
        <f t="shared" si="5"/>
        <v>4.7535240538426011</v>
      </c>
    </row>
    <row r="392" spans="1:4" x14ac:dyDescent="0.2">
      <c r="A392" s="13">
        <v>39479</v>
      </c>
      <c r="B392" s="26">
        <v>2.1268699999999998</v>
      </c>
      <c r="C392" s="12">
        <v>3.3380000000000001</v>
      </c>
      <c r="D392" s="12">
        <f t="shared" si="5"/>
        <v>4.7434796315712768</v>
      </c>
    </row>
    <row r="393" spans="1:4" x14ac:dyDescent="0.2">
      <c r="A393" s="13">
        <v>39508</v>
      </c>
      <c r="B393" s="26">
        <v>2.1344799999999999</v>
      </c>
      <c r="C393" s="12">
        <v>3.6989999999999998</v>
      </c>
      <c r="D393" s="12">
        <f t="shared" si="5"/>
        <v>5.2377394972077509</v>
      </c>
    </row>
    <row r="394" spans="1:4" x14ac:dyDescent="0.2">
      <c r="A394" s="13">
        <v>39539</v>
      </c>
      <c r="B394" s="26">
        <v>2.1394199999999999</v>
      </c>
      <c r="C394" s="12">
        <v>3.875</v>
      </c>
      <c r="D394" s="12">
        <f t="shared" si="5"/>
        <v>5.4742838012171529</v>
      </c>
    </row>
    <row r="395" spans="1:4" x14ac:dyDescent="0.2">
      <c r="A395" s="13">
        <v>39569</v>
      </c>
      <c r="B395" s="26">
        <v>2.1520800000000002</v>
      </c>
      <c r="C395" s="12">
        <v>4.1849999999999996</v>
      </c>
      <c r="D395" s="12">
        <f t="shared" si="5"/>
        <v>5.8774467631314815</v>
      </c>
    </row>
    <row r="396" spans="1:4" x14ac:dyDescent="0.2">
      <c r="A396" s="13">
        <v>39600</v>
      </c>
      <c r="B396" s="26">
        <v>2.1746300000000001</v>
      </c>
      <c r="C396" s="12">
        <v>4.5890000000000004</v>
      </c>
      <c r="D396" s="12">
        <f t="shared" si="5"/>
        <v>6.3779973705871802</v>
      </c>
    </row>
    <row r="397" spans="1:4" x14ac:dyDescent="0.2">
      <c r="A397" s="13">
        <v>39630</v>
      </c>
      <c r="B397" s="26">
        <v>2.1901600000000001</v>
      </c>
      <c r="C397" s="12">
        <v>4.649</v>
      </c>
      <c r="D397" s="12">
        <f t="shared" si="5"/>
        <v>6.4155716029879093</v>
      </c>
    </row>
    <row r="398" spans="1:4" x14ac:dyDescent="0.2">
      <c r="A398" s="13">
        <v>39661</v>
      </c>
      <c r="B398" s="26">
        <v>2.1869000000000001</v>
      </c>
      <c r="C398" s="12">
        <v>4.2169999999999996</v>
      </c>
      <c r="D398" s="12">
        <f t="shared" si="5"/>
        <v>5.8280910722941144</v>
      </c>
    </row>
    <row r="399" spans="1:4" x14ac:dyDescent="0.2">
      <c r="A399" s="13">
        <v>39692</v>
      </c>
      <c r="B399" s="26">
        <v>2.1887699999999999</v>
      </c>
      <c r="C399" s="12">
        <v>3.952</v>
      </c>
      <c r="D399" s="12">
        <f t="shared" si="5"/>
        <v>5.457182296906482</v>
      </c>
    </row>
    <row r="400" spans="1:4" x14ac:dyDescent="0.2">
      <c r="A400" s="13">
        <v>39722</v>
      </c>
      <c r="B400" s="26">
        <v>2.16995</v>
      </c>
      <c r="C400" s="12">
        <v>3.544</v>
      </c>
      <c r="D400" s="12">
        <f t="shared" si="5"/>
        <v>4.9362328680384335</v>
      </c>
    </row>
    <row r="401" spans="1:4" x14ac:dyDescent="0.2">
      <c r="A401" s="13">
        <v>39753</v>
      </c>
      <c r="B401" s="26">
        <v>2.1315300000000001</v>
      </c>
      <c r="C401" s="12">
        <v>3.0030000000000001</v>
      </c>
      <c r="D401" s="12">
        <f t="shared" si="5"/>
        <v>4.2580968571870912</v>
      </c>
    </row>
    <row r="402" spans="1:4" x14ac:dyDescent="0.2">
      <c r="A402" s="13">
        <v>39783</v>
      </c>
      <c r="B402" s="26">
        <v>2.1139800000000002</v>
      </c>
      <c r="C402" s="12">
        <v>2.637</v>
      </c>
      <c r="D402" s="12">
        <f t="shared" si="5"/>
        <v>3.770169786847557</v>
      </c>
    </row>
    <row r="403" spans="1:4" x14ac:dyDescent="0.2">
      <c r="A403" s="13">
        <v>39814</v>
      </c>
      <c r="B403" s="26">
        <v>2.1193300000000002</v>
      </c>
      <c r="C403" s="12">
        <v>2.5089999999999999</v>
      </c>
      <c r="D403" s="12">
        <f t="shared" si="5"/>
        <v>3.5781103377010655</v>
      </c>
    </row>
    <row r="404" spans="1:4" x14ac:dyDescent="0.2">
      <c r="A404" s="13">
        <v>39845</v>
      </c>
      <c r="B404" s="26">
        <v>2.1270500000000001</v>
      </c>
      <c r="C404" s="12">
        <v>2.4510000000000001</v>
      </c>
      <c r="D404" s="12">
        <f t="shared" si="5"/>
        <v>3.4827096203662347</v>
      </c>
    </row>
    <row r="405" spans="1:4" x14ac:dyDescent="0.2">
      <c r="A405" s="13">
        <v>39873</v>
      </c>
      <c r="B405" s="26">
        <v>2.1249500000000001</v>
      </c>
      <c r="C405" s="12">
        <v>2.319</v>
      </c>
      <c r="D405" s="12">
        <f t="shared" si="5"/>
        <v>3.2984027680651304</v>
      </c>
    </row>
    <row r="406" spans="1:4" x14ac:dyDescent="0.2">
      <c r="A406" s="13">
        <v>39904</v>
      </c>
      <c r="B406" s="26">
        <v>2.1270899999999999</v>
      </c>
      <c r="C406" s="12">
        <v>2.3540000000000001</v>
      </c>
      <c r="D406" s="12">
        <f t="shared" si="5"/>
        <v>3.3448161065117135</v>
      </c>
    </row>
    <row r="407" spans="1:4" x14ac:dyDescent="0.2">
      <c r="A407" s="13">
        <v>39934</v>
      </c>
      <c r="B407" s="26">
        <v>2.13022</v>
      </c>
      <c r="C407" s="12">
        <v>2.3439999999999999</v>
      </c>
      <c r="D407" s="12">
        <f t="shared" si="5"/>
        <v>3.325713265296542</v>
      </c>
    </row>
    <row r="408" spans="1:4" x14ac:dyDescent="0.2">
      <c r="A408" s="13">
        <v>39965</v>
      </c>
      <c r="B408" s="26">
        <v>2.1478999999999999</v>
      </c>
      <c r="C408" s="12">
        <v>2.4489999999999998</v>
      </c>
      <c r="D408" s="12">
        <f t="shared" si="5"/>
        <v>3.4460881335257691</v>
      </c>
    </row>
    <row r="409" spans="1:4" x14ac:dyDescent="0.2">
      <c r="A409" s="13">
        <v>39995</v>
      </c>
      <c r="B409" s="26">
        <v>2.1472600000000002</v>
      </c>
      <c r="C409" s="12">
        <v>2.452</v>
      </c>
      <c r="D409" s="12">
        <f t="shared" si="5"/>
        <v>3.4513379357879339</v>
      </c>
    </row>
    <row r="410" spans="1:4" x14ac:dyDescent="0.2">
      <c r="A410" s="13">
        <v>40026</v>
      </c>
      <c r="B410" s="26">
        <v>2.1544500000000002</v>
      </c>
      <c r="C410" s="12">
        <v>2.5590000000000002</v>
      </c>
      <c r="D410" s="12">
        <f t="shared" si="5"/>
        <v>3.589926190907192</v>
      </c>
    </row>
    <row r="411" spans="1:4" x14ac:dyDescent="0.2">
      <c r="A411" s="13">
        <v>40057</v>
      </c>
      <c r="B411" s="26">
        <v>2.1586099999999999</v>
      </c>
      <c r="C411" s="12">
        <v>2.5529999999999999</v>
      </c>
      <c r="D411" s="12">
        <f t="shared" si="5"/>
        <v>3.5746068507048516</v>
      </c>
    </row>
    <row r="412" spans="1:4" x14ac:dyDescent="0.2">
      <c r="A412" s="13">
        <v>40087</v>
      </c>
      <c r="B412" s="26">
        <v>2.1650900000000002</v>
      </c>
      <c r="C412" s="12">
        <v>2.6030000000000002</v>
      </c>
      <c r="D412" s="12">
        <f t="shared" si="5"/>
        <v>3.6337066791680712</v>
      </c>
    </row>
    <row r="413" spans="1:4" x14ac:dyDescent="0.2">
      <c r="A413" s="13">
        <v>40118</v>
      </c>
      <c r="B413" s="26">
        <v>2.1723400000000002</v>
      </c>
      <c r="C413" s="12">
        <v>2.79</v>
      </c>
      <c r="D413" s="12">
        <f t="shared" si="5"/>
        <v>3.8817544307060587</v>
      </c>
    </row>
    <row r="414" spans="1:4" x14ac:dyDescent="0.2">
      <c r="A414" s="13">
        <v>40148</v>
      </c>
      <c r="B414" s="26">
        <v>2.17347</v>
      </c>
      <c r="C414" s="12">
        <v>2.7879999999999998</v>
      </c>
      <c r="D414" s="12">
        <f t="shared" si="5"/>
        <v>3.8769551104915179</v>
      </c>
    </row>
    <row r="415" spans="1:4" x14ac:dyDescent="0.2">
      <c r="A415" s="13">
        <v>40179</v>
      </c>
      <c r="B415" s="26">
        <v>2.1748799999999999</v>
      </c>
      <c r="C415" s="12">
        <v>2.9670000000000001</v>
      </c>
      <c r="D415" s="12">
        <f t="shared" si="5"/>
        <v>4.1231952411167514</v>
      </c>
    </row>
    <row r="416" spans="1:4" x14ac:dyDescent="0.2">
      <c r="A416" s="13">
        <v>40210</v>
      </c>
      <c r="B416" s="26">
        <v>2.1728100000000001</v>
      </c>
      <c r="C416" s="12">
        <v>2.89</v>
      </c>
      <c r="D416" s="12">
        <f t="shared" si="5"/>
        <v>4.0200156571444348</v>
      </c>
    </row>
    <row r="417" spans="1:4" x14ac:dyDescent="0.2">
      <c r="A417" s="13">
        <v>40238</v>
      </c>
      <c r="B417" s="26">
        <v>2.17353</v>
      </c>
      <c r="C417" s="12">
        <v>2.9079999999999999</v>
      </c>
      <c r="D417" s="12">
        <f t="shared" si="5"/>
        <v>4.0437138590219597</v>
      </c>
    </row>
    <row r="418" spans="1:4" x14ac:dyDescent="0.2">
      <c r="A418" s="13">
        <v>40269</v>
      </c>
      <c r="B418" s="26">
        <v>2.1740300000000001</v>
      </c>
      <c r="C418" s="12">
        <v>2.9809999999999999</v>
      </c>
      <c r="D418" s="12">
        <f t="shared" si="5"/>
        <v>4.1442705197260388</v>
      </c>
    </row>
    <row r="419" spans="1:4" x14ac:dyDescent="0.2">
      <c r="A419" s="13">
        <v>40299</v>
      </c>
      <c r="B419" s="26">
        <v>2.1728999999999998</v>
      </c>
      <c r="C419" s="12">
        <v>2.9129999999999998</v>
      </c>
      <c r="D419" s="12">
        <f t="shared" si="5"/>
        <v>4.0518410299599612</v>
      </c>
    </row>
    <row r="420" spans="1:4" x14ac:dyDescent="0.2">
      <c r="A420" s="13">
        <v>40330</v>
      </c>
      <c r="B420" s="26">
        <v>2.1719900000000001</v>
      </c>
      <c r="C420" s="12">
        <v>2.8279999999999998</v>
      </c>
      <c r="D420" s="12">
        <f t="shared" si="5"/>
        <v>3.9352582396788196</v>
      </c>
    </row>
    <row r="421" spans="1:4" x14ac:dyDescent="0.2">
      <c r="A421" s="13">
        <v>40360</v>
      </c>
      <c r="B421" s="26">
        <v>2.17605</v>
      </c>
      <c r="C421" s="12">
        <v>2.8</v>
      </c>
      <c r="D421" s="12">
        <f t="shared" si="5"/>
        <v>3.8890257117253735</v>
      </c>
    </row>
    <row r="422" spans="1:4" x14ac:dyDescent="0.2">
      <c r="A422" s="13">
        <v>40391</v>
      </c>
      <c r="B422" s="26">
        <v>2.17923</v>
      </c>
      <c r="C422" s="12">
        <v>2.8140000000000001</v>
      </c>
      <c r="D422" s="12">
        <f t="shared" si="5"/>
        <v>3.9027674784212776</v>
      </c>
    </row>
    <row r="423" spans="1:4" x14ac:dyDescent="0.2">
      <c r="A423" s="13">
        <v>40422</v>
      </c>
      <c r="B423" s="26">
        <v>2.18275</v>
      </c>
      <c r="C423" s="12">
        <v>2.83</v>
      </c>
      <c r="D423" s="12">
        <f t="shared" si="5"/>
        <v>3.9186284915817202</v>
      </c>
    </row>
    <row r="424" spans="1:4" x14ac:dyDescent="0.2">
      <c r="A424" s="13">
        <v>40452</v>
      </c>
      <c r="B424" s="26">
        <v>2.19035</v>
      </c>
      <c r="C424" s="12">
        <v>2.9359999999999999</v>
      </c>
      <c r="D424" s="12">
        <f t="shared" si="5"/>
        <v>4.0512979788618253</v>
      </c>
    </row>
    <row r="425" spans="1:4" x14ac:dyDescent="0.2">
      <c r="A425" s="13">
        <v>40483</v>
      </c>
      <c r="B425" s="26">
        <v>2.1959</v>
      </c>
      <c r="C425" s="12">
        <v>3.044</v>
      </c>
      <c r="D425" s="12">
        <f t="shared" ref="D425:D488" si="6">C425*$B$595/B425</f>
        <v>4.1897078701215902</v>
      </c>
    </row>
    <row r="426" spans="1:4" x14ac:dyDescent="0.2">
      <c r="A426" s="13">
        <v>40513</v>
      </c>
      <c r="B426" s="26">
        <v>2.20472</v>
      </c>
      <c r="C426" s="12">
        <v>3.1930000000000001</v>
      </c>
      <c r="D426" s="12">
        <f t="shared" si="6"/>
        <v>4.3772074521934758</v>
      </c>
    </row>
    <row r="427" spans="1:4" x14ac:dyDescent="0.2">
      <c r="A427" s="13">
        <v>40544</v>
      </c>
      <c r="B427" s="26">
        <v>2.2118699999999998</v>
      </c>
      <c r="C427" s="12">
        <v>3.415</v>
      </c>
      <c r="D427" s="12">
        <f t="shared" si="6"/>
        <v>4.6664085909208044</v>
      </c>
    </row>
    <row r="428" spans="1:4" x14ac:dyDescent="0.2">
      <c r="A428" s="13">
        <v>40575</v>
      </c>
      <c r="B428" s="26">
        <v>2.2189800000000002</v>
      </c>
      <c r="C428" s="12">
        <v>3.6070000000000002</v>
      </c>
      <c r="D428" s="12">
        <f t="shared" si="6"/>
        <v>4.912973341805694</v>
      </c>
    </row>
    <row r="429" spans="1:4" x14ac:dyDescent="0.2">
      <c r="A429" s="13">
        <v>40603</v>
      </c>
      <c r="B429" s="26">
        <v>2.2304599999999999</v>
      </c>
      <c r="C429" s="12">
        <v>3.827</v>
      </c>
      <c r="D429" s="12">
        <f t="shared" si="6"/>
        <v>5.1857989589591389</v>
      </c>
    </row>
    <row r="430" spans="1:4" x14ac:dyDescent="0.2">
      <c r="A430" s="13">
        <v>40634</v>
      </c>
      <c r="B430" s="26">
        <v>2.2409300000000001</v>
      </c>
      <c r="C430" s="12">
        <v>3.9750000000000001</v>
      </c>
      <c r="D430" s="12">
        <f t="shared" si="6"/>
        <v>5.3611813175779695</v>
      </c>
    </row>
    <row r="431" spans="1:4" x14ac:dyDescent="0.2">
      <c r="A431" s="13">
        <v>40664</v>
      </c>
      <c r="B431" s="26">
        <v>2.2480600000000002</v>
      </c>
      <c r="C431" s="12">
        <v>3.9140000000000001</v>
      </c>
      <c r="D431" s="12">
        <f t="shared" si="6"/>
        <v>5.2621663887974517</v>
      </c>
    </row>
    <row r="432" spans="1:4" x14ac:dyDescent="0.2">
      <c r="A432" s="13">
        <v>40695</v>
      </c>
      <c r="B432" s="26">
        <v>2.2480600000000002</v>
      </c>
      <c r="C432" s="12">
        <v>3.8239999999999998</v>
      </c>
      <c r="D432" s="12">
        <f t="shared" si="6"/>
        <v>5.1411661396937793</v>
      </c>
    </row>
    <row r="433" spans="1:4" x14ac:dyDescent="0.2">
      <c r="A433" s="13">
        <v>40725</v>
      </c>
      <c r="B433" s="26">
        <v>2.2539500000000001</v>
      </c>
      <c r="C433" s="12">
        <v>3.6890000000000001</v>
      </c>
      <c r="D433" s="12">
        <f t="shared" si="6"/>
        <v>4.9467052161760465</v>
      </c>
    </row>
    <row r="434" spans="1:4" x14ac:dyDescent="0.2">
      <c r="A434" s="13">
        <v>40756</v>
      </c>
      <c r="B434" s="26">
        <v>2.2610600000000001</v>
      </c>
      <c r="C434" s="12">
        <v>3.6709999999999998</v>
      </c>
      <c r="D434" s="12">
        <f t="shared" si="6"/>
        <v>4.9070891785268849</v>
      </c>
    </row>
    <row r="435" spans="1:4" x14ac:dyDescent="0.2">
      <c r="A435" s="13">
        <v>40787</v>
      </c>
      <c r="B435" s="26">
        <v>2.2659699999999998</v>
      </c>
      <c r="C435" s="12">
        <v>3.6539999999999999</v>
      </c>
      <c r="D435" s="12">
        <f t="shared" si="6"/>
        <v>4.8737813351456554</v>
      </c>
    </row>
    <row r="436" spans="1:4" x14ac:dyDescent="0.2">
      <c r="A436" s="13">
        <v>40817</v>
      </c>
      <c r="B436" s="26">
        <v>2.2675000000000001</v>
      </c>
      <c r="C436" s="12">
        <v>3.6419999999999999</v>
      </c>
      <c r="D436" s="12">
        <f t="shared" si="6"/>
        <v>4.8544976917309803</v>
      </c>
    </row>
    <row r="437" spans="1:4" x14ac:dyDescent="0.2">
      <c r="A437" s="13">
        <v>40848</v>
      </c>
      <c r="B437" s="26">
        <v>2.27169</v>
      </c>
      <c r="C437" s="12">
        <v>3.6819999999999999</v>
      </c>
      <c r="D437" s="12">
        <f t="shared" si="6"/>
        <v>4.8987623469751593</v>
      </c>
    </row>
    <row r="438" spans="1:4" x14ac:dyDescent="0.2">
      <c r="A438" s="13">
        <v>40878</v>
      </c>
      <c r="B438" s="26">
        <v>2.27223</v>
      </c>
      <c r="C438" s="12">
        <v>3.6459999999999999</v>
      </c>
      <c r="D438" s="12">
        <f t="shared" si="6"/>
        <v>4.8497128846991719</v>
      </c>
    </row>
    <row r="439" spans="1:4" x14ac:dyDescent="0.2">
      <c r="A439" s="13">
        <v>40909</v>
      </c>
      <c r="B439" s="26">
        <v>2.2784200000000001</v>
      </c>
      <c r="C439" s="12">
        <v>3.6970000000000001</v>
      </c>
      <c r="D439" s="12">
        <f t="shared" si="6"/>
        <v>4.9041903626197101</v>
      </c>
    </row>
    <row r="440" spans="1:4" x14ac:dyDescent="0.2">
      <c r="A440" s="13">
        <v>40940</v>
      </c>
      <c r="B440" s="26">
        <v>2.28329</v>
      </c>
      <c r="C440" s="12">
        <v>3.8039999999999998</v>
      </c>
      <c r="D440" s="12">
        <f t="shared" si="6"/>
        <v>5.0353665071015943</v>
      </c>
    </row>
    <row r="441" spans="1:4" x14ac:dyDescent="0.2">
      <c r="A441" s="13">
        <v>40969</v>
      </c>
      <c r="B441" s="26">
        <v>2.2880699999999998</v>
      </c>
      <c r="C441" s="12">
        <v>3.9089999999999998</v>
      </c>
      <c r="D441" s="12">
        <f t="shared" si="6"/>
        <v>5.1635456004405462</v>
      </c>
    </row>
    <row r="442" spans="1:4" x14ac:dyDescent="0.2">
      <c r="A442" s="13">
        <v>41000</v>
      </c>
      <c r="B442" s="26">
        <v>2.2918699999999999</v>
      </c>
      <c r="C442" s="12">
        <v>3.8580000000000001</v>
      </c>
      <c r="D442" s="12">
        <f t="shared" si="6"/>
        <v>5.0877281364126246</v>
      </c>
    </row>
    <row r="443" spans="1:4" x14ac:dyDescent="0.2">
      <c r="A443" s="13">
        <v>41030</v>
      </c>
      <c r="B443" s="26">
        <v>2.2871299999999999</v>
      </c>
      <c r="C443" s="12">
        <v>3.7490000000000001</v>
      </c>
      <c r="D443" s="12">
        <f t="shared" si="6"/>
        <v>4.9542308928657315</v>
      </c>
    </row>
    <row r="444" spans="1:4" x14ac:dyDescent="0.2">
      <c r="A444" s="13">
        <v>41061</v>
      </c>
      <c r="B444" s="26">
        <v>2.2852399999999999</v>
      </c>
      <c r="C444" s="12">
        <v>3.5129999999999999</v>
      </c>
      <c r="D444" s="12">
        <f t="shared" si="6"/>
        <v>4.6462009128144084</v>
      </c>
    </row>
    <row r="445" spans="1:4" x14ac:dyDescent="0.2">
      <c r="A445" s="13">
        <v>41091</v>
      </c>
      <c r="B445" s="26">
        <v>2.2858999999999998</v>
      </c>
      <c r="C445" s="12">
        <v>3.492</v>
      </c>
      <c r="D445" s="12">
        <f t="shared" si="6"/>
        <v>4.61709340566079</v>
      </c>
    </row>
    <row r="446" spans="1:4" x14ac:dyDescent="0.2">
      <c r="A446" s="13">
        <v>41122</v>
      </c>
      <c r="B446" s="26">
        <v>2.2991799999999998</v>
      </c>
      <c r="C446" s="12">
        <v>3.66</v>
      </c>
      <c r="D446" s="12">
        <f t="shared" si="6"/>
        <v>4.8112704007515728</v>
      </c>
    </row>
    <row r="447" spans="1:4" x14ac:dyDescent="0.2">
      <c r="A447" s="13">
        <v>41153</v>
      </c>
      <c r="B447" s="26">
        <v>2.3101500000000001</v>
      </c>
      <c r="C447" s="12">
        <v>3.8170000000000002</v>
      </c>
      <c r="D447" s="12">
        <f t="shared" si="6"/>
        <v>4.993828611129147</v>
      </c>
    </row>
    <row r="448" spans="1:4" x14ac:dyDescent="0.2">
      <c r="A448" s="13">
        <v>41183</v>
      </c>
      <c r="B448" s="26">
        <v>2.3163800000000001</v>
      </c>
      <c r="C448" s="12">
        <v>3.847</v>
      </c>
      <c r="D448" s="12">
        <f t="shared" si="6"/>
        <v>5.0195413127379789</v>
      </c>
    </row>
    <row r="449" spans="1:4" x14ac:dyDescent="0.2">
      <c r="A449" s="13">
        <v>41214</v>
      </c>
      <c r="B449" s="26">
        <v>2.3124899999999999</v>
      </c>
      <c r="C449" s="12">
        <v>3.847</v>
      </c>
      <c r="D449" s="12">
        <f t="shared" si="6"/>
        <v>5.027985031719056</v>
      </c>
    </row>
    <row r="450" spans="1:4" x14ac:dyDescent="0.2">
      <c r="A450" s="19">
        <v>41244</v>
      </c>
      <c r="B450" s="26">
        <v>2.3122099999999999</v>
      </c>
      <c r="C450" s="12">
        <v>3.8439999999999999</v>
      </c>
      <c r="D450" s="12">
        <f t="shared" si="6"/>
        <v>5.0246724614113774</v>
      </c>
    </row>
    <row r="451" spans="1:4" x14ac:dyDescent="0.2">
      <c r="A451" s="13">
        <v>41275</v>
      </c>
      <c r="B451" s="26">
        <v>2.3167900000000001</v>
      </c>
      <c r="C451" s="12">
        <v>3.8410000000000002</v>
      </c>
      <c r="D451" s="12">
        <f t="shared" si="6"/>
        <v>5.0108256328799756</v>
      </c>
    </row>
    <row r="452" spans="1:4" x14ac:dyDescent="0.2">
      <c r="A452" s="13">
        <v>41306</v>
      </c>
      <c r="B452" s="26">
        <v>2.3293699999999999</v>
      </c>
      <c r="C452" s="12">
        <v>3.9649999999999999</v>
      </c>
      <c r="D452" s="12">
        <f t="shared" si="6"/>
        <v>5.1446563105045566</v>
      </c>
    </row>
    <row r="453" spans="1:4" x14ac:dyDescent="0.2">
      <c r="A453" s="13">
        <v>41334</v>
      </c>
      <c r="B453" s="26">
        <v>2.3228200000000001</v>
      </c>
      <c r="C453" s="12">
        <v>3.879</v>
      </c>
      <c r="D453" s="12">
        <f t="shared" si="6"/>
        <v>5.0472623113284705</v>
      </c>
    </row>
    <row r="454" spans="1:4" x14ac:dyDescent="0.2">
      <c r="A454" s="13">
        <v>41365</v>
      </c>
      <c r="B454" s="26">
        <v>2.3179699999999999</v>
      </c>
      <c r="C454" s="12">
        <v>3.7010000000000001</v>
      </c>
      <c r="D454" s="12">
        <f t="shared" si="6"/>
        <v>4.8257289775104946</v>
      </c>
    </row>
    <row r="455" spans="1:4" x14ac:dyDescent="0.2">
      <c r="A455" s="13">
        <v>41395</v>
      </c>
      <c r="B455" s="26">
        <v>2.3189299999999999</v>
      </c>
      <c r="C455" s="12">
        <v>3.5990000000000002</v>
      </c>
      <c r="D455" s="12">
        <f t="shared" si="6"/>
        <v>4.6907885973272156</v>
      </c>
    </row>
    <row r="456" spans="1:4" x14ac:dyDescent="0.2">
      <c r="A456" s="13">
        <v>41426</v>
      </c>
      <c r="B456" s="26">
        <v>2.3244500000000001</v>
      </c>
      <c r="C456" s="12">
        <v>3.569</v>
      </c>
      <c r="D456" s="12">
        <f t="shared" si="6"/>
        <v>4.640641210608961</v>
      </c>
    </row>
    <row r="457" spans="1:4" x14ac:dyDescent="0.2">
      <c r="A457" s="13">
        <v>41456</v>
      </c>
      <c r="B457" s="26">
        <v>2.3290000000000002</v>
      </c>
      <c r="C457" s="12">
        <v>3.6040000000000001</v>
      </c>
      <c r="D457" s="12">
        <f t="shared" si="6"/>
        <v>4.6769954452554741</v>
      </c>
    </row>
    <row r="458" spans="1:4" x14ac:dyDescent="0.2">
      <c r="A458" s="13">
        <v>41487</v>
      </c>
      <c r="B458" s="26">
        <v>2.3345600000000002</v>
      </c>
      <c r="C458" s="12">
        <v>3.6509999999999998</v>
      </c>
      <c r="D458" s="12">
        <f t="shared" si="6"/>
        <v>4.7267044316702069</v>
      </c>
    </row>
    <row r="459" spans="1:4" x14ac:dyDescent="0.2">
      <c r="A459" s="13">
        <v>41518</v>
      </c>
      <c r="B459" s="26">
        <v>2.3354400000000002</v>
      </c>
      <c r="C459" s="12">
        <v>3.694</v>
      </c>
      <c r="D459" s="12">
        <f t="shared" si="6"/>
        <v>4.7805716318980576</v>
      </c>
    </row>
    <row r="460" spans="1:4" x14ac:dyDescent="0.2">
      <c r="A460" s="13">
        <v>41548</v>
      </c>
      <c r="B460" s="26">
        <v>2.3366899999999999</v>
      </c>
      <c r="C460" s="12">
        <v>3.6840000000000002</v>
      </c>
      <c r="D460" s="12">
        <f t="shared" si="6"/>
        <v>4.7650797632548612</v>
      </c>
    </row>
    <row r="461" spans="1:4" x14ac:dyDescent="0.2">
      <c r="A461" s="13">
        <v>41579</v>
      </c>
      <c r="B461" s="26">
        <v>2.3410000000000002</v>
      </c>
      <c r="C461" s="12">
        <v>3.6829999999999998</v>
      </c>
      <c r="D461" s="12">
        <f t="shared" si="6"/>
        <v>4.7550157343015798</v>
      </c>
    </row>
    <row r="462" spans="1:4" x14ac:dyDescent="0.2">
      <c r="A462" s="13">
        <v>41609</v>
      </c>
      <c r="B462" s="26">
        <v>2.3471899999999999</v>
      </c>
      <c r="C462" s="12">
        <v>3.7719999999999998</v>
      </c>
      <c r="D462" s="12">
        <f t="shared" si="6"/>
        <v>4.8570781470609541</v>
      </c>
    </row>
    <row r="463" spans="1:4" x14ac:dyDescent="0.2">
      <c r="A463" s="13">
        <v>41640</v>
      </c>
      <c r="B463" s="26">
        <v>2.3528799999999999</v>
      </c>
      <c r="C463" s="12">
        <v>3.9039999999999999</v>
      </c>
      <c r="D463" s="12">
        <f t="shared" si="6"/>
        <v>5.0148931488218693</v>
      </c>
    </row>
    <row r="464" spans="1:4" x14ac:dyDescent="0.2">
      <c r="A464" s="13">
        <v>41671</v>
      </c>
      <c r="B464" s="26">
        <v>2.35547</v>
      </c>
      <c r="C464" s="12">
        <v>4.0720000000000001</v>
      </c>
      <c r="D464" s="12">
        <f t="shared" si="6"/>
        <v>5.2249464675839645</v>
      </c>
    </row>
    <row r="465" spans="1:4" x14ac:dyDescent="0.2">
      <c r="A465" s="13">
        <v>41699</v>
      </c>
      <c r="B465" s="26">
        <v>2.3602799999999999</v>
      </c>
      <c r="C465" s="12">
        <v>3.952</v>
      </c>
      <c r="D465" s="12">
        <f t="shared" si="6"/>
        <v>5.0606355584930602</v>
      </c>
    </row>
    <row r="466" spans="1:4" x14ac:dyDescent="0.2">
      <c r="A466" s="13">
        <v>41730</v>
      </c>
      <c r="B466" s="26">
        <v>2.3646799999999999</v>
      </c>
      <c r="C466" s="12">
        <v>3.83</v>
      </c>
      <c r="D466" s="12">
        <f t="shared" si="6"/>
        <v>4.8952857638242806</v>
      </c>
    </row>
    <row r="467" spans="1:4" x14ac:dyDescent="0.2">
      <c r="A467" s="13">
        <v>41760</v>
      </c>
      <c r="B467" s="26">
        <v>2.3691800000000001</v>
      </c>
      <c r="C467" s="12">
        <v>3.8149999999999999</v>
      </c>
      <c r="D467" s="12">
        <f t="shared" si="6"/>
        <v>4.8668519783216135</v>
      </c>
    </row>
    <row r="468" spans="1:4" x14ac:dyDescent="0.2">
      <c r="A468" s="13">
        <v>41791</v>
      </c>
      <c r="B468" s="26">
        <v>2.3723100000000001</v>
      </c>
      <c r="C468" s="12">
        <v>3.7789999999999999</v>
      </c>
      <c r="D468" s="12">
        <f t="shared" si="6"/>
        <v>4.8145655677377741</v>
      </c>
    </row>
    <row r="469" spans="1:4" x14ac:dyDescent="0.2">
      <c r="A469" s="13">
        <v>41821</v>
      </c>
      <c r="B469" s="26">
        <v>2.3749799999999999</v>
      </c>
      <c r="C469" s="12">
        <v>3.7530000000000001</v>
      </c>
      <c r="D469" s="12">
        <f t="shared" si="6"/>
        <v>4.7760653538135065</v>
      </c>
    </row>
    <row r="470" spans="1:4" x14ac:dyDescent="0.2">
      <c r="A470" s="13">
        <v>41852</v>
      </c>
      <c r="B470" s="26">
        <v>2.3746</v>
      </c>
      <c r="C470" s="12">
        <v>3.7050000000000001</v>
      </c>
      <c r="D470" s="12">
        <f t="shared" si="6"/>
        <v>4.7157351090710016</v>
      </c>
    </row>
    <row r="471" spans="1:4" x14ac:dyDescent="0.2">
      <c r="A471" s="13">
        <v>41883</v>
      </c>
      <c r="B471" s="26">
        <v>2.3747699999999998</v>
      </c>
      <c r="C471" s="12">
        <v>3.6419999999999999</v>
      </c>
      <c r="D471" s="12">
        <f t="shared" si="6"/>
        <v>4.6352166803522028</v>
      </c>
    </row>
    <row r="472" spans="1:4" x14ac:dyDescent="0.2">
      <c r="A472" s="13">
        <v>41913</v>
      </c>
      <c r="B472" s="26">
        <v>2.3742999999999999</v>
      </c>
      <c r="C472" s="12">
        <v>3.5150000000000001</v>
      </c>
      <c r="D472" s="12">
        <f t="shared" si="6"/>
        <v>4.4744678305184689</v>
      </c>
    </row>
    <row r="473" spans="1:4" x14ac:dyDescent="0.2">
      <c r="A473" s="13">
        <v>41944</v>
      </c>
      <c r="B473" s="26">
        <v>2.3698299999999999</v>
      </c>
      <c r="C473" s="12">
        <v>3.3839999999999999</v>
      </c>
      <c r="D473" s="12">
        <f t="shared" si="6"/>
        <v>4.3158348202191714</v>
      </c>
    </row>
    <row r="474" spans="1:4" x14ac:dyDescent="0.2">
      <c r="A474" s="19">
        <v>41974</v>
      </c>
      <c r="B474" s="26">
        <v>2.36252</v>
      </c>
      <c r="C474" s="12">
        <v>3.1379999999999999</v>
      </c>
      <c r="D474" s="12">
        <f t="shared" si="6"/>
        <v>4.0144781521426269</v>
      </c>
    </row>
    <row r="475" spans="1:4" x14ac:dyDescent="0.2">
      <c r="A475" s="13">
        <v>42005</v>
      </c>
      <c r="B475" s="26">
        <v>2.3474699999999999</v>
      </c>
      <c r="C475" s="12">
        <v>2.8109999999999999</v>
      </c>
      <c r="D475" s="12">
        <f t="shared" si="6"/>
        <v>3.6191988728290454</v>
      </c>
    </row>
    <row r="476" spans="1:4" x14ac:dyDescent="0.2">
      <c r="A476" s="13">
        <v>42036</v>
      </c>
      <c r="B476" s="26">
        <v>2.3534199999999998</v>
      </c>
      <c r="C476" s="12">
        <v>2.8639999999999999</v>
      </c>
      <c r="D476" s="12">
        <f t="shared" si="6"/>
        <v>3.6781143493299115</v>
      </c>
    </row>
    <row r="477" spans="1:4" x14ac:dyDescent="0.2">
      <c r="A477" s="13">
        <v>42064</v>
      </c>
      <c r="B477" s="26">
        <v>2.3597600000000001</v>
      </c>
      <c r="C477" s="12">
        <v>3.0190000000000001</v>
      </c>
      <c r="D477" s="12">
        <f t="shared" si="6"/>
        <v>3.8667574507577038</v>
      </c>
    </row>
    <row r="478" spans="1:4" x14ac:dyDescent="0.2">
      <c r="A478" s="13">
        <v>42095</v>
      </c>
      <c r="B478" s="26">
        <v>2.3622200000000002</v>
      </c>
      <c r="C478" s="12">
        <v>2.7549999999999999</v>
      </c>
      <c r="D478" s="12">
        <f t="shared" si="6"/>
        <v>3.5249496194257937</v>
      </c>
    </row>
    <row r="479" spans="1:4" x14ac:dyDescent="0.2">
      <c r="A479" s="13">
        <v>42125</v>
      </c>
      <c r="B479" s="26">
        <v>2.3700100000000002</v>
      </c>
      <c r="C479" s="12">
        <v>2.7879999999999998</v>
      </c>
      <c r="D479" s="12">
        <f t="shared" si="6"/>
        <v>3.5554472867203089</v>
      </c>
    </row>
    <row r="480" spans="1:4" x14ac:dyDescent="0.2">
      <c r="A480" s="13">
        <v>42156</v>
      </c>
      <c r="B480" s="26">
        <v>2.3765700000000001</v>
      </c>
      <c r="C480" s="12">
        <v>2.7429999999999999</v>
      </c>
      <c r="D480" s="12">
        <f t="shared" si="6"/>
        <v>3.4884045973819409</v>
      </c>
    </row>
    <row r="481" spans="1:4" x14ac:dyDescent="0.2">
      <c r="A481" s="13">
        <v>42186</v>
      </c>
      <c r="B481" s="26">
        <v>2.3803399999999999</v>
      </c>
      <c r="C481" s="12">
        <v>2.6509999999999998</v>
      </c>
      <c r="D481" s="12">
        <f t="shared" si="6"/>
        <v>3.3660641328549703</v>
      </c>
    </row>
    <row r="482" spans="1:4" x14ac:dyDescent="0.2">
      <c r="A482" s="13">
        <v>42217</v>
      </c>
      <c r="B482" s="26">
        <v>2.3803299999999998</v>
      </c>
      <c r="C482" s="12">
        <v>2.4369999999999998</v>
      </c>
      <c r="D482" s="12">
        <f t="shared" si="6"/>
        <v>3.0943541130851604</v>
      </c>
    </row>
    <row r="483" spans="1:4" x14ac:dyDescent="0.2">
      <c r="A483" s="19">
        <v>42248</v>
      </c>
      <c r="B483" s="26">
        <v>2.3749799999999999</v>
      </c>
      <c r="C483" s="12">
        <v>2.3759999999999999</v>
      </c>
      <c r="D483" s="12">
        <f t="shared" si="6"/>
        <v>3.0236960513351692</v>
      </c>
    </row>
    <row r="484" spans="1:4" x14ac:dyDescent="0.2">
      <c r="A484" s="13">
        <v>42278</v>
      </c>
      <c r="B484" s="26">
        <v>2.3773300000000002</v>
      </c>
      <c r="C484" s="12">
        <v>2.35</v>
      </c>
      <c r="D484" s="12">
        <f t="shared" si="6"/>
        <v>2.9876522401181154</v>
      </c>
    </row>
    <row r="485" spans="1:4" x14ac:dyDescent="0.2">
      <c r="A485" s="13">
        <v>42309</v>
      </c>
      <c r="B485" s="26">
        <v>2.3801700000000001</v>
      </c>
      <c r="C485" s="12">
        <v>2.302</v>
      </c>
      <c r="D485" s="12">
        <f t="shared" si="6"/>
        <v>2.9231358247520136</v>
      </c>
    </row>
    <row r="486" spans="1:4" x14ac:dyDescent="0.2">
      <c r="A486" s="13">
        <v>42339</v>
      </c>
      <c r="B486" s="26">
        <v>2.3776099999999998</v>
      </c>
      <c r="C486" s="12">
        <v>2.1139999999999999</v>
      </c>
      <c r="D486" s="12">
        <f t="shared" si="6"/>
        <v>2.6872991668103685</v>
      </c>
    </row>
    <row r="487" spans="1:4" x14ac:dyDescent="0.2">
      <c r="A487" s="13">
        <v>42370</v>
      </c>
      <c r="B487" s="26">
        <v>2.3765200000000002</v>
      </c>
      <c r="C487" s="12">
        <v>1.97</v>
      </c>
      <c r="D487" s="12">
        <f t="shared" si="6"/>
        <v>2.5053961506740947</v>
      </c>
    </row>
    <row r="488" spans="1:4" x14ac:dyDescent="0.2">
      <c r="A488" s="13">
        <v>42401</v>
      </c>
      <c r="B488" s="26">
        <v>2.3733599999999999</v>
      </c>
      <c r="C488" s="12">
        <v>1.923</v>
      </c>
      <c r="D488" s="12">
        <f t="shared" si="6"/>
        <v>2.4488789538881588</v>
      </c>
    </row>
    <row r="489" spans="1:4" x14ac:dyDescent="0.2">
      <c r="A489" s="13">
        <v>42430</v>
      </c>
      <c r="B489" s="26">
        <v>2.3807999999999998</v>
      </c>
      <c r="C489" s="12">
        <v>1.9470000000000001</v>
      </c>
      <c r="D489" s="12">
        <f t="shared" ref="D489:D522" si="7">C489*$B$595/B489</f>
        <v>2.4716939289314519</v>
      </c>
    </row>
    <row r="490" spans="1:4" x14ac:dyDescent="0.2">
      <c r="A490" s="13">
        <v>42461</v>
      </c>
      <c r="B490" s="26">
        <v>2.38992</v>
      </c>
      <c r="C490" s="12">
        <v>1.9890000000000001</v>
      </c>
      <c r="D490" s="12">
        <f t="shared" si="7"/>
        <v>2.5153769255874674</v>
      </c>
    </row>
    <row r="491" spans="1:4" x14ac:dyDescent="0.2">
      <c r="A491" s="13">
        <v>42491</v>
      </c>
      <c r="B491" s="26">
        <v>2.3955700000000002</v>
      </c>
      <c r="C491" s="12">
        <v>2.097</v>
      </c>
      <c r="D491" s="12">
        <f t="shared" si="7"/>
        <v>2.6457037807285944</v>
      </c>
    </row>
    <row r="492" spans="1:4" x14ac:dyDescent="0.2">
      <c r="A492" s="19">
        <v>42522</v>
      </c>
      <c r="B492" s="26">
        <v>2.4022199999999998</v>
      </c>
      <c r="C492" s="12">
        <v>2.1549999999999998</v>
      </c>
      <c r="D492" s="12">
        <f t="shared" si="7"/>
        <v>2.7113535354796814</v>
      </c>
    </row>
    <row r="493" spans="1:4" x14ac:dyDescent="0.2">
      <c r="A493" s="13">
        <v>42552</v>
      </c>
      <c r="B493" s="26">
        <v>2.4010099999999999</v>
      </c>
      <c r="C493" s="12">
        <v>2.13</v>
      </c>
      <c r="D493" s="12">
        <f t="shared" si="7"/>
        <v>2.6812498656815258</v>
      </c>
    </row>
    <row r="494" spans="1:4" x14ac:dyDescent="0.2">
      <c r="A494" s="13">
        <v>42583</v>
      </c>
      <c r="B494" s="26">
        <v>2.4054500000000001</v>
      </c>
      <c r="C494" s="12">
        <v>2.073</v>
      </c>
      <c r="D494" s="12">
        <f t="shared" si="7"/>
        <v>2.6046814749838907</v>
      </c>
    </row>
    <row r="495" spans="1:4" x14ac:dyDescent="0.2">
      <c r="A495" s="13">
        <v>42614</v>
      </c>
      <c r="B495" s="26">
        <v>2.4117600000000001</v>
      </c>
      <c r="C495" s="12">
        <v>2.1219999999999999</v>
      </c>
      <c r="D495" s="12">
        <f t="shared" si="7"/>
        <v>2.6592731266792713</v>
      </c>
    </row>
    <row r="496" spans="1:4" x14ac:dyDescent="0.2">
      <c r="A496" s="13">
        <v>42644</v>
      </c>
      <c r="B496" s="26">
        <v>2.4174099999999998</v>
      </c>
      <c r="C496" s="12">
        <v>2.2879999999999998</v>
      </c>
      <c r="D496" s="12">
        <f t="shared" si="7"/>
        <v>2.8606014800964665</v>
      </c>
    </row>
    <row r="497" spans="1:4" x14ac:dyDescent="0.2">
      <c r="A497" s="13">
        <v>42675</v>
      </c>
      <c r="B497" s="26">
        <v>2.4202599999999999</v>
      </c>
      <c r="C497" s="12">
        <v>2.2559999999999998</v>
      </c>
      <c r="D497" s="12">
        <f t="shared" si="7"/>
        <v>2.8172716518060041</v>
      </c>
    </row>
    <row r="498" spans="1:4" x14ac:dyDescent="0.2">
      <c r="A498" s="13">
        <v>42705</v>
      </c>
      <c r="B498" s="26">
        <v>2.4263699999999999</v>
      </c>
      <c r="C498" s="12">
        <v>2.3940000000000001</v>
      </c>
      <c r="D498" s="12">
        <f t="shared" si="7"/>
        <v>2.9820764401142452</v>
      </c>
    </row>
    <row r="499" spans="1:4" x14ac:dyDescent="0.2">
      <c r="A499" s="13">
        <v>42736</v>
      </c>
      <c r="B499" s="26">
        <v>2.4361799999999998</v>
      </c>
      <c r="C499" s="12">
        <v>2.4820000000000002</v>
      </c>
      <c r="D499" s="12">
        <f t="shared" si="7"/>
        <v>3.0792436667241341</v>
      </c>
    </row>
    <row r="500" spans="1:4" x14ac:dyDescent="0.2">
      <c r="A500" s="13">
        <v>42767</v>
      </c>
      <c r="B500" s="26">
        <v>2.4400599999999999</v>
      </c>
      <c r="C500" s="12">
        <v>2.4740000000000002</v>
      </c>
      <c r="D500" s="12">
        <f t="shared" si="7"/>
        <v>3.0644380269337645</v>
      </c>
    </row>
    <row r="501" spans="1:4" x14ac:dyDescent="0.2">
      <c r="A501" s="13">
        <v>42795</v>
      </c>
      <c r="B501" s="26">
        <v>2.43892</v>
      </c>
      <c r="C501" s="12">
        <v>2.4489999999999998</v>
      </c>
      <c r="D501" s="12">
        <f t="shared" si="7"/>
        <v>3.0348895010906465</v>
      </c>
    </row>
    <row r="502" spans="1:4" x14ac:dyDescent="0.2">
      <c r="A502" s="13">
        <v>42826</v>
      </c>
      <c r="B502" s="26">
        <v>2.4419300000000002</v>
      </c>
      <c r="C502" s="12">
        <v>2.4380000000000002</v>
      </c>
      <c r="D502" s="12">
        <f t="shared" si="7"/>
        <v>3.0175338048183198</v>
      </c>
    </row>
    <row r="503" spans="1:4" x14ac:dyDescent="0.2">
      <c r="A503" s="13">
        <v>42856</v>
      </c>
      <c r="B503" s="26">
        <v>2.4400400000000002</v>
      </c>
      <c r="C503" s="12">
        <v>2.3780000000000001</v>
      </c>
      <c r="D503" s="12">
        <f t="shared" si="7"/>
        <v>2.9455510745725477</v>
      </c>
    </row>
    <row r="504" spans="1:4" x14ac:dyDescent="0.2">
      <c r="A504" s="19">
        <v>42887</v>
      </c>
      <c r="B504" s="26">
        <v>2.44163</v>
      </c>
      <c r="C504" s="12">
        <v>2.2839999999999998</v>
      </c>
      <c r="D504" s="12">
        <f t="shared" si="7"/>
        <v>2.8272740062990707</v>
      </c>
    </row>
    <row r="505" spans="1:4" x14ac:dyDescent="0.2">
      <c r="A505" s="13">
        <v>42917</v>
      </c>
      <c r="B505" s="26">
        <v>2.4424299999999999</v>
      </c>
      <c r="C505" s="12">
        <v>2.2149999999999999</v>
      </c>
      <c r="D505" s="12">
        <f t="shared" si="7"/>
        <v>2.7409635363142444</v>
      </c>
    </row>
    <row r="506" spans="1:4" x14ac:dyDescent="0.2">
      <c r="A506" s="13">
        <v>42948</v>
      </c>
      <c r="B506" s="26">
        <v>2.4518300000000002</v>
      </c>
      <c r="C506" s="12">
        <v>2.2919999999999998</v>
      </c>
      <c r="D506" s="12">
        <f t="shared" si="7"/>
        <v>2.825373788557934</v>
      </c>
    </row>
    <row r="507" spans="1:4" x14ac:dyDescent="0.2">
      <c r="A507" s="13">
        <v>42979</v>
      </c>
      <c r="B507" s="26">
        <v>2.46435</v>
      </c>
      <c r="C507" s="12">
        <v>2.4809999999999999</v>
      </c>
      <c r="D507" s="12">
        <f t="shared" si="7"/>
        <v>3.042818365086128</v>
      </c>
    </row>
    <row r="508" spans="1:4" x14ac:dyDescent="0.2">
      <c r="A508" s="13">
        <v>43009</v>
      </c>
      <c r="B508" s="26">
        <v>2.4662600000000001</v>
      </c>
      <c r="C508" s="12">
        <v>2.52</v>
      </c>
      <c r="D508" s="12">
        <f t="shared" si="7"/>
        <v>3.0882562909020135</v>
      </c>
    </row>
    <row r="509" spans="1:4" x14ac:dyDescent="0.2">
      <c r="A509" s="13">
        <v>43040</v>
      </c>
      <c r="B509" s="26">
        <v>2.4728400000000001</v>
      </c>
      <c r="C509" s="12">
        <v>2.633</v>
      </c>
      <c r="D509" s="12">
        <f t="shared" si="7"/>
        <v>3.2181515722812635</v>
      </c>
    </row>
    <row r="510" spans="1:4" x14ac:dyDescent="0.2">
      <c r="A510" s="13">
        <v>43070</v>
      </c>
      <c r="B510" s="26">
        <v>2.4780500000000001</v>
      </c>
      <c r="C510" s="12">
        <v>2.7029999999999998</v>
      </c>
      <c r="D510" s="12">
        <f t="shared" si="7"/>
        <v>3.2967622905106833</v>
      </c>
    </row>
    <row r="511" spans="1:4" x14ac:dyDescent="0.2">
      <c r="A511" s="13">
        <v>43101</v>
      </c>
      <c r="B511" s="26">
        <v>2.4885899999999999</v>
      </c>
      <c r="C511" s="12">
        <v>2.9020000000000001</v>
      </c>
      <c r="D511" s="12">
        <f t="shared" si="7"/>
        <v>3.5244853495352788</v>
      </c>
    </row>
    <row r="512" spans="1:4" x14ac:dyDescent="0.2">
      <c r="A512" s="13">
        <v>43132</v>
      </c>
      <c r="B512" s="26">
        <v>2.4952899999999998</v>
      </c>
      <c r="C512" s="12">
        <v>2.8559999999999999</v>
      </c>
      <c r="D512" s="12">
        <f t="shared" si="7"/>
        <v>3.4593048054534741</v>
      </c>
    </row>
    <row r="513" spans="1:4" x14ac:dyDescent="0.2">
      <c r="A513" s="13">
        <v>43160</v>
      </c>
      <c r="B513" s="26">
        <v>2.4957699999999998</v>
      </c>
      <c r="C513" s="12">
        <v>2.827</v>
      </c>
      <c r="D513" s="12">
        <f t="shared" si="7"/>
        <v>3.4235202546709034</v>
      </c>
    </row>
    <row r="514" spans="1:4" x14ac:dyDescent="0.2">
      <c r="A514" s="13">
        <v>43191</v>
      </c>
      <c r="B514" s="26">
        <v>2.5022700000000002</v>
      </c>
      <c r="C514" s="12">
        <v>2.875</v>
      </c>
      <c r="D514" s="12">
        <f t="shared" si="7"/>
        <v>3.4726045750458576</v>
      </c>
    </row>
    <row r="515" spans="1:4" x14ac:dyDescent="0.2">
      <c r="A515" s="13">
        <v>43221</v>
      </c>
      <c r="B515" s="26">
        <v>2.5079199999999999</v>
      </c>
      <c r="C515" s="12">
        <v>3.1320000000000001</v>
      </c>
      <c r="D515" s="12">
        <f t="shared" si="7"/>
        <v>3.774502590194265</v>
      </c>
    </row>
    <row r="516" spans="1:4" x14ac:dyDescent="0.2">
      <c r="A516" s="19">
        <v>43252</v>
      </c>
      <c r="B516" s="26">
        <v>2.5101800000000001</v>
      </c>
      <c r="C516" s="12">
        <v>3.1320000000000001</v>
      </c>
      <c r="D516" s="12">
        <f t="shared" si="7"/>
        <v>3.7711042777808763</v>
      </c>
    </row>
    <row r="517" spans="1:4" x14ac:dyDescent="0.2">
      <c r="A517" s="13">
        <v>43282</v>
      </c>
      <c r="B517" s="26">
        <v>2.51214</v>
      </c>
      <c r="C517" s="12">
        <v>3.22</v>
      </c>
      <c r="D517" s="12">
        <f t="shared" si="7"/>
        <v>3.8740363037091878</v>
      </c>
    </row>
    <row r="518" spans="1:4" x14ac:dyDescent="0.2">
      <c r="A518" s="13">
        <v>43313</v>
      </c>
      <c r="B518" s="26">
        <v>2.5166300000000001</v>
      </c>
      <c r="C518" s="12">
        <v>3.2290000000000001</v>
      </c>
      <c r="D518" s="12">
        <f t="shared" si="7"/>
        <v>3.8779332448552228</v>
      </c>
    </row>
    <row r="519" spans="1:4" x14ac:dyDescent="0.2">
      <c r="A519" s="13">
        <v>43344</v>
      </c>
      <c r="B519" s="26">
        <v>2.52182</v>
      </c>
      <c r="C519" s="12">
        <v>3.2789999999999999</v>
      </c>
      <c r="D519" s="12">
        <f t="shared" si="7"/>
        <v>3.929877248177903</v>
      </c>
    </row>
    <row r="520" spans="1:4" x14ac:dyDescent="0.2">
      <c r="A520" s="13">
        <v>43374</v>
      </c>
      <c r="B520" s="26">
        <v>2.52772</v>
      </c>
      <c r="C520" s="12">
        <v>3.3809999999999998</v>
      </c>
      <c r="D520" s="12">
        <f t="shared" si="7"/>
        <v>4.0426659748706344</v>
      </c>
    </row>
    <row r="521" spans="1:4" x14ac:dyDescent="0.2">
      <c r="A521" s="13">
        <v>43405</v>
      </c>
      <c r="B521" s="26">
        <v>2.5259399999999999</v>
      </c>
      <c r="C521" s="12">
        <v>3.286</v>
      </c>
      <c r="D521" s="12">
        <f t="shared" si="7"/>
        <v>3.9318431269151288</v>
      </c>
    </row>
    <row r="522" spans="1:4" x14ac:dyDescent="0.2">
      <c r="A522" s="13">
        <v>43435</v>
      </c>
      <c r="B522" s="26">
        <v>2.5276700000000001</v>
      </c>
      <c r="C522" s="12">
        <v>2.9510000000000001</v>
      </c>
      <c r="D522" s="12">
        <f t="shared" si="7"/>
        <v>3.5285842289539375</v>
      </c>
    </row>
    <row r="523" spans="1:4" x14ac:dyDescent="0.2">
      <c r="A523" s="13">
        <v>43466</v>
      </c>
      <c r="B523" s="26">
        <v>2.52718</v>
      </c>
      <c r="C523" s="12">
        <v>2.9340000000000002</v>
      </c>
      <c r="D523" s="12">
        <f t="shared" ref="D523:D582" si="8">C523*$B$595/B523</f>
        <v>3.5089371283406803</v>
      </c>
    </row>
    <row r="524" spans="1:4" x14ac:dyDescent="0.2">
      <c r="A524" s="13">
        <v>43497</v>
      </c>
      <c r="B524" s="26">
        <v>2.53322</v>
      </c>
      <c r="C524" s="12">
        <v>3.03</v>
      </c>
      <c r="D524" s="12">
        <f t="shared" si="8"/>
        <v>3.615108810130979</v>
      </c>
    </row>
    <row r="525" spans="1:4" x14ac:dyDescent="0.2">
      <c r="A525" s="13">
        <v>43525</v>
      </c>
      <c r="B525" s="26">
        <v>2.5420199999999999</v>
      </c>
      <c r="C525" s="12">
        <v>3.05</v>
      </c>
      <c r="D525" s="12">
        <f t="shared" si="8"/>
        <v>3.6263734746382799</v>
      </c>
    </row>
    <row r="526" spans="1:4" x14ac:dyDescent="0.2">
      <c r="A526" s="13">
        <v>43556</v>
      </c>
      <c r="B526" s="26">
        <v>2.5521099999999999</v>
      </c>
      <c r="C526" s="12">
        <v>3.1030000000000002</v>
      </c>
      <c r="D526" s="12">
        <f t="shared" si="8"/>
        <v>3.6748028078727013</v>
      </c>
    </row>
    <row r="527" spans="1:4" x14ac:dyDescent="0.2">
      <c r="A527" s="13">
        <v>43586</v>
      </c>
      <c r="B527" s="26">
        <v>2.5529000000000002</v>
      </c>
      <c r="C527" s="12">
        <v>3.03</v>
      </c>
      <c r="D527" s="12">
        <f t="shared" si="8"/>
        <v>3.5872403697755488</v>
      </c>
    </row>
    <row r="528" spans="1:4" x14ac:dyDescent="0.2">
      <c r="A528" s="19">
        <v>43617</v>
      </c>
      <c r="B528" s="26">
        <v>2.55159</v>
      </c>
      <c r="C528" s="12">
        <v>2.9460000000000002</v>
      </c>
      <c r="D528" s="12">
        <f t="shared" si="8"/>
        <v>3.4895827730944236</v>
      </c>
    </row>
    <row r="529" spans="1:4" x14ac:dyDescent="0.2">
      <c r="A529" s="13">
        <v>43647</v>
      </c>
      <c r="B529" s="26">
        <v>2.5568499999999998</v>
      </c>
      <c r="C529" s="12">
        <v>2.9319999999999999</v>
      </c>
      <c r="D529" s="12">
        <f t="shared" si="8"/>
        <v>3.4658548354420478</v>
      </c>
    </row>
    <row r="530" spans="1:4" x14ac:dyDescent="0.2">
      <c r="A530" s="13">
        <v>43678</v>
      </c>
      <c r="B530" s="26">
        <v>2.5605899999999999</v>
      </c>
      <c r="C530" s="12">
        <v>2.87</v>
      </c>
      <c r="D530" s="12">
        <f t="shared" si="8"/>
        <v>3.3876107693929915</v>
      </c>
    </row>
    <row r="531" spans="1:4" x14ac:dyDescent="0.2">
      <c r="A531" s="13">
        <v>43709</v>
      </c>
      <c r="B531" s="26">
        <v>2.5651099999999998</v>
      </c>
      <c r="C531" s="12">
        <v>2.8940000000000001</v>
      </c>
      <c r="D531" s="12">
        <f t="shared" si="8"/>
        <v>3.4099199691241315</v>
      </c>
    </row>
    <row r="532" spans="1:4" x14ac:dyDescent="0.2">
      <c r="A532" s="13">
        <v>43739</v>
      </c>
      <c r="B532" s="26">
        <v>2.5724399999999998</v>
      </c>
      <c r="C532" s="12">
        <v>3.008</v>
      </c>
      <c r="D532" s="12">
        <f t="shared" si="8"/>
        <v>3.5341439193917061</v>
      </c>
    </row>
    <row r="533" spans="1:4" x14ac:dyDescent="0.2">
      <c r="A533" s="13">
        <v>43770</v>
      </c>
      <c r="B533" s="26">
        <v>2.57803</v>
      </c>
      <c r="C533" s="12">
        <v>2.984</v>
      </c>
      <c r="D533" s="12">
        <f t="shared" si="8"/>
        <v>3.4983439416919122</v>
      </c>
    </row>
    <row r="534" spans="1:4" x14ac:dyDescent="0.2">
      <c r="A534" s="13">
        <v>43800</v>
      </c>
      <c r="B534" s="26">
        <v>2.58616</v>
      </c>
      <c r="C534" s="12">
        <v>3.0350000000000001</v>
      </c>
      <c r="D534" s="12">
        <f t="shared" si="8"/>
        <v>3.5469491176106662</v>
      </c>
    </row>
    <row r="535" spans="1:4" x14ac:dyDescent="0.2">
      <c r="A535" s="13">
        <v>43831</v>
      </c>
      <c r="B535" s="26">
        <v>2.5903700000000001</v>
      </c>
      <c r="C535" s="12">
        <v>3.052</v>
      </c>
      <c r="D535" s="12">
        <f t="shared" si="8"/>
        <v>3.5610197369487753</v>
      </c>
    </row>
    <row r="536" spans="1:4" x14ac:dyDescent="0.2">
      <c r="A536" s="13">
        <v>43862</v>
      </c>
      <c r="B536" s="26">
        <v>2.5924800000000001</v>
      </c>
      <c r="C536" s="12">
        <v>2.8119999999999998</v>
      </c>
      <c r="D536" s="12">
        <f t="shared" si="8"/>
        <v>3.2783215978522491</v>
      </c>
    </row>
    <row r="537" spans="1:4" x14ac:dyDescent="0.2">
      <c r="A537" s="13">
        <v>43891</v>
      </c>
      <c r="B537" s="26">
        <v>2.5812400000000002</v>
      </c>
      <c r="C537" s="12">
        <v>2.4049999999999998</v>
      </c>
      <c r="D537" s="12">
        <f t="shared" si="8"/>
        <v>2.8160369396104192</v>
      </c>
    </row>
    <row r="538" spans="1:4" x14ac:dyDescent="0.2">
      <c r="A538" s="13">
        <v>43922</v>
      </c>
      <c r="B538" s="26">
        <v>2.5609199999999999</v>
      </c>
      <c r="C538" s="12">
        <v>2.044</v>
      </c>
      <c r="D538" s="12">
        <f t="shared" si="8"/>
        <v>2.4123289724005437</v>
      </c>
    </row>
    <row r="539" spans="1:4" x14ac:dyDescent="0.2">
      <c r="A539" s="13">
        <v>43952</v>
      </c>
      <c r="B539" s="26">
        <v>2.5586799999999998</v>
      </c>
      <c r="C539" s="12">
        <v>1.905</v>
      </c>
      <c r="D539" s="12">
        <f t="shared" si="8"/>
        <v>2.2502494215767506</v>
      </c>
    </row>
    <row r="540" spans="1:4" x14ac:dyDescent="0.2">
      <c r="A540" s="19">
        <v>43983</v>
      </c>
      <c r="B540" s="26">
        <v>2.5698599999999998</v>
      </c>
      <c r="C540" s="12">
        <v>2.0569999999999999</v>
      </c>
      <c r="D540" s="12">
        <f t="shared" si="8"/>
        <v>2.4192262169923655</v>
      </c>
    </row>
    <row r="541" spans="1:4" x14ac:dyDescent="0.2">
      <c r="A541" s="13">
        <v>44013</v>
      </c>
      <c r="B541" s="26">
        <v>2.5827800000000001</v>
      </c>
      <c r="C541" s="12">
        <v>2.1339999999999999</v>
      </c>
      <c r="D541" s="12">
        <f t="shared" si="8"/>
        <v>2.497230632109587</v>
      </c>
    </row>
    <row r="542" spans="1:4" x14ac:dyDescent="0.2">
      <c r="A542" s="13">
        <v>44044</v>
      </c>
      <c r="B542" s="26">
        <v>2.5941100000000001</v>
      </c>
      <c r="C542" s="12">
        <v>2.161</v>
      </c>
      <c r="D542" s="12">
        <f t="shared" si="8"/>
        <v>2.5177814657050011</v>
      </c>
    </row>
    <row r="543" spans="1:4" x14ac:dyDescent="0.2">
      <c r="A543" s="13">
        <v>44075</v>
      </c>
      <c r="B543" s="26">
        <v>2.6002900000000002</v>
      </c>
      <c r="C543" s="12">
        <v>2.1230000000000002</v>
      </c>
      <c r="D543" s="12">
        <f t="shared" si="8"/>
        <v>2.467628977537121</v>
      </c>
    </row>
    <row r="544" spans="1:4" x14ac:dyDescent="0.2">
      <c r="A544" s="13">
        <v>44105</v>
      </c>
      <c r="B544" s="26">
        <v>2.6028600000000002</v>
      </c>
      <c r="C544" s="12">
        <v>2.1389999999999998</v>
      </c>
      <c r="D544" s="12">
        <f t="shared" si="8"/>
        <v>2.4837714368041306</v>
      </c>
    </row>
    <row r="545" spans="1:4" x14ac:dyDescent="0.2">
      <c r="A545" s="13">
        <v>44136</v>
      </c>
      <c r="B545" s="26">
        <v>2.6081300000000001</v>
      </c>
      <c r="C545" s="12">
        <v>2.2080000000000002</v>
      </c>
      <c r="D545" s="12">
        <f t="shared" si="8"/>
        <v>2.5587124813563742</v>
      </c>
    </row>
    <row r="546" spans="1:4" x14ac:dyDescent="0.2">
      <c r="A546" s="13">
        <v>44166</v>
      </c>
      <c r="B546" s="26">
        <v>2.6203500000000002</v>
      </c>
      <c r="C546" s="12">
        <v>2.419</v>
      </c>
      <c r="D546" s="12">
        <f t="shared" si="8"/>
        <v>2.7901542778636439</v>
      </c>
    </row>
    <row r="547" spans="1:4" x14ac:dyDescent="0.2">
      <c r="A547" s="19">
        <v>44197</v>
      </c>
      <c r="B547" s="26">
        <v>2.6265000000000001</v>
      </c>
      <c r="C547" s="12">
        <v>2.5489999999999999</v>
      </c>
      <c r="D547" s="12">
        <f t="shared" si="8"/>
        <v>2.9332162581382066</v>
      </c>
    </row>
    <row r="548" spans="1:4" x14ac:dyDescent="0.2">
      <c r="A548" s="13">
        <v>44228</v>
      </c>
      <c r="B548" s="26">
        <v>2.6363799999999999</v>
      </c>
      <c r="C548" s="12">
        <v>2.79</v>
      </c>
      <c r="D548" s="12">
        <f t="shared" si="8"/>
        <v>3.1985109961386451</v>
      </c>
    </row>
    <row r="549" spans="1:4" x14ac:dyDescent="0.2">
      <c r="A549" s="13">
        <v>44256</v>
      </c>
      <c r="B549" s="26">
        <v>2.6491400000000001</v>
      </c>
      <c r="C549" s="12">
        <v>2.8730000000000002</v>
      </c>
      <c r="D549" s="12">
        <f t="shared" si="8"/>
        <v>3.2777993816861319</v>
      </c>
    </row>
    <row r="550" spans="1:4" x14ac:dyDescent="0.2">
      <c r="A550" s="13">
        <v>44287</v>
      </c>
      <c r="B550" s="26">
        <v>2.6667000000000001</v>
      </c>
      <c r="C550" s="12">
        <v>2.7850000000000001</v>
      </c>
      <c r="D550" s="12">
        <f t="shared" si="8"/>
        <v>3.1564774552818085</v>
      </c>
    </row>
    <row r="551" spans="1:4" x14ac:dyDescent="0.2">
      <c r="A551" s="13">
        <v>44317</v>
      </c>
      <c r="B551" s="26">
        <v>2.6844399999999999</v>
      </c>
      <c r="C551" s="12">
        <v>2.8250000000000002</v>
      </c>
      <c r="D551" s="12">
        <f t="shared" si="8"/>
        <v>3.180653823516264</v>
      </c>
    </row>
    <row r="552" spans="1:4" x14ac:dyDescent="0.2">
      <c r="A552" s="13">
        <v>44348</v>
      </c>
      <c r="B552" s="26">
        <v>2.7055899999999999</v>
      </c>
      <c r="C552" s="12">
        <v>2.952</v>
      </c>
      <c r="D552" s="12">
        <f t="shared" si="8"/>
        <v>3.2976611001666916</v>
      </c>
    </row>
    <row r="553" spans="1:4" x14ac:dyDescent="0.2">
      <c r="A553" s="13">
        <v>44378</v>
      </c>
      <c r="B553" s="26">
        <v>2.7176399999999998</v>
      </c>
      <c r="C553" s="12">
        <v>2.98</v>
      </c>
      <c r="D553" s="12">
        <f t="shared" si="8"/>
        <v>3.3141792290369585</v>
      </c>
    </row>
    <row r="554" spans="1:4" x14ac:dyDescent="0.2">
      <c r="A554" s="19">
        <v>44409</v>
      </c>
      <c r="B554" s="26">
        <v>2.7286999999999999</v>
      </c>
      <c r="C554" s="12">
        <v>2.9319999999999999</v>
      </c>
      <c r="D554" s="12">
        <f t="shared" si="8"/>
        <v>3.247579776450324</v>
      </c>
    </row>
    <row r="555" spans="1:4" x14ac:dyDescent="0.2">
      <c r="A555" s="13">
        <v>44440</v>
      </c>
      <c r="B555" s="26">
        <v>2.7402799999999998</v>
      </c>
      <c r="C555" s="12">
        <v>2.9990000000000001</v>
      </c>
      <c r="D555" s="12">
        <f t="shared" si="8"/>
        <v>3.307753806910243</v>
      </c>
    </row>
    <row r="556" spans="1:4" x14ac:dyDescent="0.2">
      <c r="A556" s="13">
        <v>44470</v>
      </c>
      <c r="B556" s="26">
        <v>2.7652199999999998</v>
      </c>
      <c r="C556" s="12">
        <v>3.4220000000000002</v>
      </c>
      <c r="D556" s="12">
        <f t="shared" si="8"/>
        <v>3.7402615184325301</v>
      </c>
    </row>
    <row r="557" spans="1:4" x14ac:dyDescent="0.2">
      <c r="A557" s="13">
        <v>44501</v>
      </c>
      <c r="B557" s="26">
        <v>2.7871100000000002</v>
      </c>
      <c r="C557" s="12">
        <v>3.512</v>
      </c>
      <c r="D557" s="12">
        <f t="shared" si="8"/>
        <v>3.8084832590030531</v>
      </c>
    </row>
    <row r="558" spans="1:4" x14ac:dyDescent="0.2">
      <c r="A558" s="13">
        <v>44531</v>
      </c>
      <c r="B558" s="26">
        <v>2.8088700000000002</v>
      </c>
      <c r="C558" s="12">
        <v>3.4430000000000001</v>
      </c>
      <c r="D558" s="12">
        <f t="shared" si="8"/>
        <v>3.7047340439393777</v>
      </c>
    </row>
    <row r="559" spans="1:4" x14ac:dyDescent="0.2">
      <c r="A559" s="13">
        <v>44562</v>
      </c>
      <c r="B559" s="26">
        <v>2.82599</v>
      </c>
      <c r="C559" s="12">
        <v>3.7759999999999998</v>
      </c>
      <c r="D559" s="12">
        <f t="shared" si="8"/>
        <v>4.0384342648063152</v>
      </c>
    </row>
    <row r="560" spans="1:4" x14ac:dyDescent="0.2">
      <c r="A560" s="13">
        <v>44593</v>
      </c>
      <c r="B560" s="26">
        <v>2.8460999999999999</v>
      </c>
      <c r="C560" s="12">
        <v>4.0579999999999998</v>
      </c>
      <c r="D560" s="12">
        <f t="shared" si="8"/>
        <v>4.3093675851164752</v>
      </c>
    </row>
    <row r="561" spans="1:5" x14ac:dyDescent="0.2">
      <c r="A561" s="19">
        <v>44621</v>
      </c>
      <c r="B561" s="26">
        <v>2.8747199999999999</v>
      </c>
      <c r="C561" s="12">
        <v>4.9279999999999999</v>
      </c>
      <c r="D561" s="12">
        <f t="shared" si="8"/>
        <v>5.181157588913007</v>
      </c>
    </row>
    <row r="562" spans="1:5" x14ac:dyDescent="0.2">
      <c r="A562" s="13">
        <v>44652</v>
      </c>
      <c r="B562" s="26">
        <v>2.88611</v>
      </c>
      <c r="C562" s="12">
        <v>5.1429999999999998</v>
      </c>
      <c r="D562" s="12">
        <f t="shared" si="8"/>
        <v>5.3858629483976701</v>
      </c>
    </row>
    <row r="563" spans="1:5" x14ac:dyDescent="0.2">
      <c r="A563" s="13">
        <v>44682</v>
      </c>
      <c r="B563" s="26">
        <v>2.9126799999999999</v>
      </c>
      <c r="C563" s="12">
        <v>5.9729999999999999</v>
      </c>
      <c r="D563" s="12">
        <f t="shared" si="8"/>
        <v>6.1979974641910536</v>
      </c>
    </row>
    <row r="564" spans="1:5" x14ac:dyDescent="0.2">
      <c r="A564" s="13">
        <v>44713</v>
      </c>
      <c r="B564" s="26">
        <v>2.9472800000000001</v>
      </c>
      <c r="C564" s="12">
        <v>5.8630000000000004</v>
      </c>
      <c r="D564" s="12">
        <f t="shared" si="8"/>
        <v>6.0124316230558339</v>
      </c>
    </row>
    <row r="565" spans="1:5" x14ac:dyDescent="0.2">
      <c r="A565" s="13">
        <v>44743</v>
      </c>
      <c r="B565" s="26">
        <v>2.9462799999999998</v>
      </c>
      <c r="C565" s="12">
        <v>5.2560000000000002</v>
      </c>
      <c r="D565" s="12">
        <f t="shared" si="8"/>
        <v>5.391790287413281</v>
      </c>
    </row>
    <row r="566" spans="1:5" x14ac:dyDescent="0.2">
      <c r="A566" s="13">
        <v>44774</v>
      </c>
      <c r="B566" s="26">
        <v>2.9531999999999998</v>
      </c>
      <c r="C566" s="12">
        <v>4.9530000000000003</v>
      </c>
      <c r="D566" s="12">
        <f t="shared" si="8"/>
        <v>5.0690563774888266</v>
      </c>
    </row>
    <row r="567" spans="1:5" x14ac:dyDescent="0.2">
      <c r="A567" s="13">
        <v>44805</v>
      </c>
      <c r="B567" s="26">
        <v>2.9653900000000002</v>
      </c>
      <c r="C567" s="12">
        <v>4.8150000000000004</v>
      </c>
      <c r="D567" s="12">
        <f t="shared" si="8"/>
        <v>4.9075657400881507</v>
      </c>
    </row>
    <row r="568" spans="1:5" x14ac:dyDescent="0.2">
      <c r="A568" s="19">
        <v>44835</v>
      </c>
      <c r="B568" s="26">
        <v>2.97987</v>
      </c>
      <c r="C568" s="12">
        <v>5.7859999999999996</v>
      </c>
      <c r="D568" s="12">
        <f t="shared" si="8"/>
        <v>5.8685764238037228</v>
      </c>
    </row>
    <row r="569" spans="1:5" x14ac:dyDescent="0.2">
      <c r="A569" s="13">
        <v>44866</v>
      </c>
      <c r="B569" s="26">
        <v>2.9859800000000001</v>
      </c>
      <c r="C569" s="12">
        <v>5.24</v>
      </c>
      <c r="D569" s="12">
        <f t="shared" si="8"/>
        <v>5.3039087736689465</v>
      </c>
      <c r="E569" s="10" t="s">
        <v>182</v>
      </c>
    </row>
    <row r="570" spans="1:5" x14ac:dyDescent="0.2">
      <c r="A570" s="13">
        <v>44896</v>
      </c>
      <c r="B570" s="26">
        <v>2.9899</v>
      </c>
      <c r="C570" s="12">
        <v>4.3440000000000003</v>
      </c>
      <c r="D570" s="12">
        <f t="shared" si="8"/>
        <v>4.3912160647513296</v>
      </c>
      <c r="E570" s="10" t="s">
        <v>183</v>
      </c>
    </row>
    <row r="571" spans="1:5" x14ac:dyDescent="0.2">
      <c r="A571" s="13">
        <v>44927</v>
      </c>
      <c r="B571" s="26">
        <v>3.00536</v>
      </c>
      <c r="C571" s="12">
        <v>4.3129999999999997</v>
      </c>
      <c r="D571" s="12">
        <f t="shared" si="8"/>
        <v>4.3374512783826225</v>
      </c>
      <c r="E571">
        <f t="shared" ref="E571:E594" si="9">IF($A571&gt;=DATE(YEAR($C$1),MONTH($C$1)-1,1),1,0)</f>
        <v>0</v>
      </c>
    </row>
    <row r="572" spans="1:5" x14ac:dyDescent="0.2">
      <c r="A572" s="13">
        <v>44958</v>
      </c>
      <c r="B572" s="26">
        <v>3.0178252098999998</v>
      </c>
      <c r="C572" s="12">
        <v>3.969284</v>
      </c>
      <c r="D572" s="12">
        <f t="shared" si="8"/>
        <v>3.9752984976321839</v>
      </c>
      <c r="E572">
        <f t="shared" si="9"/>
        <v>1</v>
      </c>
    </row>
    <row r="573" spans="1:5" x14ac:dyDescent="0.2">
      <c r="A573" s="13">
        <v>44986</v>
      </c>
      <c r="B573" s="26">
        <v>3.0223979999999999</v>
      </c>
      <c r="C573" s="12">
        <v>3.9431759999999998</v>
      </c>
      <c r="D573" s="12">
        <f t="shared" si="8"/>
        <v>3.9431759999999998</v>
      </c>
      <c r="E573">
        <f t="shared" si="9"/>
        <v>1</v>
      </c>
    </row>
    <row r="574" spans="1:5" x14ac:dyDescent="0.2">
      <c r="A574" s="13">
        <v>45017</v>
      </c>
      <c r="B574" s="26">
        <v>3.0184380000000002</v>
      </c>
      <c r="C574" s="12">
        <v>3.8583090000000002</v>
      </c>
      <c r="D574" s="12">
        <f t="shared" si="8"/>
        <v>3.8633708577025603</v>
      </c>
      <c r="E574">
        <f t="shared" si="9"/>
        <v>1</v>
      </c>
    </row>
    <row r="575" spans="1:5" x14ac:dyDescent="0.2">
      <c r="A575" s="19">
        <v>45047</v>
      </c>
      <c r="B575" s="26">
        <v>3.0212210000000002</v>
      </c>
      <c r="C575" s="12">
        <v>3.7575210000000001</v>
      </c>
      <c r="D575" s="12">
        <f t="shared" si="8"/>
        <v>3.7589848459804824</v>
      </c>
      <c r="E575">
        <f t="shared" si="9"/>
        <v>1</v>
      </c>
    </row>
    <row r="576" spans="1:5" x14ac:dyDescent="0.2">
      <c r="A576" s="13">
        <v>45078</v>
      </c>
      <c r="B576" s="26">
        <v>3.025191</v>
      </c>
      <c r="C576" s="12">
        <v>3.7596370000000001</v>
      </c>
      <c r="D576" s="12">
        <f t="shared" si="8"/>
        <v>3.7561659245733576</v>
      </c>
      <c r="E576">
        <f t="shared" si="9"/>
        <v>1</v>
      </c>
    </row>
    <row r="577" spans="1:5" x14ac:dyDescent="0.2">
      <c r="A577" s="13">
        <v>45108</v>
      </c>
      <c r="B577" s="26">
        <v>3.031647</v>
      </c>
      <c r="C577" s="12">
        <v>3.687411</v>
      </c>
      <c r="D577" s="12">
        <f t="shared" si="8"/>
        <v>3.676161384085284</v>
      </c>
      <c r="E577">
        <f t="shared" si="9"/>
        <v>1</v>
      </c>
    </row>
    <row r="578" spans="1:5" x14ac:dyDescent="0.2">
      <c r="A578" s="13">
        <v>45139</v>
      </c>
      <c r="B578" s="26">
        <v>3.0370189999999999</v>
      </c>
      <c r="C578" s="12">
        <v>3.660272</v>
      </c>
      <c r="D578" s="12">
        <f t="shared" si="8"/>
        <v>3.642650497825664</v>
      </c>
      <c r="E578">
        <f t="shared" si="9"/>
        <v>1</v>
      </c>
    </row>
    <row r="579" spans="1:5" x14ac:dyDescent="0.2">
      <c r="A579" s="13">
        <v>45170</v>
      </c>
      <c r="B579" s="26">
        <v>3.0426060000000001</v>
      </c>
      <c r="C579" s="12">
        <v>3.6067079999999998</v>
      </c>
      <c r="D579" s="12">
        <f t="shared" si="8"/>
        <v>3.5827534178871661</v>
      </c>
      <c r="E579">
        <f t="shared" si="9"/>
        <v>1</v>
      </c>
    </row>
    <row r="580" spans="1:5" x14ac:dyDescent="0.2">
      <c r="A580" s="13">
        <v>45200</v>
      </c>
      <c r="B580" s="26">
        <v>3.0495019999999999</v>
      </c>
      <c r="C580" s="12">
        <v>3.7999610000000001</v>
      </c>
      <c r="D580" s="12">
        <f t="shared" si="8"/>
        <v>3.766186913954475</v>
      </c>
      <c r="E580">
        <f t="shared" si="9"/>
        <v>1</v>
      </c>
    </row>
    <row r="581" spans="1:5" x14ac:dyDescent="0.2">
      <c r="A581" s="13">
        <v>45231</v>
      </c>
      <c r="B581" s="26">
        <v>3.0546959999999999</v>
      </c>
      <c r="C581" s="12">
        <v>3.854174</v>
      </c>
      <c r="D581" s="12">
        <f t="shared" si="8"/>
        <v>3.8134229361127914</v>
      </c>
      <c r="E581">
        <f t="shared" si="9"/>
        <v>1</v>
      </c>
    </row>
    <row r="582" spans="1:5" x14ac:dyDescent="0.2">
      <c r="A582" s="19">
        <v>45261</v>
      </c>
      <c r="B582" s="26">
        <v>3.0592830000000002</v>
      </c>
      <c r="C582" s="12">
        <v>3.8316210000000002</v>
      </c>
      <c r="D582" s="12">
        <f t="shared" si="8"/>
        <v>3.7854241164213969</v>
      </c>
      <c r="E582">
        <f t="shared" si="9"/>
        <v>1</v>
      </c>
    </row>
    <row r="583" spans="1:5" x14ac:dyDescent="0.2">
      <c r="A583" s="13">
        <v>45292</v>
      </c>
      <c r="B583" s="26">
        <v>3.0625499999999999</v>
      </c>
      <c r="C583" s="12">
        <v>3.7800929999999999</v>
      </c>
      <c r="D583" s="12">
        <f t="shared" ref="D583:D594" si="10">C583*$B$595/B583</f>
        <v>3.7305335498241661</v>
      </c>
      <c r="E583">
        <f t="shared" si="9"/>
        <v>1</v>
      </c>
    </row>
    <row r="584" spans="1:5" x14ac:dyDescent="0.2">
      <c r="A584" s="13">
        <v>45323</v>
      </c>
      <c r="B584" s="26">
        <v>3.0664570000000002</v>
      </c>
      <c r="C584" s="12">
        <v>3.7011509999999999</v>
      </c>
      <c r="D584" s="12">
        <f t="shared" si="10"/>
        <v>3.6479726864254083</v>
      </c>
      <c r="E584">
        <f t="shared" si="9"/>
        <v>1</v>
      </c>
    </row>
    <row r="585" spans="1:5" x14ac:dyDescent="0.2">
      <c r="A585" s="13">
        <v>45352</v>
      </c>
      <c r="B585" s="26">
        <v>3.0702910000000001</v>
      </c>
      <c r="C585" s="12">
        <v>3.6031770000000001</v>
      </c>
      <c r="D585" s="12">
        <f t="shared" si="10"/>
        <v>3.5469715927402317</v>
      </c>
      <c r="E585">
        <f t="shared" si="9"/>
        <v>1</v>
      </c>
    </row>
    <row r="586" spans="1:5" x14ac:dyDescent="0.2">
      <c r="A586" s="13">
        <v>45383</v>
      </c>
      <c r="B586" s="26">
        <v>3.0737369999999999</v>
      </c>
      <c r="C586" s="12">
        <v>3.463311</v>
      </c>
      <c r="D586" s="12">
        <f t="shared" si="10"/>
        <v>3.4054651519560717</v>
      </c>
      <c r="E586">
        <f t="shared" si="9"/>
        <v>1</v>
      </c>
    </row>
    <row r="587" spans="1:5" x14ac:dyDescent="0.2">
      <c r="A587" s="19">
        <v>45413</v>
      </c>
      <c r="B587" s="26">
        <v>3.0776599999999998</v>
      </c>
      <c r="C587" s="12">
        <v>3.4388350000000001</v>
      </c>
      <c r="D587" s="12">
        <f t="shared" si="10"/>
        <v>3.3770877960301009</v>
      </c>
      <c r="E587">
        <f t="shared" si="9"/>
        <v>1</v>
      </c>
    </row>
    <row r="588" spans="1:5" x14ac:dyDescent="0.2">
      <c r="A588" s="13">
        <v>45444</v>
      </c>
      <c r="B588" s="26">
        <v>3.0817459999999999</v>
      </c>
      <c r="C588" s="12">
        <v>3.3364769999999999</v>
      </c>
      <c r="D588" s="12">
        <f t="shared" si="10"/>
        <v>3.2722234122623992</v>
      </c>
      <c r="E588">
        <f t="shared" si="9"/>
        <v>1</v>
      </c>
    </row>
    <row r="589" spans="1:5" x14ac:dyDescent="0.2">
      <c r="A589" s="13">
        <v>45474</v>
      </c>
      <c r="B589" s="26">
        <v>3.0860829999999999</v>
      </c>
      <c r="C589" s="12">
        <v>3.3004639999999998</v>
      </c>
      <c r="D589" s="12">
        <f t="shared" si="10"/>
        <v>3.2323549926142618</v>
      </c>
      <c r="E589">
        <f t="shared" si="9"/>
        <v>1</v>
      </c>
    </row>
    <row r="590" spans="1:5" x14ac:dyDescent="0.2">
      <c r="A590" s="13">
        <v>45505</v>
      </c>
      <c r="B590" s="26">
        <v>3.0904289999999999</v>
      </c>
      <c r="C590" s="12">
        <v>3.3037779999999999</v>
      </c>
      <c r="D590" s="12">
        <f t="shared" si="10"/>
        <v>3.2310504527507349</v>
      </c>
      <c r="E590">
        <f t="shared" si="9"/>
        <v>1</v>
      </c>
    </row>
    <row r="591" spans="1:5" x14ac:dyDescent="0.2">
      <c r="A591" s="13">
        <v>45536</v>
      </c>
      <c r="B591" s="26">
        <v>3.0948699999999998</v>
      </c>
      <c r="C591" s="12">
        <v>3.2691870000000001</v>
      </c>
      <c r="D591" s="12">
        <f t="shared" si="10"/>
        <v>3.1926330509604606</v>
      </c>
      <c r="E591">
        <f t="shared" si="9"/>
        <v>1</v>
      </c>
    </row>
    <row r="592" spans="1:5" x14ac:dyDescent="0.2">
      <c r="A592" s="13">
        <v>45566</v>
      </c>
      <c r="B592" s="26">
        <v>3.100085</v>
      </c>
      <c r="C592" s="12">
        <v>3.5814400000000002</v>
      </c>
      <c r="D592" s="12">
        <f t="shared" si="10"/>
        <v>3.4916904191723774</v>
      </c>
      <c r="E592">
        <f t="shared" si="9"/>
        <v>1</v>
      </c>
    </row>
    <row r="593" spans="1:5" x14ac:dyDescent="0.2">
      <c r="A593" s="13">
        <v>45597</v>
      </c>
      <c r="B593" s="26">
        <v>3.104212</v>
      </c>
      <c r="C593" s="12">
        <v>3.6818019999999998</v>
      </c>
      <c r="D593" s="12">
        <f t="shared" si="10"/>
        <v>3.5847651517344818</v>
      </c>
      <c r="E593">
        <f t="shared" si="9"/>
        <v>1</v>
      </c>
    </row>
    <row r="594" spans="1:5" x14ac:dyDescent="0.2">
      <c r="A594" s="19">
        <v>45627</v>
      </c>
      <c r="B594" s="26">
        <v>3.1079270000000001</v>
      </c>
      <c r="C594" s="12">
        <v>3.6401919999999999</v>
      </c>
      <c r="D594" s="12">
        <f t="shared" si="10"/>
        <v>3.5400152643276366</v>
      </c>
      <c r="E594">
        <f t="shared" si="9"/>
        <v>1</v>
      </c>
    </row>
    <row r="595" spans="1:5" x14ac:dyDescent="0.2">
      <c r="A595" s="15" t="str">
        <f>"Base CPI ("&amp;TEXT('Notes and Sources'!$G$7,"m/yyyy")&amp;")"</f>
        <v>Base CPI (3/2023)</v>
      </c>
      <c r="B595" s="28">
        <v>3.0223979999999999</v>
      </c>
      <c r="C595" s="16"/>
      <c r="D595" s="16"/>
      <c r="E595" s="20"/>
    </row>
    <row r="596" spans="1:5" x14ac:dyDescent="0.2">
      <c r="A596" s="43" t="str">
        <f>A1&amp;" "&amp;TEXT(C1,"Mmmm yyyy")</f>
        <v>EIA Short-Term Energy Outlook, March 2023</v>
      </c>
      <c r="B596" s="43"/>
      <c r="C596" s="43"/>
      <c r="D596" s="43"/>
      <c r="E596" s="43"/>
    </row>
    <row r="597" spans="1:5" x14ac:dyDescent="0.2">
      <c r="A597" s="38" t="s">
        <v>184</v>
      </c>
      <c r="B597" s="38"/>
      <c r="C597" s="38"/>
      <c r="D597" s="38"/>
      <c r="E597" s="38"/>
    </row>
    <row r="598" spans="1:5" x14ac:dyDescent="0.2">
      <c r="A598" s="38" t="s">
        <v>207</v>
      </c>
      <c r="B598" s="38"/>
      <c r="C598" s="38"/>
      <c r="D598" s="38"/>
      <c r="E598" s="38"/>
    </row>
    <row r="599" spans="1:5" x14ac:dyDescent="0.2">
      <c r="A599" s="34" t="str">
        <f>"Real Price ("&amp;TEXT($C$1,"mmm yyyy")&amp;" $)"</f>
        <v>Real Price (Mar 2023 $)</v>
      </c>
      <c r="B599" s="34"/>
      <c r="C599" s="34"/>
      <c r="D599" s="34"/>
      <c r="E599" s="34"/>
    </row>
    <row r="600" spans="1:5" x14ac:dyDescent="0.2">
      <c r="A600" s="39" t="s">
        <v>167</v>
      </c>
      <c r="B600" s="39"/>
      <c r="C600" s="39"/>
      <c r="D600" s="39"/>
      <c r="E600" s="39"/>
    </row>
  </sheetData>
  <mergeCells count="7">
    <mergeCell ref="A598:E598"/>
    <mergeCell ref="A600:E600"/>
    <mergeCell ref="C39:D39"/>
    <mergeCell ref="A1:B1"/>
    <mergeCell ref="C1:D1"/>
    <mergeCell ref="A596:E596"/>
    <mergeCell ref="A597:E597"/>
  </mergeCells>
  <phoneticPr fontId="3" type="noConversion"/>
  <conditionalFormatting sqref="B427:D436 B451:D460 B439:D447 B463:D472 B487:D498 B511:D520 B523:D532 B535:D544 B547:D556 B583:D594 B559:D568">
    <cfRule type="expression" dxfId="72" priority="7" stopIfTrue="1">
      <formula>$E427=1</formula>
    </cfRule>
  </conditionalFormatting>
  <conditionalFormatting sqref="B437:D438 B449:D450 B461:D462">
    <cfRule type="expression" dxfId="71" priority="8" stopIfTrue="1">
      <formula>#REF!=1</formula>
    </cfRule>
  </conditionalFormatting>
  <conditionalFormatting sqref="B448:D448">
    <cfRule type="expression" dxfId="70" priority="14" stopIfTrue="1">
      <formula>#REF!=1</formula>
    </cfRule>
  </conditionalFormatting>
  <conditionalFormatting sqref="B462:D462">
    <cfRule type="expression" dxfId="69" priority="18" stopIfTrue="1">
      <formula>#REF!=1</formula>
    </cfRule>
  </conditionalFormatting>
  <conditionalFormatting sqref="B473:D474">
    <cfRule type="expression" dxfId="68" priority="42" stopIfTrue="1">
      <formula>#REF!=1</formula>
    </cfRule>
  </conditionalFormatting>
  <conditionalFormatting sqref="B485:D486">
    <cfRule type="expression" dxfId="67" priority="69" stopIfTrue="1">
      <formula>#REF!=1</formula>
    </cfRule>
  </conditionalFormatting>
  <conditionalFormatting sqref="B475:D484">
    <cfRule type="expression" dxfId="66" priority="115" stopIfTrue="1">
      <formula>$E499=1</formula>
    </cfRule>
  </conditionalFormatting>
  <conditionalFormatting sqref="B499:D510">
    <cfRule type="expression" dxfId="65" priority="117" stopIfTrue="1">
      <formula>#REF!=1</formula>
    </cfRule>
  </conditionalFormatting>
  <conditionalFormatting sqref="B521:D522">
    <cfRule type="expression" dxfId="64" priority="146" stopIfTrue="1">
      <formula>#REF!=1</formula>
    </cfRule>
  </conditionalFormatting>
  <conditionalFormatting sqref="B533:D534">
    <cfRule type="expression" dxfId="63" priority="168" stopIfTrue="1">
      <formula>#REF!=1</formula>
    </cfRule>
  </conditionalFormatting>
  <conditionalFormatting sqref="B545:D546">
    <cfRule type="expression" dxfId="62" priority="189" stopIfTrue="1">
      <formula>#REF!=1</formula>
    </cfRule>
  </conditionalFormatting>
  <conditionalFormatting sqref="B557:D558">
    <cfRule type="expression" dxfId="61" priority="213" stopIfTrue="1">
      <formula>#REF!=1</formula>
    </cfRule>
  </conditionalFormatting>
  <conditionalFormatting sqref="B571:D582">
    <cfRule type="expression" dxfId="60" priority="1" stopIfTrue="1">
      <formula>$E571=1</formula>
    </cfRule>
  </conditionalFormatting>
  <conditionalFormatting sqref="B569:D570">
    <cfRule type="expression" dxfId="59" priority="240" stopIfTrue="1">
      <formula>#REF!=1</formula>
    </cfRule>
  </conditionalFormatting>
  <hyperlinks>
    <hyperlink ref="A3" location="Contents!B4" display="Return to Contents"/>
    <hyperlink ref="A60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185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1967</v>
      </c>
      <c r="B41" s="26">
        <v>0.33400000000000002</v>
      </c>
      <c r="C41" s="12">
        <v>1.04</v>
      </c>
      <c r="D41" s="12">
        <f t="shared" ref="D41:D98" si="0">C41*$B$99/B41</f>
        <v>9.4110596407185625</v>
      </c>
    </row>
    <row r="42" spans="1:4" x14ac:dyDescent="0.2">
      <c r="A42" s="14">
        <v>1968</v>
      </c>
      <c r="B42" s="26">
        <v>0.34799999999999998</v>
      </c>
      <c r="C42" s="12">
        <v>1.04</v>
      </c>
      <c r="D42" s="12">
        <f t="shared" ref="D42" si="1">C42*$B$99/B42</f>
        <v>9.0324537931034499</v>
      </c>
    </row>
    <row r="43" spans="1:4" x14ac:dyDescent="0.2">
      <c r="A43" s="14">
        <v>1969</v>
      </c>
      <c r="B43" s="26">
        <v>0.36699999999999999</v>
      </c>
      <c r="C43" s="12">
        <v>1.05</v>
      </c>
      <c r="D43" s="12">
        <f t="shared" si="0"/>
        <v>8.6471877384196194</v>
      </c>
    </row>
    <row r="44" spans="1:4" x14ac:dyDescent="0.2">
      <c r="A44" s="14">
        <v>1970</v>
      </c>
      <c r="B44" s="26">
        <v>0.38800000000000001</v>
      </c>
      <c r="C44" s="12">
        <v>1.0900000000000001</v>
      </c>
      <c r="D44" s="12">
        <f t="shared" si="0"/>
        <v>8.4907572680412375</v>
      </c>
    </row>
    <row r="45" spans="1:4" x14ac:dyDescent="0.2">
      <c r="A45" s="14">
        <v>1971</v>
      </c>
      <c r="B45" s="26">
        <v>0.40500000000000003</v>
      </c>
      <c r="C45" s="12">
        <v>1.1499999999999999</v>
      </c>
      <c r="D45" s="12">
        <f t="shared" si="0"/>
        <v>8.5821177777777766</v>
      </c>
    </row>
    <row r="46" spans="1:4" x14ac:dyDescent="0.2">
      <c r="A46" s="14">
        <v>1972</v>
      </c>
      <c r="B46" s="26">
        <v>0.41799999999999998</v>
      </c>
      <c r="C46" s="12">
        <v>1.21</v>
      </c>
      <c r="D46" s="12">
        <f t="shared" si="0"/>
        <v>8.7490468421052636</v>
      </c>
    </row>
    <row r="47" spans="1:4" x14ac:dyDescent="0.2">
      <c r="A47" s="14">
        <v>1973</v>
      </c>
      <c r="B47" s="26">
        <v>0.44400000000000001</v>
      </c>
      <c r="C47" s="12">
        <v>1.29</v>
      </c>
      <c r="D47" s="12">
        <f t="shared" si="0"/>
        <v>8.7812914864864862</v>
      </c>
    </row>
    <row r="48" spans="1:4" x14ac:dyDescent="0.2">
      <c r="A48" s="14">
        <v>1974</v>
      </c>
      <c r="B48" s="26">
        <v>0.49299999999999999</v>
      </c>
      <c r="C48" s="12">
        <v>1.43</v>
      </c>
      <c r="D48" s="12">
        <f t="shared" si="0"/>
        <v>8.7667933874239345</v>
      </c>
    </row>
    <row r="49" spans="1:4" x14ac:dyDescent="0.2">
      <c r="A49" s="14">
        <v>1975</v>
      </c>
      <c r="B49" s="26">
        <v>0.53825000000000001</v>
      </c>
      <c r="C49" s="12">
        <v>1.71</v>
      </c>
      <c r="D49" s="12">
        <f t="shared" si="0"/>
        <v>9.6020447375754756</v>
      </c>
    </row>
    <row r="50" spans="1:4" x14ac:dyDescent="0.2">
      <c r="A50" s="14">
        <v>1976</v>
      </c>
      <c r="B50" s="26">
        <v>0.56933333333000002</v>
      </c>
      <c r="C50" s="12">
        <v>1.98</v>
      </c>
      <c r="D50" s="12">
        <f t="shared" si="0"/>
        <v>10.511149953223132</v>
      </c>
    </row>
    <row r="51" spans="1:4" x14ac:dyDescent="0.2">
      <c r="A51" s="14">
        <v>1977</v>
      </c>
      <c r="B51" s="26">
        <v>0.60616666666999997</v>
      </c>
      <c r="C51" s="12">
        <v>2.35</v>
      </c>
      <c r="D51" s="12">
        <f t="shared" si="0"/>
        <v>11.717297717834935</v>
      </c>
    </row>
    <row r="52" spans="1:4" x14ac:dyDescent="0.2">
      <c r="A52" s="14">
        <v>1978</v>
      </c>
      <c r="B52" s="26">
        <v>0.65241666666999998</v>
      </c>
      <c r="C52" s="12">
        <v>2.56</v>
      </c>
      <c r="D52" s="12">
        <f t="shared" si="0"/>
        <v>11.859505244542806</v>
      </c>
    </row>
    <row r="53" spans="1:4" x14ac:dyDescent="0.2">
      <c r="A53" s="14">
        <v>1979</v>
      </c>
      <c r="B53" s="26">
        <v>0.72583333333</v>
      </c>
      <c r="C53" s="12">
        <v>2.98</v>
      </c>
      <c r="D53" s="12">
        <f t="shared" si="0"/>
        <v>12.408834957577078</v>
      </c>
    </row>
    <row r="54" spans="1:4" x14ac:dyDescent="0.2">
      <c r="A54" s="14">
        <v>1980</v>
      </c>
      <c r="B54" s="26">
        <v>0.82383333332999997</v>
      </c>
      <c r="C54" s="12">
        <v>3.68</v>
      </c>
      <c r="D54" s="12">
        <f t="shared" si="0"/>
        <v>13.500818903554526</v>
      </c>
    </row>
    <row r="55" spans="1:4" x14ac:dyDescent="0.2">
      <c r="A55" s="14">
        <v>1981</v>
      </c>
      <c r="B55" s="26">
        <v>0.90933333332999999</v>
      </c>
      <c r="C55" s="12">
        <v>4.2039515951000004</v>
      </c>
      <c r="D55" s="12">
        <f t="shared" si="0"/>
        <v>13.972890278416745</v>
      </c>
    </row>
    <row r="56" spans="1:4" x14ac:dyDescent="0.2">
      <c r="A56" s="14">
        <v>1982</v>
      </c>
      <c r="B56" s="26">
        <v>0.96533333333000004</v>
      </c>
      <c r="C56" s="12">
        <v>5.0530628103000002</v>
      </c>
      <c r="D56" s="12">
        <f t="shared" si="0"/>
        <v>15.820822097836155</v>
      </c>
    </row>
    <row r="57" spans="1:4" x14ac:dyDescent="0.2">
      <c r="A57" s="14">
        <v>1983</v>
      </c>
      <c r="B57" s="26">
        <v>0.99583333333000001</v>
      </c>
      <c r="C57" s="12">
        <v>6.0382965756000004</v>
      </c>
      <c r="D57" s="12">
        <f t="shared" si="0"/>
        <v>18.326495893116025</v>
      </c>
    </row>
    <row r="58" spans="1:4" x14ac:dyDescent="0.2">
      <c r="A58" s="14">
        <v>1984</v>
      </c>
      <c r="B58" s="26">
        <v>1.0393333333000001</v>
      </c>
      <c r="C58" s="12">
        <v>6.1191446041999997</v>
      </c>
      <c r="D58" s="12">
        <f t="shared" si="0"/>
        <v>17.79457063570047</v>
      </c>
    </row>
    <row r="59" spans="1:4" x14ac:dyDescent="0.2">
      <c r="A59" s="14">
        <v>1985</v>
      </c>
      <c r="B59" s="26">
        <v>1.0760000000000001</v>
      </c>
      <c r="C59" s="12">
        <v>6.1205661693</v>
      </c>
      <c r="D59" s="12">
        <f t="shared" si="0"/>
        <v>17.192181179330838</v>
      </c>
    </row>
    <row r="60" spans="1:4" x14ac:dyDescent="0.2">
      <c r="A60" s="14">
        <v>1986</v>
      </c>
      <c r="B60" s="26">
        <v>1.0969166667000001</v>
      </c>
      <c r="C60" s="12">
        <v>5.8299422498000002</v>
      </c>
      <c r="D60" s="12">
        <f t="shared" si="0"/>
        <v>16.06357741734459</v>
      </c>
    </row>
    <row r="61" spans="1:4" x14ac:dyDescent="0.2">
      <c r="A61" s="14">
        <v>1987</v>
      </c>
      <c r="B61" s="26">
        <v>1.1361666667000001</v>
      </c>
      <c r="C61" s="12">
        <v>5.5461170076000004</v>
      </c>
      <c r="D61" s="12">
        <f t="shared" si="0"/>
        <v>14.75362149131093</v>
      </c>
    </row>
    <row r="62" spans="1:4" x14ac:dyDescent="0.2">
      <c r="A62" s="14">
        <v>1988</v>
      </c>
      <c r="B62" s="26">
        <v>1.18275</v>
      </c>
      <c r="C62" s="12">
        <v>5.4705541647000002</v>
      </c>
      <c r="D62" s="12">
        <f t="shared" si="0"/>
        <v>13.979447868341536</v>
      </c>
    </row>
    <row r="63" spans="1:4" x14ac:dyDescent="0.2">
      <c r="A63" s="14">
        <v>1989</v>
      </c>
      <c r="B63" s="26">
        <v>1.2394166666999999</v>
      </c>
      <c r="C63" s="12">
        <v>5.6367852937</v>
      </c>
      <c r="D63" s="12">
        <f t="shared" si="0"/>
        <v>13.745666857513699</v>
      </c>
    </row>
    <row r="64" spans="1:4" x14ac:dyDescent="0.2">
      <c r="A64" s="14">
        <v>1990</v>
      </c>
      <c r="B64" s="26">
        <v>1.3065833333000001</v>
      </c>
      <c r="C64" s="12">
        <v>5.7964966126000004</v>
      </c>
      <c r="D64" s="12">
        <f t="shared" si="0"/>
        <v>13.408497814434057</v>
      </c>
    </row>
    <row r="65" spans="1:4" x14ac:dyDescent="0.2">
      <c r="A65" s="14">
        <v>1991</v>
      </c>
      <c r="B65" s="26">
        <v>1.3616666666999999</v>
      </c>
      <c r="C65" s="12">
        <v>5.8244283716999998</v>
      </c>
      <c r="D65" s="12">
        <f t="shared" si="0"/>
        <v>12.928083717017186</v>
      </c>
    </row>
    <row r="66" spans="1:4" x14ac:dyDescent="0.2">
      <c r="A66" s="14">
        <v>1992</v>
      </c>
      <c r="B66" s="26">
        <v>1.4030833332999999</v>
      </c>
      <c r="C66" s="12">
        <v>5.8908905048999998</v>
      </c>
      <c r="D66" s="12">
        <f t="shared" si="0"/>
        <v>12.689635218139863</v>
      </c>
    </row>
    <row r="67" spans="1:4" x14ac:dyDescent="0.2">
      <c r="A67" s="14">
        <v>1993</v>
      </c>
      <c r="B67" s="26">
        <v>1.44475</v>
      </c>
      <c r="C67" s="12">
        <v>6.1662314160999996</v>
      </c>
      <c r="D67" s="12">
        <f t="shared" si="0"/>
        <v>12.899675029975986</v>
      </c>
    </row>
    <row r="68" spans="1:4" x14ac:dyDescent="0.2">
      <c r="A68" s="14">
        <v>1994</v>
      </c>
      <c r="B68" s="26">
        <v>1.4822500000000001</v>
      </c>
      <c r="C68" s="12">
        <v>6.4054976545000004</v>
      </c>
      <c r="D68" s="12">
        <f t="shared" si="0"/>
        <v>13.061199730116709</v>
      </c>
    </row>
    <row r="69" spans="1:4" x14ac:dyDescent="0.2">
      <c r="A69" s="14">
        <v>1995</v>
      </c>
      <c r="B69" s="26">
        <v>1.5238333333</v>
      </c>
      <c r="C69" s="12">
        <v>6.0641935512999998</v>
      </c>
      <c r="D69" s="12">
        <f t="shared" si="0"/>
        <v>12.027828805509971</v>
      </c>
    </row>
    <row r="70" spans="1:4" x14ac:dyDescent="0.2">
      <c r="A70" s="14">
        <v>1996</v>
      </c>
      <c r="B70" s="26">
        <v>1.5685833333000001</v>
      </c>
      <c r="C70" s="12">
        <v>6.3493423491999996</v>
      </c>
      <c r="D70" s="12">
        <f t="shared" si="0"/>
        <v>12.234121841116835</v>
      </c>
    </row>
    <row r="71" spans="1:4" x14ac:dyDescent="0.2">
      <c r="A71" s="14">
        <v>1997</v>
      </c>
      <c r="B71" s="26">
        <v>1.6052500000000001</v>
      </c>
      <c r="C71" s="12">
        <v>6.9462838544999999</v>
      </c>
      <c r="D71" s="12">
        <f t="shared" si="0"/>
        <v>13.078607337967972</v>
      </c>
    </row>
    <row r="72" spans="1:4" x14ac:dyDescent="0.2">
      <c r="A72" s="14">
        <v>1998</v>
      </c>
      <c r="B72" s="26">
        <v>1.6300833333</v>
      </c>
      <c r="C72" s="12">
        <v>6.8255898137999997</v>
      </c>
      <c r="D72" s="12">
        <f t="shared" si="0"/>
        <v>12.655579368624105</v>
      </c>
    </row>
    <row r="73" spans="1:4" x14ac:dyDescent="0.2">
      <c r="A73" s="14">
        <v>1999</v>
      </c>
      <c r="B73" s="26">
        <v>1.6658333332999999</v>
      </c>
      <c r="C73" s="12">
        <v>6.6949664090000001</v>
      </c>
      <c r="D73" s="12">
        <f t="shared" si="0"/>
        <v>12.146985343692055</v>
      </c>
    </row>
    <row r="74" spans="1:4" x14ac:dyDescent="0.2">
      <c r="A74" s="14">
        <v>2000</v>
      </c>
      <c r="B74" s="26">
        <v>1.7219166667000001</v>
      </c>
      <c r="C74" s="12">
        <v>7.7683835006999997</v>
      </c>
      <c r="D74" s="12">
        <f t="shared" si="0"/>
        <v>13.635472151358947</v>
      </c>
    </row>
    <row r="75" spans="1:4" x14ac:dyDescent="0.2">
      <c r="A75" s="14">
        <v>2001</v>
      </c>
      <c r="B75" s="26">
        <v>1.7704166667000001</v>
      </c>
      <c r="C75" s="12">
        <v>9.6307919243000004</v>
      </c>
      <c r="D75" s="12">
        <f t="shared" si="0"/>
        <v>16.44137608841935</v>
      </c>
    </row>
    <row r="76" spans="1:4" x14ac:dyDescent="0.2">
      <c r="A76" s="14">
        <v>2002</v>
      </c>
      <c r="B76" s="26">
        <v>1.7986666667</v>
      </c>
      <c r="C76" s="12">
        <v>7.8968603146999996</v>
      </c>
      <c r="D76" s="12">
        <f t="shared" si="0"/>
        <v>13.269526401586173</v>
      </c>
    </row>
    <row r="77" spans="1:4" x14ac:dyDescent="0.2">
      <c r="A77" s="14">
        <v>2003</v>
      </c>
      <c r="B77" s="26">
        <v>1.84</v>
      </c>
      <c r="C77" s="12">
        <v>9.6320075833000001</v>
      </c>
      <c r="D77" s="12">
        <f t="shared" si="0"/>
        <v>15.821608943342799</v>
      </c>
    </row>
    <row r="78" spans="1:4" x14ac:dyDescent="0.2">
      <c r="A78" s="14">
        <v>2004</v>
      </c>
      <c r="B78" s="26">
        <v>1.8890833332999999</v>
      </c>
      <c r="C78" s="12">
        <v>10.750917429999999</v>
      </c>
      <c r="D78" s="12">
        <f t="shared" si="0"/>
        <v>17.200697695974501</v>
      </c>
    </row>
    <row r="79" spans="1:4" x14ac:dyDescent="0.2">
      <c r="A79" s="14">
        <v>2005</v>
      </c>
      <c r="B79" s="26">
        <v>1.9526666667000001</v>
      </c>
      <c r="C79" s="12">
        <v>12.700083261</v>
      </c>
      <c r="D79" s="12">
        <f t="shared" si="0"/>
        <v>19.657582577957299</v>
      </c>
    </row>
    <row r="80" spans="1:4" x14ac:dyDescent="0.2">
      <c r="A80" s="14">
        <v>2006</v>
      </c>
      <c r="B80" s="26">
        <v>2.0155833332999999</v>
      </c>
      <c r="C80" s="12">
        <v>13.732421025000001</v>
      </c>
      <c r="D80" s="12">
        <f t="shared" si="0"/>
        <v>20.591975114799364</v>
      </c>
    </row>
    <row r="81" spans="1:5" x14ac:dyDescent="0.2">
      <c r="A81" s="14">
        <v>2007</v>
      </c>
      <c r="B81" s="26">
        <v>2.0734416667</v>
      </c>
      <c r="C81" s="12">
        <v>13.083873873</v>
      </c>
      <c r="D81" s="12">
        <f t="shared" si="0"/>
        <v>19.071997472176317</v>
      </c>
    </row>
    <row r="82" spans="1:5" x14ac:dyDescent="0.2">
      <c r="A82" s="14">
        <v>2008</v>
      </c>
      <c r="B82" s="26">
        <v>2.1525425</v>
      </c>
      <c r="C82" s="12">
        <v>13.895861755</v>
      </c>
      <c r="D82" s="12">
        <f t="shared" si="0"/>
        <v>19.511263901450722</v>
      </c>
    </row>
    <row r="83" spans="1:5" x14ac:dyDescent="0.2">
      <c r="A83" s="14">
        <v>2009</v>
      </c>
      <c r="B83" s="26">
        <v>2.1456466666999998</v>
      </c>
      <c r="C83" s="12">
        <v>12.142955502</v>
      </c>
      <c r="D83" s="12">
        <f t="shared" si="0"/>
        <v>17.104794089783486</v>
      </c>
    </row>
    <row r="84" spans="1:5" x14ac:dyDescent="0.2">
      <c r="A84" s="14">
        <v>2010</v>
      </c>
      <c r="B84" s="26">
        <v>2.1807616667</v>
      </c>
      <c r="C84" s="12">
        <v>11.391013954</v>
      </c>
      <c r="D84" s="12">
        <f t="shared" si="0"/>
        <v>15.7872262330434</v>
      </c>
    </row>
    <row r="85" spans="1:5" x14ac:dyDescent="0.2">
      <c r="A85" s="14">
        <v>2011</v>
      </c>
      <c r="B85" s="26">
        <v>2.2492299999999998</v>
      </c>
      <c r="C85" s="12">
        <v>11.026940066</v>
      </c>
      <c r="D85" s="12">
        <f t="shared" si="0"/>
        <v>14.817427120213704</v>
      </c>
    </row>
    <row r="86" spans="1:5" x14ac:dyDescent="0.2">
      <c r="A86" s="14">
        <v>2012</v>
      </c>
      <c r="B86" s="26">
        <v>2.2958608332999999</v>
      </c>
      <c r="C86" s="12">
        <v>10.652290561999999</v>
      </c>
      <c r="D86" s="12">
        <f t="shared" si="0"/>
        <v>14.023263615561099</v>
      </c>
    </row>
    <row r="87" spans="1:5" x14ac:dyDescent="0.2">
      <c r="A87" s="14">
        <v>2013</v>
      </c>
      <c r="B87" s="26">
        <v>2.3295175000000001</v>
      </c>
      <c r="C87" s="12">
        <v>10.294024816</v>
      </c>
      <c r="D87" s="12">
        <f>C87*$B$99/B87</f>
        <v>13.355830130414889</v>
      </c>
    </row>
    <row r="88" spans="1:5" x14ac:dyDescent="0.2">
      <c r="A88" s="14">
        <v>2014</v>
      </c>
      <c r="B88" s="26">
        <v>2.3671500000000001</v>
      </c>
      <c r="C88" s="12">
        <v>10.940261472</v>
      </c>
      <c r="D88" s="12">
        <f>C88*$B$99/B88</f>
        <v>13.968622348583677</v>
      </c>
    </row>
    <row r="89" spans="1:5" x14ac:dyDescent="0.2">
      <c r="A89" s="14">
        <v>2015</v>
      </c>
      <c r="B89" s="26">
        <v>2.3700174999999999</v>
      </c>
      <c r="C89" s="12">
        <v>10.363783935000001</v>
      </c>
      <c r="D89" s="12">
        <f t="shared" ref="D89" si="2">C89*$B$99/B89</f>
        <v>13.216560568677712</v>
      </c>
    </row>
    <row r="90" spans="1:5" x14ac:dyDescent="0.2">
      <c r="A90" s="14">
        <v>2016</v>
      </c>
      <c r="B90" s="26">
        <v>2.4000541666999999</v>
      </c>
      <c r="C90" s="12">
        <v>10.042141772000001</v>
      </c>
      <c r="D90" s="12">
        <f t="shared" ref="D90" si="3">C90*$B$99/B90</f>
        <v>12.646110087232499</v>
      </c>
    </row>
    <row r="91" spans="1:5" x14ac:dyDescent="0.2">
      <c r="A91" s="14">
        <v>2017</v>
      </c>
      <c r="B91" s="26">
        <v>2.4512100000000001</v>
      </c>
      <c r="C91" s="12">
        <v>10.861280754999999</v>
      </c>
      <c r="D91" s="12">
        <f t="shared" si="0"/>
        <v>13.392207616381496</v>
      </c>
    </row>
    <row r="92" spans="1:5" x14ac:dyDescent="0.2">
      <c r="A92" s="14">
        <v>2018</v>
      </c>
      <c r="B92" s="26">
        <v>2.5109949999999999</v>
      </c>
      <c r="C92" s="12">
        <v>10.464565264999999</v>
      </c>
      <c r="D92" s="12">
        <f t="shared" si="0"/>
        <v>12.595835964550096</v>
      </c>
    </row>
    <row r="93" spans="1:5" x14ac:dyDescent="0.2">
      <c r="A93" s="14">
        <v>2019</v>
      </c>
      <c r="B93" s="26">
        <v>2.5565166666999999</v>
      </c>
      <c r="C93" s="12">
        <v>10.459376476999999</v>
      </c>
      <c r="D93" s="12">
        <f t="shared" ref="D93:D94" si="4">C93*$B$99/B93</f>
        <v>12.365418523219613</v>
      </c>
    </row>
    <row r="94" spans="1:5" x14ac:dyDescent="0.2">
      <c r="A94" s="14">
        <v>2020</v>
      </c>
      <c r="B94" s="26">
        <v>2.5885058333000002</v>
      </c>
      <c r="C94" s="12">
        <v>10.763474402</v>
      </c>
      <c r="D94" s="12">
        <f t="shared" si="4"/>
        <v>12.567676335572582</v>
      </c>
    </row>
    <row r="95" spans="1:5" x14ac:dyDescent="0.2">
      <c r="A95" s="14">
        <v>2021</v>
      </c>
      <c r="B95" s="26">
        <v>2.7097141667</v>
      </c>
      <c r="C95" s="12">
        <v>12.209135250999999</v>
      </c>
      <c r="D95" s="12">
        <f t="shared" ref="D95" si="5">C95*$B$99/B95</f>
        <v>13.617992044264678</v>
      </c>
      <c r="E95" s="10" t="s">
        <v>182</v>
      </c>
    </row>
    <row r="96" spans="1:5" x14ac:dyDescent="0.2">
      <c r="A96" s="14">
        <v>2022</v>
      </c>
      <c r="B96" s="26">
        <v>2.9261249999999999</v>
      </c>
      <c r="C96" s="12">
        <v>14.819825238</v>
      </c>
      <c r="D96" s="12">
        <f t="shared" ref="D96:D97" si="6">C96*$B$99/B96</f>
        <v>15.307415151328369</v>
      </c>
      <c r="E96" s="10" t="s">
        <v>183</v>
      </c>
    </row>
    <row r="97" spans="1:5" x14ac:dyDescent="0.2">
      <c r="A97" s="14">
        <v>2023</v>
      </c>
      <c r="B97" s="27">
        <v>3.0320988508000002</v>
      </c>
      <c r="C97" s="21">
        <v>13.509133594</v>
      </c>
      <c r="D97" s="21">
        <f t="shared" si="6"/>
        <v>13.465912678099421</v>
      </c>
      <c r="E97">
        <v>1</v>
      </c>
    </row>
    <row r="98" spans="1:5" x14ac:dyDescent="0.2">
      <c r="A98" s="14">
        <v>2024</v>
      </c>
      <c r="B98" s="27">
        <v>3.0846705832999999</v>
      </c>
      <c r="C98" s="21">
        <v>13.072344934</v>
      </c>
      <c r="D98" s="21">
        <f t="shared" si="0"/>
        <v>12.808443597748409</v>
      </c>
      <c r="E98">
        <v>1</v>
      </c>
    </row>
    <row r="99" spans="1:5" x14ac:dyDescent="0.2">
      <c r="A99" s="15" t="str">
        <f>"Base CPI ("&amp;TEXT('Notes and Sources'!$G$7,"m/yyyy")&amp;")"</f>
        <v>Base CPI (3/2023)</v>
      </c>
      <c r="B99" s="28">
        <v>3.0223979999999999</v>
      </c>
      <c r="C99" s="16"/>
      <c r="D99" s="16"/>
      <c r="E99" s="20"/>
    </row>
    <row r="100" spans="1:5" x14ac:dyDescent="0.2">
      <c r="A100" s="43" t="str">
        <f>A1&amp;" "&amp;TEXT(C1,"Mmmm yyyy")</f>
        <v>EIA Short-Term Energy Outlook, March 2023</v>
      </c>
      <c r="B100" s="43"/>
      <c r="C100" s="43"/>
      <c r="D100" s="43"/>
      <c r="E100" s="43"/>
    </row>
    <row r="101" spans="1:5" x14ac:dyDescent="0.2">
      <c r="A101" s="38" t="s">
        <v>184</v>
      </c>
      <c r="B101" s="38"/>
      <c r="C101" s="38"/>
      <c r="D101" s="38"/>
      <c r="E101" s="38"/>
    </row>
    <row r="102" spans="1:5" x14ac:dyDescent="0.2">
      <c r="A102" s="38" t="str">
        <f>"Real Price ("&amp;TEXT($C$1,"mmm yyyy")&amp;" $)"</f>
        <v>Real Price (Mar 2023 $)</v>
      </c>
      <c r="B102" s="38"/>
      <c r="C102" s="38"/>
      <c r="D102" s="38"/>
      <c r="E102" s="38"/>
    </row>
    <row r="103" spans="1:5" x14ac:dyDescent="0.2">
      <c r="A103" s="39" t="s">
        <v>167</v>
      </c>
      <c r="B103" s="39"/>
      <c r="C103" s="39"/>
      <c r="D103" s="39"/>
      <c r="E103" s="39"/>
    </row>
  </sheetData>
  <mergeCells count="7">
    <mergeCell ref="A102:E102"/>
    <mergeCell ref="A103:E103"/>
    <mergeCell ref="C39:D39"/>
    <mergeCell ref="A1:B1"/>
    <mergeCell ref="C1:D1"/>
    <mergeCell ref="A100:E100"/>
    <mergeCell ref="A101:E101"/>
  </mergeCells>
  <phoneticPr fontId="3" type="noConversion"/>
  <hyperlinks>
    <hyperlink ref="A3" location="Contents!B4" display="Return to Contents"/>
    <hyperlink ref="A10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187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43</v>
      </c>
      <c r="B41" s="26">
        <v>0.87933333332999997</v>
      </c>
      <c r="C41" s="12">
        <v>3.9897217069000002</v>
      </c>
      <c r="D41" s="12">
        <f t="shared" ref="D41:D68" si="0">C41*$B$217/B41</f>
        <v>13.713260319412651</v>
      </c>
    </row>
    <row r="42" spans="1:4" x14ac:dyDescent="0.2">
      <c r="A42" s="14" t="s">
        <v>44</v>
      </c>
      <c r="B42" s="26">
        <v>0.89766666666999995</v>
      </c>
      <c r="C42" s="12">
        <v>4.2084000000000001</v>
      </c>
      <c r="D42" s="12">
        <f t="shared" si="0"/>
        <v>14.169468707559712</v>
      </c>
    </row>
    <row r="43" spans="1:4" x14ac:dyDescent="0.2">
      <c r="A43" s="14" t="s">
        <v>45</v>
      </c>
      <c r="B43" s="26">
        <v>0.92266666666999997</v>
      </c>
      <c r="C43" s="12">
        <v>4.3646173469000002</v>
      </c>
      <c r="D43" s="12">
        <f t="shared" si="0"/>
        <v>14.297265975420746</v>
      </c>
    </row>
    <row r="44" spans="1:4" x14ac:dyDescent="0.2">
      <c r="A44" s="14" t="s">
        <v>46</v>
      </c>
      <c r="B44" s="26">
        <v>0.93766666666999998</v>
      </c>
      <c r="C44" s="12">
        <v>4.5342272348000003</v>
      </c>
      <c r="D44" s="12">
        <f t="shared" si="0"/>
        <v>14.61525701310665</v>
      </c>
    </row>
    <row r="45" spans="1:4" x14ac:dyDescent="0.2">
      <c r="A45" s="14" t="s">
        <v>47</v>
      </c>
      <c r="B45" s="26">
        <v>0.94599999999999995</v>
      </c>
      <c r="C45" s="12">
        <v>4.6986690327999998</v>
      </c>
      <c r="D45" s="12">
        <f t="shared" ref="D45:D48" si="1">C45*$B$217/B45</f>
        <v>15.011889944393925</v>
      </c>
    </row>
    <row r="46" spans="1:4" x14ac:dyDescent="0.2">
      <c r="A46" s="14" t="s">
        <v>48</v>
      </c>
      <c r="B46" s="26">
        <v>0.95966666667</v>
      </c>
      <c r="C46" s="12">
        <v>5.0111542992000002</v>
      </c>
      <c r="D46" s="12">
        <f t="shared" si="1"/>
        <v>15.782253627864753</v>
      </c>
    </row>
    <row r="47" spans="1:4" x14ac:dyDescent="0.2">
      <c r="A47" s="14" t="s">
        <v>49</v>
      </c>
      <c r="B47" s="26">
        <v>0.97633333333000005</v>
      </c>
      <c r="C47" s="12">
        <v>5.2916624685000002</v>
      </c>
      <c r="D47" s="12">
        <f t="shared" si="1"/>
        <v>16.381198424230863</v>
      </c>
    </row>
    <row r="48" spans="1:4" x14ac:dyDescent="0.2">
      <c r="A48" s="14" t="s">
        <v>50</v>
      </c>
      <c r="B48" s="26">
        <v>0.97933333333000006</v>
      </c>
      <c r="C48" s="12">
        <v>5.7058958517000002</v>
      </c>
      <c r="D48" s="12">
        <f t="shared" si="1"/>
        <v>17.609416144089593</v>
      </c>
    </row>
    <row r="49" spans="1:4" x14ac:dyDescent="0.2">
      <c r="A49" s="14" t="s">
        <v>51</v>
      </c>
      <c r="B49" s="26">
        <v>0.98</v>
      </c>
      <c r="C49" s="12">
        <v>5.9018859800000003</v>
      </c>
      <c r="D49" s="12">
        <f t="shared" si="0"/>
        <v>18.201886104265348</v>
      </c>
    </row>
    <row r="50" spans="1:4" x14ac:dyDescent="0.2">
      <c r="A50" s="14" t="s">
        <v>52</v>
      </c>
      <c r="B50" s="26">
        <v>0.99133333332999996</v>
      </c>
      <c r="C50" s="12">
        <v>6.1359682791000001</v>
      </c>
      <c r="D50" s="12">
        <f t="shared" si="0"/>
        <v>18.707469658585381</v>
      </c>
    </row>
    <row r="51" spans="1:4" x14ac:dyDescent="0.2">
      <c r="A51" s="14" t="s">
        <v>53</v>
      </c>
      <c r="B51" s="26">
        <v>1.0009999999999999</v>
      </c>
      <c r="C51" s="12">
        <v>6.1937198525000001</v>
      </c>
      <c r="D51" s="12">
        <f t="shared" si="0"/>
        <v>18.701185309446849</v>
      </c>
    </row>
    <row r="52" spans="1:4" x14ac:dyDescent="0.2">
      <c r="A52" s="14" t="s">
        <v>54</v>
      </c>
      <c r="B52" s="26">
        <v>1.0109999999999999</v>
      </c>
      <c r="C52" s="12">
        <v>6.1779871595999998</v>
      </c>
      <c r="D52" s="12">
        <f t="shared" si="0"/>
        <v>18.4691751090017</v>
      </c>
    </row>
    <row r="53" spans="1:4" x14ac:dyDescent="0.2">
      <c r="A53" s="14" t="s">
        <v>55</v>
      </c>
      <c r="B53" s="26">
        <v>1.0253333333000001</v>
      </c>
      <c r="C53" s="12">
        <v>5.8378332267999999</v>
      </c>
      <c r="D53" s="12">
        <f t="shared" si="0"/>
        <v>17.208311576320686</v>
      </c>
    </row>
    <row r="54" spans="1:4" x14ac:dyDescent="0.2">
      <c r="A54" s="14" t="s">
        <v>56</v>
      </c>
      <c r="B54" s="26">
        <v>1.0349999999999999</v>
      </c>
      <c r="C54" s="12">
        <v>6.2045055806000002</v>
      </c>
      <c r="D54" s="12">
        <f t="shared" si="0"/>
        <v>18.118343244245683</v>
      </c>
    </row>
    <row r="55" spans="1:4" x14ac:dyDescent="0.2">
      <c r="A55" s="14" t="s">
        <v>57</v>
      </c>
      <c r="B55" s="26">
        <v>1.044</v>
      </c>
      <c r="C55" s="12">
        <v>7.1683480805000004</v>
      </c>
      <c r="D55" s="12">
        <f t="shared" si="0"/>
        <v>20.752491285255783</v>
      </c>
    </row>
    <row r="56" spans="1:4" x14ac:dyDescent="0.2">
      <c r="A56" s="14" t="s">
        <v>58</v>
      </c>
      <c r="B56" s="26">
        <v>1.0529999999999999</v>
      </c>
      <c r="C56" s="12">
        <v>6.2560850442999998</v>
      </c>
      <c r="D56" s="12">
        <f t="shared" si="0"/>
        <v>17.956675143136021</v>
      </c>
    </row>
    <row r="57" spans="1:4" x14ac:dyDescent="0.2">
      <c r="A57" s="14" t="s">
        <v>59</v>
      </c>
      <c r="B57" s="26">
        <v>1.0626666667</v>
      </c>
      <c r="C57" s="12">
        <v>5.9323778439000003</v>
      </c>
      <c r="D57" s="12">
        <f t="shared" si="0"/>
        <v>16.872653949264663</v>
      </c>
    </row>
    <row r="58" spans="1:4" x14ac:dyDescent="0.2">
      <c r="A58" s="14" t="s">
        <v>60</v>
      </c>
      <c r="B58" s="26">
        <v>1.0723333333</v>
      </c>
      <c r="C58" s="12">
        <v>6.4169303266000002</v>
      </c>
      <c r="D58" s="12">
        <f t="shared" si="0"/>
        <v>18.086276704250604</v>
      </c>
    </row>
    <row r="59" spans="1:4" x14ac:dyDescent="0.2">
      <c r="A59" s="14" t="s">
        <v>61</v>
      </c>
      <c r="B59" s="26">
        <v>1.079</v>
      </c>
      <c r="C59" s="12">
        <v>7.1106174590000002</v>
      </c>
      <c r="D59" s="12">
        <f t="shared" si="0"/>
        <v>19.917623713481635</v>
      </c>
    </row>
    <row r="60" spans="1:4" x14ac:dyDescent="0.2">
      <c r="A60" s="14" t="s">
        <v>62</v>
      </c>
      <c r="B60" s="26">
        <v>1.0900000000000001</v>
      </c>
      <c r="C60" s="12">
        <v>5.9481022004000002</v>
      </c>
      <c r="D60" s="12">
        <f t="shared" si="0"/>
        <v>16.493148802095927</v>
      </c>
    </row>
    <row r="61" spans="1:4" x14ac:dyDescent="0.2">
      <c r="A61" s="14" t="s">
        <v>63</v>
      </c>
      <c r="B61" s="26">
        <v>1.0956666666999999</v>
      </c>
      <c r="C61" s="12">
        <v>5.6658994298999996</v>
      </c>
      <c r="D61" s="12">
        <f t="shared" si="0"/>
        <v>15.629391333687179</v>
      </c>
    </row>
    <row r="62" spans="1:4" x14ac:dyDescent="0.2">
      <c r="A62" s="14" t="s">
        <v>64</v>
      </c>
      <c r="B62" s="26">
        <v>1.0903333333</v>
      </c>
      <c r="C62" s="12">
        <v>6.1409546733999996</v>
      </c>
      <c r="D62" s="12">
        <f t="shared" si="0"/>
        <v>17.022692562099266</v>
      </c>
    </row>
    <row r="63" spans="1:4" x14ac:dyDescent="0.2">
      <c r="A63" s="14" t="s">
        <v>65</v>
      </c>
      <c r="B63" s="26">
        <v>1.097</v>
      </c>
      <c r="C63" s="12">
        <v>6.8678786588999996</v>
      </c>
      <c r="D63" s="12">
        <f t="shared" si="0"/>
        <v>18.922026183137685</v>
      </c>
    </row>
    <row r="64" spans="1:4" x14ac:dyDescent="0.2">
      <c r="A64" s="14" t="s">
        <v>66</v>
      </c>
      <c r="B64" s="26">
        <v>1.1046666667</v>
      </c>
      <c r="C64" s="12">
        <v>5.5765833989000004</v>
      </c>
      <c r="D64" s="12">
        <f t="shared" si="0"/>
        <v>15.257683625069379</v>
      </c>
    </row>
    <row r="65" spans="1:4" x14ac:dyDescent="0.2">
      <c r="A65" s="14" t="s">
        <v>67</v>
      </c>
      <c r="B65" s="26">
        <v>1.1180000000000001</v>
      </c>
      <c r="C65" s="12">
        <v>5.3309503743000004</v>
      </c>
      <c r="D65" s="12">
        <f t="shared" si="0"/>
        <v>14.411675983348454</v>
      </c>
    </row>
    <row r="66" spans="1:4" x14ac:dyDescent="0.2">
      <c r="A66" s="14" t="s">
        <v>68</v>
      </c>
      <c r="B66" s="26">
        <v>1.1306666667</v>
      </c>
      <c r="C66" s="12">
        <v>5.8176046752000001</v>
      </c>
      <c r="D66" s="12">
        <f t="shared" si="0"/>
        <v>15.551105602532511</v>
      </c>
    </row>
    <row r="67" spans="1:4" x14ac:dyDescent="0.2">
      <c r="A67" s="14" t="s">
        <v>69</v>
      </c>
      <c r="B67" s="26">
        <v>1.1426666667000001</v>
      </c>
      <c r="C67" s="12">
        <v>6.7511987241</v>
      </c>
      <c r="D67" s="12">
        <f t="shared" si="0"/>
        <v>17.857184528057601</v>
      </c>
    </row>
    <row r="68" spans="1:4" x14ac:dyDescent="0.2">
      <c r="A68" s="14" t="s">
        <v>70</v>
      </c>
      <c r="B68" s="26">
        <v>1.1533333333</v>
      </c>
      <c r="C68" s="12">
        <v>5.3551518624999996</v>
      </c>
      <c r="D68" s="12">
        <f t="shared" si="0"/>
        <v>14.033584057269415</v>
      </c>
    </row>
    <row r="69" spans="1:4" x14ac:dyDescent="0.2">
      <c r="A69" s="14" t="s">
        <v>71</v>
      </c>
      <c r="B69" s="26">
        <v>1.1623333333000001</v>
      </c>
      <c r="C69" s="12">
        <v>5.1105111933999998</v>
      </c>
      <c r="D69" s="12">
        <f t="shared" ref="D69:D100" si="2">C69*$B$217/B69</f>
        <v>13.288785899357096</v>
      </c>
    </row>
    <row r="70" spans="1:4" x14ac:dyDescent="0.2">
      <c r="A70" s="14" t="s">
        <v>72</v>
      </c>
      <c r="B70" s="26">
        <v>1.1756666667</v>
      </c>
      <c r="C70" s="12">
        <v>5.7315043999000004</v>
      </c>
      <c r="D70" s="12">
        <f t="shared" si="2"/>
        <v>14.734522910199443</v>
      </c>
    </row>
    <row r="71" spans="1:4" x14ac:dyDescent="0.2">
      <c r="A71" s="14" t="s">
        <v>73</v>
      </c>
      <c r="B71" s="26">
        <v>1.19</v>
      </c>
      <c r="C71" s="12">
        <v>6.8141067158000004</v>
      </c>
      <c r="D71" s="12">
        <f t="shared" si="2"/>
        <v>17.306674377832344</v>
      </c>
    </row>
    <row r="72" spans="1:4" x14ac:dyDescent="0.2">
      <c r="A72" s="14" t="s">
        <v>74</v>
      </c>
      <c r="B72" s="26">
        <v>1.2030000000000001</v>
      </c>
      <c r="C72" s="12">
        <v>5.5466549967000001</v>
      </c>
      <c r="D72" s="12">
        <f t="shared" si="2"/>
        <v>13.93532748854205</v>
      </c>
    </row>
    <row r="73" spans="1:4" x14ac:dyDescent="0.2">
      <c r="A73" s="14" t="s">
        <v>75</v>
      </c>
      <c r="B73" s="26">
        <v>1.2166666666999999</v>
      </c>
      <c r="C73" s="12">
        <v>5.4116554858999999</v>
      </c>
      <c r="D73" s="12">
        <f t="shared" si="2"/>
        <v>13.443432917938416</v>
      </c>
    </row>
    <row r="74" spans="1:4" x14ac:dyDescent="0.2">
      <c r="A74" s="14" t="s">
        <v>76</v>
      </c>
      <c r="B74" s="26">
        <v>1.2363333332999999</v>
      </c>
      <c r="C74" s="12">
        <v>5.8566677455000002</v>
      </c>
      <c r="D74" s="12">
        <f t="shared" si="2"/>
        <v>14.317482513729544</v>
      </c>
    </row>
    <row r="75" spans="1:4" x14ac:dyDescent="0.2">
      <c r="A75" s="14" t="s">
        <v>77</v>
      </c>
      <c r="B75" s="26">
        <v>1.246</v>
      </c>
      <c r="C75" s="12">
        <v>6.9236309941999998</v>
      </c>
      <c r="D75" s="12">
        <f t="shared" si="2"/>
        <v>16.794517230825111</v>
      </c>
    </row>
    <row r="76" spans="1:4" x14ac:dyDescent="0.2">
      <c r="A76" s="14" t="s">
        <v>78</v>
      </c>
      <c r="B76" s="26">
        <v>1.2586666666999999</v>
      </c>
      <c r="C76" s="12">
        <v>5.495921396</v>
      </c>
      <c r="D76" s="12">
        <f t="shared" si="2"/>
        <v>13.197188957882178</v>
      </c>
    </row>
    <row r="77" spans="1:4" x14ac:dyDescent="0.2">
      <c r="A77" s="14" t="s">
        <v>79</v>
      </c>
      <c r="B77" s="26">
        <v>1.2803333333</v>
      </c>
      <c r="C77" s="12">
        <v>5.5486054691</v>
      </c>
      <c r="D77" s="12">
        <f t="shared" si="2"/>
        <v>13.09822499846408</v>
      </c>
    </row>
    <row r="78" spans="1:4" x14ac:dyDescent="0.2">
      <c r="A78" s="14" t="s">
        <v>80</v>
      </c>
      <c r="B78" s="26">
        <v>1.2929999999999999</v>
      </c>
      <c r="C78" s="12">
        <v>5.9334708620000001</v>
      </c>
      <c r="D78" s="12">
        <f t="shared" si="2"/>
        <v>13.869536323563091</v>
      </c>
    </row>
    <row r="79" spans="1:4" x14ac:dyDescent="0.2">
      <c r="A79" s="14" t="s">
        <v>81</v>
      </c>
      <c r="B79" s="26">
        <v>1.3153333332999999</v>
      </c>
      <c r="C79" s="12">
        <v>7.0040816815999998</v>
      </c>
      <c r="D79" s="12">
        <f t="shared" si="2"/>
        <v>16.094112367086378</v>
      </c>
    </row>
    <row r="80" spans="1:4" x14ac:dyDescent="0.2">
      <c r="A80" s="14" t="s">
        <v>82</v>
      </c>
      <c r="B80" s="26">
        <v>1.3376666666999999</v>
      </c>
      <c r="C80" s="12">
        <v>5.7326193126999998</v>
      </c>
      <c r="D80" s="12">
        <f t="shared" si="2"/>
        <v>12.95259691878951</v>
      </c>
    </row>
    <row r="81" spans="1:4" x14ac:dyDescent="0.2">
      <c r="A81" s="14" t="s">
        <v>83</v>
      </c>
      <c r="B81" s="26">
        <v>1.3476666666999999</v>
      </c>
      <c r="C81" s="12">
        <v>5.5629056553999998</v>
      </c>
      <c r="D81" s="12">
        <f t="shared" si="2"/>
        <v>12.47587058618881</v>
      </c>
    </row>
    <row r="82" spans="1:4" x14ac:dyDescent="0.2">
      <c r="A82" s="14" t="s">
        <v>84</v>
      </c>
      <c r="B82" s="26">
        <v>1.3556666666999999</v>
      </c>
      <c r="C82" s="12">
        <v>6.2270297469999996</v>
      </c>
      <c r="D82" s="12">
        <f t="shared" si="2"/>
        <v>13.882883392778862</v>
      </c>
    </row>
    <row r="83" spans="1:4" x14ac:dyDescent="0.2">
      <c r="A83" s="14" t="s">
        <v>85</v>
      </c>
      <c r="B83" s="26">
        <v>1.3660000000000001</v>
      </c>
      <c r="C83" s="12">
        <v>7.1581213548999996</v>
      </c>
      <c r="D83" s="12">
        <f t="shared" si="2"/>
        <v>15.837988043050546</v>
      </c>
    </row>
    <row r="84" spans="1:4" x14ac:dyDescent="0.2">
      <c r="A84" s="14" t="s">
        <v>86</v>
      </c>
      <c r="B84" s="26">
        <v>1.3773333333</v>
      </c>
      <c r="C84" s="12">
        <v>5.6256537759</v>
      </c>
      <c r="D84" s="12">
        <f t="shared" si="2"/>
        <v>12.344843698971999</v>
      </c>
    </row>
    <row r="85" spans="1:4" x14ac:dyDescent="0.2">
      <c r="A85" s="14" t="s">
        <v>87</v>
      </c>
      <c r="B85" s="26">
        <v>1.3866666667000001</v>
      </c>
      <c r="C85" s="12">
        <v>5.5250098991999996</v>
      </c>
      <c r="D85" s="12">
        <f t="shared" si="2"/>
        <v>12.042388607394855</v>
      </c>
    </row>
    <row r="86" spans="1:4" x14ac:dyDescent="0.2">
      <c r="A86" s="14" t="s">
        <v>88</v>
      </c>
      <c r="B86" s="26">
        <v>1.3973333333</v>
      </c>
      <c r="C86" s="12">
        <v>6.0120418556999997</v>
      </c>
      <c r="D86" s="12">
        <f t="shared" si="2"/>
        <v>13.003900248819727</v>
      </c>
    </row>
    <row r="87" spans="1:4" x14ac:dyDescent="0.2">
      <c r="A87" s="14" t="s">
        <v>89</v>
      </c>
      <c r="B87" s="26">
        <v>1.4079999999999999</v>
      </c>
      <c r="C87" s="12">
        <v>7.2855942233000004</v>
      </c>
      <c r="D87" s="12">
        <f t="shared" si="2"/>
        <v>15.639179978205593</v>
      </c>
    </row>
    <row r="88" spans="1:4" x14ac:dyDescent="0.2">
      <c r="A88" s="14" t="s">
        <v>90</v>
      </c>
      <c r="B88" s="26">
        <v>1.4203333332999999</v>
      </c>
      <c r="C88" s="12">
        <v>5.9622944121000003</v>
      </c>
      <c r="D88" s="12">
        <f t="shared" si="2"/>
        <v>12.687463065218353</v>
      </c>
    </row>
    <row r="89" spans="1:4" x14ac:dyDescent="0.2">
      <c r="A89" s="14" t="s">
        <v>91</v>
      </c>
      <c r="B89" s="26">
        <v>1.4306666667000001</v>
      </c>
      <c r="C89" s="12">
        <v>5.7116754027000001</v>
      </c>
      <c r="D89" s="12">
        <f t="shared" si="2"/>
        <v>12.066372073649204</v>
      </c>
    </row>
    <row r="90" spans="1:4" x14ac:dyDescent="0.2">
      <c r="A90" s="14" t="s">
        <v>92</v>
      </c>
      <c r="B90" s="26">
        <v>1.4410000000000001</v>
      </c>
      <c r="C90" s="12">
        <v>6.4899436544000002</v>
      </c>
      <c r="D90" s="12">
        <f t="shared" si="2"/>
        <v>13.61220868922363</v>
      </c>
    </row>
    <row r="91" spans="1:4" x14ac:dyDescent="0.2">
      <c r="A91" s="14" t="s">
        <v>93</v>
      </c>
      <c r="B91" s="26">
        <v>1.4476666667</v>
      </c>
      <c r="C91" s="12">
        <v>7.9031929257</v>
      </c>
      <c r="D91" s="12">
        <f t="shared" si="2"/>
        <v>16.500065271724495</v>
      </c>
    </row>
    <row r="92" spans="1:4" x14ac:dyDescent="0.2">
      <c r="A92" s="14" t="s">
        <v>94</v>
      </c>
      <c r="B92" s="26">
        <v>1.4596666667</v>
      </c>
      <c r="C92" s="12">
        <v>6.2316031790000004</v>
      </c>
      <c r="D92" s="12">
        <f t="shared" si="2"/>
        <v>12.903209626334645</v>
      </c>
    </row>
    <row r="93" spans="1:4" x14ac:dyDescent="0.2">
      <c r="A93" s="14" t="s">
        <v>95</v>
      </c>
      <c r="B93" s="26">
        <v>1.4670000000000001</v>
      </c>
      <c r="C93" s="12">
        <v>6.0644059069000003</v>
      </c>
      <c r="D93" s="12">
        <f t="shared" si="2"/>
        <v>12.494238775870992</v>
      </c>
    </row>
    <row r="94" spans="1:4" x14ac:dyDescent="0.2">
      <c r="A94" s="14" t="s">
        <v>96</v>
      </c>
      <c r="B94" s="26">
        <v>1.4753333333</v>
      </c>
      <c r="C94" s="12">
        <v>6.8809609610000004</v>
      </c>
      <c r="D94" s="12">
        <f t="shared" si="2"/>
        <v>14.096477167018319</v>
      </c>
    </row>
    <row r="95" spans="1:4" x14ac:dyDescent="0.2">
      <c r="A95" s="14" t="s">
        <v>97</v>
      </c>
      <c r="B95" s="26">
        <v>1.4890000000000001</v>
      </c>
      <c r="C95" s="12">
        <v>8.0491941138000005</v>
      </c>
      <c r="D95" s="12">
        <f t="shared" si="2"/>
        <v>16.338393681102009</v>
      </c>
    </row>
    <row r="96" spans="1:4" x14ac:dyDescent="0.2">
      <c r="A96" s="14" t="s">
        <v>98</v>
      </c>
      <c r="B96" s="26">
        <v>1.4976666667</v>
      </c>
      <c r="C96" s="12">
        <v>6.2668882062</v>
      </c>
      <c r="D96" s="12">
        <f t="shared" si="2"/>
        <v>12.647026739519852</v>
      </c>
    </row>
    <row r="97" spans="1:4" x14ac:dyDescent="0.2">
      <c r="A97" s="14" t="s">
        <v>99</v>
      </c>
      <c r="B97" s="26">
        <v>1.5086666666999999</v>
      </c>
      <c r="C97" s="12">
        <v>5.8159437290999998</v>
      </c>
      <c r="D97" s="12">
        <f t="shared" si="2"/>
        <v>11.651411861172781</v>
      </c>
    </row>
    <row r="98" spans="1:4" x14ac:dyDescent="0.2">
      <c r="A98" s="14" t="s">
        <v>100</v>
      </c>
      <c r="B98" s="26">
        <v>1.5209999999999999</v>
      </c>
      <c r="C98" s="12">
        <v>6.4802565131999996</v>
      </c>
      <c r="D98" s="12">
        <f t="shared" si="2"/>
        <v>12.876998241277223</v>
      </c>
    </row>
    <row r="99" spans="1:4" x14ac:dyDescent="0.2">
      <c r="A99" s="14" t="s">
        <v>101</v>
      </c>
      <c r="B99" s="26">
        <v>1.5286666667</v>
      </c>
      <c r="C99" s="12">
        <v>7.8817624440999996</v>
      </c>
      <c r="D99" s="12">
        <f t="shared" si="2"/>
        <v>15.583399289361211</v>
      </c>
    </row>
    <row r="100" spans="1:4" x14ac:dyDescent="0.2">
      <c r="A100" s="14" t="s">
        <v>102</v>
      </c>
      <c r="B100" s="26">
        <v>1.5369999999999999</v>
      </c>
      <c r="C100" s="12">
        <v>5.7231371393000003</v>
      </c>
      <c r="D100" s="12">
        <f t="shared" si="2"/>
        <v>11.254130282072897</v>
      </c>
    </row>
    <row r="101" spans="1:4" x14ac:dyDescent="0.2">
      <c r="A101" s="14" t="s">
        <v>103</v>
      </c>
      <c r="B101" s="26">
        <v>1.5506666667</v>
      </c>
      <c r="C101" s="12">
        <v>5.7833637267000002</v>
      </c>
      <c r="D101" s="12">
        <f t="shared" ref="D101:D132" si="3">C101*$B$217/B101</f>
        <v>11.272330370039693</v>
      </c>
    </row>
    <row r="102" spans="1:4" x14ac:dyDescent="0.2">
      <c r="A102" s="14" t="s">
        <v>104</v>
      </c>
      <c r="B102" s="26">
        <v>1.5640000000000001</v>
      </c>
      <c r="C102" s="12">
        <v>6.7194241952000002</v>
      </c>
      <c r="D102" s="12">
        <f t="shared" si="3"/>
        <v>12.985149775399034</v>
      </c>
    </row>
    <row r="103" spans="1:4" x14ac:dyDescent="0.2">
      <c r="A103" s="14" t="s">
        <v>105</v>
      </c>
      <c r="B103" s="26">
        <v>1.573</v>
      </c>
      <c r="C103" s="12">
        <v>8.4328458148000003</v>
      </c>
      <c r="D103" s="12">
        <f t="shared" si="3"/>
        <v>16.203061872193192</v>
      </c>
    </row>
    <row r="104" spans="1:4" x14ac:dyDescent="0.2">
      <c r="A104" s="14" t="s">
        <v>106</v>
      </c>
      <c r="B104" s="26">
        <v>1.5866666667</v>
      </c>
      <c r="C104" s="12">
        <v>6.5311338789000004</v>
      </c>
      <c r="D104" s="12">
        <f t="shared" si="3"/>
        <v>12.44097855435183</v>
      </c>
    </row>
    <row r="105" spans="1:4" x14ac:dyDescent="0.2">
      <c r="A105" s="14" t="s">
        <v>107</v>
      </c>
      <c r="B105" s="26">
        <v>1.5963333333</v>
      </c>
      <c r="C105" s="12">
        <v>6.6978872049999998</v>
      </c>
      <c r="D105" s="12">
        <f t="shared" si="3"/>
        <v>12.68136201276277</v>
      </c>
    </row>
    <row r="106" spans="1:4" x14ac:dyDescent="0.2">
      <c r="A106" s="14" t="s">
        <v>108</v>
      </c>
      <c r="B106" s="26">
        <v>1.6</v>
      </c>
      <c r="C106" s="12">
        <v>6.9555752391999999</v>
      </c>
      <c r="D106" s="12">
        <f t="shared" si="3"/>
        <v>13.139072932379749</v>
      </c>
    </row>
    <row r="107" spans="1:4" x14ac:dyDescent="0.2">
      <c r="A107" s="14" t="s">
        <v>109</v>
      </c>
      <c r="B107" s="26">
        <v>1.6080000000000001</v>
      </c>
      <c r="C107" s="12">
        <v>8.8667045042999995</v>
      </c>
      <c r="D107" s="12">
        <f t="shared" si="3"/>
        <v>16.665864403225939</v>
      </c>
    </row>
    <row r="108" spans="1:4" x14ac:dyDescent="0.2">
      <c r="A108" s="14" t="s">
        <v>110</v>
      </c>
      <c r="B108" s="26">
        <v>1.6166666667</v>
      </c>
      <c r="C108" s="12">
        <v>6.8329759436000002</v>
      </c>
      <c r="D108" s="12">
        <f t="shared" si="3"/>
        <v>12.774416180758106</v>
      </c>
    </row>
    <row r="109" spans="1:4" x14ac:dyDescent="0.2">
      <c r="A109" s="14" t="s">
        <v>111</v>
      </c>
      <c r="B109" s="26">
        <v>1.62</v>
      </c>
      <c r="C109" s="12">
        <v>6.3738797914000003</v>
      </c>
      <c r="D109" s="12">
        <f t="shared" si="3"/>
        <v>11.891605885041837</v>
      </c>
    </row>
    <row r="110" spans="1:4" x14ac:dyDescent="0.2">
      <c r="A110" s="14" t="s">
        <v>112</v>
      </c>
      <c r="B110" s="26">
        <v>1.6253333333</v>
      </c>
      <c r="C110" s="12">
        <v>7.3938320441999998</v>
      </c>
      <c r="D110" s="12">
        <f t="shared" si="3"/>
        <v>13.74924313977705</v>
      </c>
    </row>
    <row r="111" spans="1:4" x14ac:dyDescent="0.2">
      <c r="A111" s="14" t="s">
        <v>113</v>
      </c>
      <c r="B111" s="26">
        <v>1.6336666666999999</v>
      </c>
      <c r="C111" s="12">
        <v>8.8976283085999999</v>
      </c>
      <c r="D111" s="12">
        <f t="shared" si="3"/>
        <v>16.461236892944694</v>
      </c>
    </row>
    <row r="112" spans="1:4" x14ac:dyDescent="0.2">
      <c r="A112" s="14" t="s">
        <v>114</v>
      </c>
      <c r="B112" s="26">
        <v>1.6413333333</v>
      </c>
      <c r="C112" s="12">
        <v>6.6286739421999998</v>
      </c>
      <c r="D112" s="12">
        <f t="shared" si="3"/>
        <v>12.206229203471326</v>
      </c>
    </row>
    <row r="113" spans="1:4" x14ac:dyDescent="0.2">
      <c r="A113" s="14" t="s">
        <v>115</v>
      </c>
      <c r="B113" s="26">
        <v>1.6473333333</v>
      </c>
      <c r="C113" s="12">
        <v>6.1057942029000003</v>
      </c>
      <c r="D113" s="12">
        <f t="shared" si="3"/>
        <v>11.202432327577887</v>
      </c>
    </row>
    <row r="114" spans="1:4" x14ac:dyDescent="0.2">
      <c r="A114" s="14" t="s">
        <v>116</v>
      </c>
      <c r="B114" s="26">
        <v>1.6596666667</v>
      </c>
      <c r="C114" s="12">
        <v>7.0307476102999997</v>
      </c>
      <c r="D114" s="12">
        <f t="shared" si="3"/>
        <v>12.803605653011878</v>
      </c>
    </row>
    <row r="115" spans="1:4" x14ac:dyDescent="0.2">
      <c r="A115" s="14" t="s">
        <v>117</v>
      </c>
      <c r="B115" s="26">
        <v>1.6719999999999999</v>
      </c>
      <c r="C115" s="12">
        <v>8.8539887144999998</v>
      </c>
      <c r="D115" s="12">
        <f t="shared" si="3"/>
        <v>16.004950826990054</v>
      </c>
    </row>
    <row r="116" spans="1:4" x14ac:dyDescent="0.2">
      <c r="A116" s="14" t="s">
        <v>118</v>
      </c>
      <c r="B116" s="26">
        <v>1.6843333332999999</v>
      </c>
      <c r="C116" s="12">
        <v>6.8919093562000002</v>
      </c>
      <c r="D116" s="12">
        <f t="shared" si="3"/>
        <v>12.3669659933341</v>
      </c>
    </row>
    <row r="117" spans="1:4" x14ac:dyDescent="0.2">
      <c r="A117" s="14" t="s">
        <v>119</v>
      </c>
      <c r="B117" s="26">
        <v>1.7010000000000001</v>
      </c>
      <c r="C117" s="12">
        <v>6.5660024100000003</v>
      </c>
      <c r="D117" s="12">
        <f t="shared" si="3"/>
        <v>11.666709319211744</v>
      </c>
    </row>
    <row r="118" spans="1:4" x14ac:dyDescent="0.2">
      <c r="A118" s="14" t="s">
        <v>120</v>
      </c>
      <c r="B118" s="26">
        <v>1.7143333332999999</v>
      </c>
      <c r="C118" s="12">
        <v>7.9565428560000004</v>
      </c>
      <c r="D118" s="12">
        <f t="shared" si="3"/>
        <v>14.027516555720167</v>
      </c>
    </row>
    <row r="119" spans="1:4" x14ac:dyDescent="0.2">
      <c r="A119" s="14" t="s">
        <v>121</v>
      </c>
      <c r="B119" s="26">
        <v>1.73</v>
      </c>
      <c r="C119" s="12">
        <v>10.256536981</v>
      </c>
      <c r="D119" s="12">
        <f t="shared" si="3"/>
        <v>17.918691825607191</v>
      </c>
    </row>
    <row r="120" spans="1:4" x14ac:dyDescent="0.2">
      <c r="A120" s="14" t="s">
        <v>122</v>
      </c>
      <c r="B120" s="26">
        <v>1.7423333333</v>
      </c>
      <c r="C120" s="12">
        <v>8.6930005916000006</v>
      </c>
      <c r="D120" s="12">
        <f t="shared" si="3"/>
        <v>15.079610255913513</v>
      </c>
    </row>
    <row r="121" spans="1:4" x14ac:dyDescent="0.2">
      <c r="A121" s="14" t="s">
        <v>123</v>
      </c>
      <c r="B121" s="26">
        <v>1.7589999999999999</v>
      </c>
      <c r="C121" s="12">
        <v>10.089315342000001</v>
      </c>
      <c r="D121" s="12">
        <f t="shared" si="3"/>
        <v>17.335944577049528</v>
      </c>
    </row>
    <row r="122" spans="1:4" x14ac:dyDescent="0.2">
      <c r="A122" s="14" t="s">
        <v>124</v>
      </c>
      <c r="B122" s="26">
        <v>1.7713333333000001</v>
      </c>
      <c r="C122" s="12">
        <v>10.706509938</v>
      </c>
      <c r="D122" s="12">
        <f t="shared" si="3"/>
        <v>18.268348263568086</v>
      </c>
    </row>
    <row r="123" spans="1:4" x14ac:dyDescent="0.2">
      <c r="A123" s="14" t="s">
        <v>125</v>
      </c>
      <c r="B123" s="26">
        <v>1.7763333333</v>
      </c>
      <c r="C123" s="12">
        <v>10.751646935</v>
      </c>
      <c r="D123" s="12">
        <f t="shared" si="3"/>
        <v>18.293726511724479</v>
      </c>
    </row>
    <row r="124" spans="1:4" x14ac:dyDescent="0.2">
      <c r="A124" s="14" t="s">
        <v>126</v>
      </c>
      <c r="B124" s="26">
        <v>1.7749999999999999</v>
      </c>
      <c r="C124" s="12">
        <v>7.6880911721</v>
      </c>
      <c r="D124" s="12">
        <f t="shared" si="3"/>
        <v>13.090969792886026</v>
      </c>
    </row>
    <row r="125" spans="1:4" x14ac:dyDescent="0.2">
      <c r="A125" s="14" t="s">
        <v>127</v>
      </c>
      <c r="B125" s="26">
        <v>1.7806666667</v>
      </c>
      <c r="C125" s="12">
        <v>7.2466451072</v>
      </c>
      <c r="D125" s="12">
        <f t="shared" si="3"/>
        <v>12.300025652359265</v>
      </c>
    </row>
    <row r="126" spans="1:4" x14ac:dyDescent="0.2">
      <c r="A126" s="14" t="s">
        <v>128</v>
      </c>
      <c r="B126" s="26">
        <v>1.7946666667</v>
      </c>
      <c r="C126" s="12">
        <v>8.3003130616000007</v>
      </c>
      <c r="D126" s="12">
        <f t="shared" si="3"/>
        <v>13.978556610115769</v>
      </c>
    </row>
    <row r="127" spans="1:4" x14ac:dyDescent="0.2">
      <c r="A127" s="14" t="s">
        <v>129</v>
      </c>
      <c r="B127" s="26">
        <v>1.8043333333</v>
      </c>
      <c r="C127" s="12">
        <v>10.324056937</v>
      </c>
      <c r="D127" s="12">
        <f t="shared" si="3"/>
        <v>17.293594516267159</v>
      </c>
    </row>
    <row r="128" spans="1:4" x14ac:dyDescent="0.2">
      <c r="A128" s="14" t="s">
        <v>130</v>
      </c>
      <c r="B128" s="26">
        <v>1.8149999999999999</v>
      </c>
      <c r="C128" s="12">
        <v>8.0316893992999994</v>
      </c>
      <c r="D128" s="12">
        <f t="shared" si="3"/>
        <v>13.374634698107725</v>
      </c>
    </row>
    <row r="129" spans="1:4" x14ac:dyDescent="0.2">
      <c r="A129" s="14" t="s">
        <v>131</v>
      </c>
      <c r="B129" s="26">
        <v>1.8336666666999999</v>
      </c>
      <c r="C129" s="12">
        <v>8.7494200843000005</v>
      </c>
      <c r="D129" s="12">
        <f t="shared" si="3"/>
        <v>14.421503234030595</v>
      </c>
    </row>
    <row r="130" spans="1:4" x14ac:dyDescent="0.2">
      <c r="A130" s="14" t="s">
        <v>132</v>
      </c>
      <c r="B130" s="26">
        <v>1.8306666667</v>
      </c>
      <c r="C130" s="12">
        <v>10.729331695999999</v>
      </c>
      <c r="D130" s="12">
        <f t="shared" si="3"/>
        <v>17.713935174109544</v>
      </c>
    </row>
    <row r="131" spans="1:4" x14ac:dyDescent="0.2">
      <c r="A131" s="14" t="s">
        <v>133</v>
      </c>
      <c r="B131" s="26">
        <v>1.8443333333</v>
      </c>
      <c r="C131" s="12">
        <v>12.625594359000001</v>
      </c>
      <c r="D131" s="12">
        <f t="shared" si="3"/>
        <v>20.690170507939214</v>
      </c>
    </row>
    <row r="132" spans="1:4" x14ac:dyDescent="0.2">
      <c r="A132" s="14" t="s">
        <v>134</v>
      </c>
      <c r="B132" s="26">
        <v>1.8513333332999999</v>
      </c>
      <c r="C132" s="12">
        <v>9.7768076197999996</v>
      </c>
      <c r="D132" s="12">
        <f t="shared" si="3"/>
        <v>15.961147171588216</v>
      </c>
    </row>
    <row r="133" spans="1:4" x14ac:dyDescent="0.2">
      <c r="A133" s="14" t="s">
        <v>135</v>
      </c>
      <c r="B133" s="26">
        <v>1.867</v>
      </c>
      <c r="C133" s="12">
        <v>9.8382450862000006</v>
      </c>
      <c r="D133" s="12">
        <f t="shared" ref="D133:D164" si="4">C133*$B$217/B133</f>
        <v>15.926669669009486</v>
      </c>
    </row>
    <row r="134" spans="1:4" x14ac:dyDescent="0.2">
      <c r="A134" s="14" t="s">
        <v>136</v>
      </c>
      <c r="B134" s="26">
        <v>1.8816666666999999</v>
      </c>
      <c r="C134" s="12">
        <v>11.354012114</v>
      </c>
      <c r="D134" s="12">
        <f t="shared" si="4"/>
        <v>18.237206468408218</v>
      </c>
    </row>
    <row r="135" spans="1:4" x14ac:dyDescent="0.2">
      <c r="A135" s="14" t="s">
        <v>137</v>
      </c>
      <c r="B135" s="26">
        <v>1.8936666666999999</v>
      </c>
      <c r="C135" s="12">
        <v>13.527092732</v>
      </c>
      <c r="D135" s="12">
        <f t="shared" si="4"/>
        <v>21.589997193253829</v>
      </c>
    </row>
    <row r="136" spans="1:4" x14ac:dyDescent="0.2">
      <c r="A136" s="14" t="s">
        <v>138</v>
      </c>
      <c r="B136" s="26">
        <v>1.9139999999999999</v>
      </c>
      <c r="C136" s="12">
        <v>11.291872561</v>
      </c>
      <c r="D136" s="12">
        <f t="shared" si="4"/>
        <v>17.830999500847064</v>
      </c>
    </row>
    <row r="137" spans="1:4" x14ac:dyDescent="0.2">
      <c r="A137" s="14" t="s">
        <v>139</v>
      </c>
      <c r="B137" s="26">
        <v>1.9236666667</v>
      </c>
      <c r="C137" s="12">
        <v>10.872760166000001</v>
      </c>
      <c r="D137" s="12">
        <f t="shared" si="4"/>
        <v>17.082901704884062</v>
      </c>
    </row>
    <row r="138" spans="1:4" x14ac:dyDescent="0.2">
      <c r="A138" s="14" t="s">
        <v>140</v>
      </c>
      <c r="B138" s="26">
        <v>1.9366666667000001</v>
      </c>
      <c r="C138" s="12">
        <v>12.522113772000001</v>
      </c>
      <c r="D138" s="12">
        <f t="shared" si="4"/>
        <v>19.542243521315239</v>
      </c>
    </row>
    <row r="139" spans="1:4" x14ac:dyDescent="0.2">
      <c r="A139" s="14" t="s">
        <v>141</v>
      </c>
      <c r="B139" s="26">
        <v>1.966</v>
      </c>
      <c r="C139" s="12">
        <v>15.636551425</v>
      </c>
      <c r="D139" s="12">
        <f t="shared" si="4"/>
        <v>24.038597026356637</v>
      </c>
    </row>
    <row r="140" spans="1:4" x14ac:dyDescent="0.2">
      <c r="A140" s="14" t="s">
        <v>142</v>
      </c>
      <c r="B140" s="26">
        <v>1.9843333332999999</v>
      </c>
      <c r="C140" s="12">
        <v>15.169305442000001</v>
      </c>
      <c r="D140" s="12">
        <f t="shared" si="4"/>
        <v>23.104827026739496</v>
      </c>
    </row>
    <row r="141" spans="1:4" x14ac:dyDescent="0.2">
      <c r="A141" s="14" t="s">
        <v>143</v>
      </c>
      <c r="B141" s="26">
        <v>1.9946666666999999</v>
      </c>
      <c r="C141" s="12">
        <v>14.060256932</v>
      </c>
      <c r="D141" s="12">
        <f t="shared" si="4"/>
        <v>21.30465863806122</v>
      </c>
    </row>
    <row r="142" spans="1:4" x14ac:dyDescent="0.2">
      <c r="A142" s="14" t="s">
        <v>144</v>
      </c>
      <c r="B142" s="26">
        <v>2.0126666666999999</v>
      </c>
      <c r="C142" s="12">
        <v>13.964245328000001</v>
      </c>
      <c r="D142" s="12">
        <f t="shared" si="4"/>
        <v>20.969943930187586</v>
      </c>
    </row>
    <row r="143" spans="1:4" x14ac:dyDescent="0.2">
      <c r="A143" s="14" t="s">
        <v>145</v>
      </c>
      <c r="B143" s="26">
        <v>2.0316666667000001</v>
      </c>
      <c r="C143" s="12">
        <v>15.859369933</v>
      </c>
      <c r="D143" s="12">
        <f t="shared" si="4"/>
        <v>23.593106463973534</v>
      </c>
    </row>
    <row r="144" spans="1:4" x14ac:dyDescent="0.2">
      <c r="A144" s="14" t="s">
        <v>146</v>
      </c>
      <c r="B144" s="26">
        <v>2.0233333333000001</v>
      </c>
      <c r="C144" s="12">
        <v>12.500345907</v>
      </c>
      <c r="D144" s="12">
        <f t="shared" si="4"/>
        <v>18.672662505394108</v>
      </c>
    </row>
    <row r="145" spans="1:4" x14ac:dyDescent="0.2">
      <c r="A145" s="14" t="s">
        <v>147</v>
      </c>
      <c r="B145" s="26">
        <v>2.0431699999999999</v>
      </c>
      <c r="C145" s="12">
        <v>12.324631611999999</v>
      </c>
      <c r="D145" s="12">
        <f t="shared" si="4"/>
        <v>18.231445222299453</v>
      </c>
    </row>
    <row r="146" spans="1:4" x14ac:dyDescent="0.2">
      <c r="A146" s="14" t="s">
        <v>148</v>
      </c>
      <c r="B146" s="26">
        <v>2.0663100000000001</v>
      </c>
      <c r="C146" s="12">
        <v>14.237018304999999</v>
      </c>
      <c r="D146" s="12">
        <f t="shared" si="4"/>
        <v>20.82453051623202</v>
      </c>
    </row>
    <row r="147" spans="1:4" x14ac:dyDescent="0.2">
      <c r="A147" s="14" t="s">
        <v>149</v>
      </c>
      <c r="B147" s="26">
        <v>2.0793900000000001</v>
      </c>
      <c r="C147" s="12">
        <v>16.481205973000002</v>
      </c>
      <c r="D147" s="12">
        <f t="shared" si="4"/>
        <v>23.955469618678197</v>
      </c>
    </row>
    <row r="148" spans="1:4" x14ac:dyDescent="0.2">
      <c r="A148" s="14" t="s">
        <v>150</v>
      </c>
      <c r="B148" s="26">
        <v>2.1048966667000002</v>
      </c>
      <c r="C148" s="12">
        <v>12.858624644000001</v>
      </c>
      <c r="D148" s="12">
        <f t="shared" si="4"/>
        <v>18.46355786562485</v>
      </c>
    </row>
    <row r="149" spans="1:4" x14ac:dyDescent="0.2">
      <c r="A149" s="14" t="s">
        <v>151</v>
      </c>
      <c r="B149" s="26">
        <v>2.1276966666999999</v>
      </c>
      <c r="C149" s="12">
        <v>12.605657901000001</v>
      </c>
      <c r="D149" s="12">
        <f t="shared" si="4"/>
        <v>17.906365989545684</v>
      </c>
    </row>
    <row r="150" spans="1:4" x14ac:dyDescent="0.2">
      <c r="A150" s="14" t="s">
        <v>152</v>
      </c>
      <c r="B150" s="26">
        <v>2.1553766667000001</v>
      </c>
      <c r="C150" s="12">
        <v>15.88119442</v>
      </c>
      <c r="D150" s="12">
        <f t="shared" si="4"/>
        <v>22.269560116426753</v>
      </c>
    </row>
    <row r="151" spans="1:4" x14ac:dyDescent="0.2">
      <c r="A151" s="14" t="s">
        <v>153</v>
      </c>
      <c r="B151" s="26">
        <v>2.1886100000000002</v>
      </c>
      <c r="C151" s="12">
        <v>19.776655492</v>
      </c>
      <c r="D151" s="12">
        <f t="shared" si="4"/>
        <v>27.310906925267549</v>
      </c>
    </row>
    <row r="152" spans="1:4" x14ac:dyDescent="0.2">
      <c r="A152" s="14" t="s">
        <v>154</v>
      </c>
      <c r="B152" s="26">
        <v>2.1384866667</v>
      </c>
      <c r="C152" s="12">
        <v>13.532172959</v>
      </c>
      <c r="D152" s="12">
        <f t="shared" si="4"/>
        <v>19.125493333119447</v>
      </c>
    </row>
    <row r="153" spans="1:4" x14ac:dyDescent="0.2">
      <c r="A153" s="14" t="s">
        <v>155</v>
      </c>
      <c r="B153" s="26">
        <v>2.1237766667</v>
      </c>
      <c r="C153" s="12">
        <v>12.281649222</v>
      </c>
      <c r="D153" s="12">
        <f t="shared" si="4"/>
        <v>17.478312398522011</v>
      </c>
    </row>
    <row r="154" spans="1:4" x14ac:dyDescent="0.2">
      <c r="A154" s="14" t="s">
        <v>156</v>
      </c>
      <c r="B154" s="26">
        <v>2.1350699999999998</v>
      </c>
      <c r="C154" s="12">
        <v>12.501107147000001</v>
      </c>
      <c r="D154" s="12">
        <f t="shared" si="4"/>
        <v>17.696525752728721</v>
      </c>
    </row>
    <row r="155" spans="1:4" x14ac:dyDescent="0.2">
      <c r="A155" s="14" t="s">
        <v>157</v>
      </c>
      <c r="B155" s="26">
        <v>2.1534399999999998</v>
      </c>
      <c r="C155" s="12">
        <v>15.217545757</v>
      </c>
      <c r="D155" s="12">
        <f t="shared" si="4"/>
        <v>21.358143185259532</v>
      </c>
    </row>
    <row r="156" spans="1:4" x14ac:dyDescent="0.2">
      <c r="A156" s="14" t="s">
        <v>158</v>
      </c>
      <c r="B156" s="26">
        <v>2.1703000000000001</v>
      </c>
      <c r="C156" s="12">
        <v>10.952025391999999</v>
      </c>
      <c r="D156" s="12">
        <f t="shared" si="4"/>
        <v>15.251983431198459</v>
      </c>
    </row>
    <row r="157" spans="1:4" x14ac:dyDescent="0.2">
      <c r="A157" s="14" t="s">
        <v>159</v>
      </c>
      <c r="B157" s="26">
        <v>2.17374</v>
      </c>
      <c r="C157" s="12">
        <v>10.712775365000001</v>
      </c>
      <c r="D157" s="12">
        <f t="shared" si="4"/>
        <v>14.895190242450925</v>
      </c>
    </row>
    <row r="158" spans="1:4" x14ac:dyDescent="0.2">
      <c r="A158" s="14" t="s">
        <v>160</v>
      </c>
      <c r="B158" s="26">
        <v>2.1729733332999999</v>
      </c>
      <c r="C158" s="12">
        <v>12.923139136</v>
      </c>
      <c r="D158" s="12">
        <f t="shared" si="4"/>
        <v>17.97485007284978</v>
      </c>
    </row>
    <row r="159" spans="1:4" x14ac:dyDescent="0.2">
      <c r="A159" s="14" t="s">
        <v>161</v>
      </c>
      <c r="B159" s="26">
        <v>2.1793433332999999</v>
      </c>
      <c r="C159" s="12">
        <v>16.147674498000001</v>
      </c>
      <c r="D159" s="12">
        <f t="shared" si="4"/>
        <v>22.394222315354632</v>
      </c>
    </row>
    <row r="160" spans="1:4" x14ac:dyDescent="0.2">
      <c r="A160" s="14" t="s">
        <v>162</v>
      </c>
      <c r="B160" s="26">
        <v>2.19699</v>
      </c>
      <c r="C160" s="12">
        <v>10.708874521</v>
      </c>
      <c r="D160" s="12">
        <f t="shared" si="4"/>
        <v>14.732193107169971</v>
      </c>
    </row>
    <row r="161" spans="1:5" x14ac:dyDescent="0.2">
      <c r="A161" s="14" t="s">
        <v>163</v>
      </c>
      <c r="B161" s="26">
        <v>2.2204366667</v>
      </c>
      <c r="C161" s="12">
        <v>10.114185715</v>
      </c>
      <c r="D161" s="12">
        <f t="shared" si="4"/>
        <v>13.767154512934692</v>
      </c>
    </row>
    <row r="162" spans="1:5" x14ac:dyDescent="0.2">
      <c r="A162" s="14" t="s">
        <v>164</v>
      </c>
      <c r="B162" s="26">
        <v>2.2456833333000001</v>
      </c>
      <c r="C162" s="12">
        <v>12.312851985</v>
      </c>
      <c r="D162" s="12">
        <f t="shared" si="4"/>
        <v>16.571499045270144</v>
      </c>
    </row>
    <row r="163" spans="1:5" x14ac:dyDescent="0.2">
      <c r="A163" s="14" t="s">
        <v>165</v>
      </c>
      <c r="B163" s="26">
        <v>2.2603266667000002</v>
      </c>
      <c r="C163" s="12">
        <v>16.131138433</v>
      </c>
      <c r="D163" s="12">
        <f t="shared" si="4"/>
        <v>21.569767439324405</v>
      </c>
    </row>
    <row r="164" spans="1:5" x14ac:dyDescent="0.2">
      <c r="A164" s="14" t="s">
        <v>166</v>
      </c>
      <c r="B164" s="26">
        <v>2.2704733333</v>
      </c>
      <c r="C164" s="12">
        <v>10.638284912</v>
      </c>
      <c r="D164" s="12">
        <f t="shared" si="4"/>
        <v>14.161422012707053</v>
      </c>
    </row>
    <row r="165" spans="1:5" x14ac:dyDescent="0.2">
      <c r="A165" s="14" t="s">
        <v>213</v>
      </c>
      <c r="B165" s="26">
        <v>2.2832599999999998</v>
      </c>
      <c r="C165" s="12">
        <v>9.7378654604000001</v>
      </c>
      <c r="D165" s="12">
        <f t="shared" ref="D165:D216" si="5">C165*$B$217/B165</f>
        <v>12.890211842620657</v>
      </c>
    </row>
    <row r="166" spans="1:5" x14ac:dyDescent="0.2">
      <c r="A166" s="14" t="s">
        <v>214</v>
      </c>
      <c r="B166" s="26">
        <v>2.2880799999999999</v>
      </c>
      <c r="C166" s="12">
        <v>12.127978689000001</v>
      </c>
      <c r="D166" s="12">
        <f t="shared" si="5"/>
        <v>16.020234665604445</v>
      </c>
    </row>
    <row r="167" spans="1:5" x14ac:dyDescent="0.2">
      <c r="A167" s="14" t="s">
        <v>215</v>
      </c>
      <c r="B167" s="26">
        <v>2.2984100000000001</v>
      </c>
      <c r="C167" s="12">
        <v>15.203059949</v>
      </c>
      <c r="D167" s="12">
        <f t="shared" si="5"/>
        <v>19.991950080158762</v>
      </c>
    </row>
    <row r="168" spans="1:5" x14ac:dyDescent="0.2">
      <c r="A168" s="18" t="s">
        <v>216</v>
      </c>
      <c r="B168" s="26">
        <v>2.3136933332999998</v>
      </c>
      <c r="C168" s="12">
        <v>10.189924952</v>
      </c>
      <c r="D168" s="12">
        <f t="shared" si="5"/>
        <v>13.311188804416</v>
      </c>
    </row>
    <row r="169" spans="1:5" x14ac:dyDescent="0.2">
      <c r="A169" s="14" t="s">
        <v>243</v>
      </c>
      <c r="B169" s="26">
        <v>2.3229933332999999</v>
      </c>
      <c r="C169" s="12">
        <v>9.2342405722999992</v>
      </c>
      <c r="D169" s="12">
        <f t="shared" ref="D169:D200" si="6">C169*$B$217/B169</f>
        <v>12.014477113281508</v>
      </c>
    </row>
    <row r="170" spans="1:5" x14ac:dyDescent="0.2">
      <c r="A170" s="14" t="s">
        <v>244</v>
      </c>
      <c r="B170" s="26">
        <v>2.3204500000000001</v>
      </c>
      <c r="C170" s="12">
        <v>11.895412564000001</v>
      </c>
      <c r="D170" s="12">
        <f t="shared" si="6"/>
        <v>15.493835739881691</v>
      </c>
    </row>
    <row r="171" spans="1:5" x14ac:dyDescent="0.2">
      <c r="A171" s="14" t="s">
        <v>245</v>
      </c>
      <c r="B171" s="26">
        <v>2.3330000000000002</v>
      </c>
      <c r="C171" s="12">
        <v>16.128345428999999</v>
      </c>
      <c r="D171" s="12">
        <f t="shared" si="6"/>
        <v>20.894247307294787</v>
      </c>
    </row>
    <row r="172" spans="1:5" x14ac:dyDescent="0.2">
      <c r="A172" s="14" t="s">
        <v>246</v>
      </c>
      <c r="B172" s="26">
        <v>2.3416266666999999</v>
      </c>
      <c r="C172" s="12">
        <v>9.8874353103000008</v>
      </c>
      <c r="D172" s="12">
        <f t="shared" si="6"/>
        <v>12.761968050651985</v>
      </c>
    </row>
    <row r="173" spans="1:5" x14ac:dyDescent="0.2">
      <c r="A173" s="14" t="s">
        <v>247</v>
      </c>
      <c r="B173" s="26">
        <v>2.3562099999999999</v>
      </c>
      <c r="C173" s="12">
        <v>9.8170863378999993</v>
      </c>
      <c r="D173" s="12">
        <f t="shared" si="6"/>
        <v>12.592740932894895</v>
      </c>
      <c r="E173" s="22"/>
    </row>
    <row r="174" spans="1:5" x14ac:dyDescent="0.2">
      <c r="A174" s="14" t="s">
        <v>248</v>
      </c>
      <c r="B174" s="26">
        <v>2.3687233333000002</v>
      </c>
      <c r="C174" s="12">
        <v>13.107372985</v>
      </c>
      <c r="D174" s="12">
        <f t="shared" si="6"/>
        <v>16.724493459490347</v>
      </c>
      <c r="E174" s="22"/>
    </row>
    <row r="175" spans="1:5" x14ac:dyDescent="0.2">
      <c r="A175" s="14" t="s">
        <v>249</v>
      </c>
      <c r="B175" s="26">
        <v>2.3747833332999999</v>
      </c>
      <c r="C175" s="12">
        <v>16.941716450000001</v>
      </c>
      <c r="D175" s="12">
        <f t="shared" si="6"/>
        <v>21.561802795665216</v>
      </c>
    </row>
    <row r="176" spans="1:5" x14ac:dyDescent="0.2">
      <c r="A176" s="18" t="s">
        <v>250</v>
      </c>
      <c r="B176" s="26">
        <v>2.3688833332999999</v>
      </c>
      <c r="C176" s="12">
        <v>10.522915012</v>
      </c>
      <c r="D176" s="12">
        <f t="shared" si="6"/>
        <v>13.425919647183825</v>
      </c>
    </row>
    <row r="177" spans="1:5" x14ac:dyDescent="0.2">
      <c r="A177" s="14" t="s">
        <v>251</v>
      </c>
      <c r="B177" s="26">
        <v>2.3535499999999998</v>
      </c>
      <c r="C177" s="12">
        <v>9.2904620688000001</v>
      </c>
      <c r="D177" s="12">
        <f t="shared" si="6"/>
        <v>11.930689373846736</v>
      </c>
      <c r="E177" s="22"/>
    </row>
    <row r="178" spans="1:5" x14ac:dyDescent="0.2">
      <c r="A178" s="14" t="s">
        <v>252</v>
      </c>
      <c r="B178" s="26">
        <v>2.3696000000000002</v>
      </c>
      <c r="C178" s="12">
        <v>12.014865908999999</v>
      </c>
      <c r="D178" s="12">
        <f t="shared" si="6"/>
        <v>15.32482557968846</v>
      </c>
      <c r="E178" s="22"/>
    </row>
    <row r="179" spans="1:5" x14ac:dyDescent="0.2">
      <c r="A179" s="14" t="s">
        <v>253</v>
      </c>
      <c r="B179" s="26">
        <v>2.3785500000000002</v>
      </c>
      <c r="C179" s="12">
        <v>16.513899063</v>
      </c>
      <c r="D179" s="12">
        <f t="shared" si="6"/>
        <v>20.984034601001902</v>
      </c>
    </row>
    <row r="180" spans="1:5" x14ac:dyDescent="0.2">
      <c r="A180" s="18" t="s">
        <v>254</v>
      </c>
      <c r="B180" s="26">
        <v>2.3783699999999999</v>
      </c>
      <c r="C180" s="12">
        <v>10.084039639</v>
      </c>
      <c r="D180" s="12">
        <f t="shared" si="6"/>
        <v>12.81465088982552</v>
      </c>
    </row>
    <row r="181" spans="1:5" x14ac:dyDescent="0.2">
      <c r="A181" s="14" t="s">
        <v>259</v>
      </c>
      <c r="B181" s="26">
        <v>2.3768933333</v>
      </c>
      <c r="C181" s="12">
        <v>8.5118447748000001</v>
      </c>
      <c r="D181" s="12">
        <f t="shared" si="6"/>
        <v>10.823448517123227</v>
      </c>
    </row>
    <row r="182" spans="1:5" x14ac:dyDescent="0.2">
      <c r="A182" s="14" t="s">
        <v>260</v>
      </c>
      <c r="B182" s="26">
        <v>2.3959033333000002</v>
      </c>
      <c r="C182" s="12">
        <v>11.152033383999999</v>
      </c>
      <c r="D182" s="12">
        <f t="shared" si="6"/>
        <v>14.068131600831322</v>
      </c>
    </row>
    <row r="183" spans="1:5" x14ac:dyDescent="0.2">
      <c r="A183" s="14" t="s">
        <v>261</v>
      </c>
      <c r="B183" s="26">
        <v>2.4060733333000002</v>
      </c>
      <c r="C183" s="12">
        <v>16.966198650999999</v>
      </c>
      <c r="D183" s="12">
        <f t="shared" si="6"/>
        <v>21.312153773823255</v>
      </c>
    </row>
    <row r="184" spans="1:5" x14ac:dyDescent="0.2">
      <c r="A184" s="18" t="s">
        <v>262</v>
      </c>
      <c r="B184" s="26">
        <v>2.4213466666999999</v>
      </c>
      <c r="C184" s="12">
        <v>10.181230169000001</v>
      </c>
      <c r="D184" s="12">
        <f t="shared" si="6"/>
        <v>12.70851882694822</v>
      </c>
    </row>
    <row r="185" spans="1:5" x14ac:dyDescent="0.2">
      <c r="A185" s="14" t="s">
        <v>263</v>
      </c>
      <c r="B185" s="26">
        <v>2.4383866667</v>
      </c>
      <c r="C185" s="12">
        <v>9.6782315462999993</v>
      </c>
      <c r="D185" s="12">
        <f t="shared" si="6"/>
        <v>11.99623836061309</v>
      </c>
      <c r="E185" s="22"/>
    </row>
    <row r="186" spans="1:5" x14ac:dyDescent="0.2">
      <c r="A186" s="14" t="s">
        <v>264</v>
      </c>
      <c r="B186" s="26">
        <v>2.4411999999999998</v>
      </c>
      <c r="C186" s="12">
        <v>12.944215461000001</v>
      </c>
      <c r="D186" s="12">
        <f t="shared" si="6"/>
        <v>16.025958922208538</v>
      </c>
      <c r="E186" s="22"/>
    </row>
    <row r="187" spans="1:5" x14ac:dyDescent="0.2">
      <c r="A187" s="14" t="s">
        <v>265</v>
      </c>
      <c r="B187" s="26">
        <v>2.4528699999999999</v>
      </c>
      <c r="C187" s="12">
        <v>17.644348635</v>
      </c>
      <c r="D187" s="12">
        <f t="shared" si="6"/>
        <v>21.741161996243882</v>
      </c>
    </row>
    <row r="188" spans="1:5" x14ac:dyDescent="0.2">
      <c r="A188" s="18" t="s">
        <v>266</v>
      </c>
      <c r="B188" s="26">
        <v>2.4723833332999998</v>
      </c>
      <c r="C188" s="12">
        <v>10.118541767</v>
      </c>
      <c r="D188" s="12">
        <f t="shared" si="6"/>
        <v>12.369546416039686</v>
      </c>
    </row>
    <row r="189" spans="1:5" x14ac:dyDescent="0.2">
      <c r="A189" s="14" t="s">
        <v>267</v>
      </c>
      <c r="B189" s="26">
        <v>2.4932166667</v>
      </c>
      <c r="C189" s="12">
        <v>9.3594157258999999</v>
      </c>
      <c r="D189" s="12">
        <f t="shared" si="6"/>
        <v>11.345937057516265</v>
      </c>
    </row>
    <row r="190" spans="1:5" x14ac:dyDescent="0.2">
      <c r="A190" s="14" t="s">
        <v>268</v>
      </c>
      <c r="B190" s="26">
        <v>2.5067900000000001</v>
      </c>
      <c r="C190" s="12">
        <v>11.904373701999999</v>
      </c>
      <c r="D190" s="12">
        <f t="shared" si="6"/>
        <v>14.352919577697929</v>
      </c>
    </row>
    <row r="191" spans="1:5" x14ac:dyDescent="0.2">
      <c r="A191" s="14" t="s">
        <v>269</v>
      </c>
      <c r="B191" s="26">
        <v>2.5168633332999999</v>
      </c>
      <c r="C191" s="12">
        <v>17.853796236000001</v>
      </c>
      <c r="D191" s="12">
        <f t="shared" si="6"/>
        <v>21.439891996575867</v>
      </c>
    </row>
    <row r="192" spans="1:5" x14ac:dyDescent="0.2">
      <c r="A192" s="18" t="s">
        <v>270</v>
      </c>
      <c r="B192" s="26">
        <v>2.52711</v>
      </c>
      <c r="C192" s="12">
        <v>9.9558477659999998</v>
      </c>
      <c r="D192" s="12">
        <f t="shared" si="6"/>
        <v>11.907093231502731</v>
      </c>
    </row>
    <row r="193" spans="1:5" x14ac:dyDescent="0.2">
      <c r="A193" s="14" t="s">
        <v>271</v>
      </c>
      <c r="B193" s="26">
        <v>2.5341399999999998</v>
      </c>
      <c r="C193" s="12">
        <v>9.3900543436999993</v>
      </c>
      <c r="D193" s="12">
        <f t="shared" si="6"/>
        <v>11.199255553477784</v>
      </c>
      <c r="E193" s="22"/>
    </row>
    <row r="194" spans="1:5" x14ac:dyDescent="0.2">
      <c r="A194" s="14" t="s">
        <v>272</v>
      </c>
      <c r="B194" s="26">
        <v>2.5522</v>
      </c>
      <c r="C194" s="12">
        <v>12.371131525999999</v>
      </c>
      <c r="D194" s="12">
        <f t="shared" si="6"/>
        <v>14.650295110853124</v>
      </c>
      <c r="E194" s="22"/>
    </row>
    <row r="195" spans="1:5" x14ac:dyDescent="0.2">
      <c r="A195" s="14" t="s">
        <v>273</v>
      </c>
      <c r="B195" s="26">
        <v>2.5608499999999998</v>
      </c>
      <c r="C195" s="12">
        <v>17.894296109999999</v>
      </c>
      <c r="D195" s="12">
        <f t="shared" si="6"/>
        <v>21.119427055185497</v>
      </c>
    </row>
    <row r="196" spans="1:5" x14ac:dyDescent="0.2">
      <c r="A196" s="18" t="s">
        <v>274</v>
      </c>
      <c r="B196" s="26">
        <v>2.5788766666999998</v>
      </c>
      <c r="C196" s="12">
        <v>9.7824617940999996</v>
      </c>
      <c r="D196" s="12">
        <f t="shared" si="6"/>
        <v>11.464872804250206</v>
      </c>
    </row>
    <row r="197" spans="1:5" x14ac:dyDescent="0.2">
      <c r="A197" s="14" t="s">
        <v>275</v>
      </c>
      <c r="B197" s="26">
        <v>2.5880299999999998</v>
      </c>
      <c r="C197" s="12">
        <v>9.4386245097000003</v>
      </c>
      <c r="D197" s="12">
        <f t="shared" si="6"/>
        <v>11.022777881581073</v>
      </c>
      <c r="E197" s="22"/>
    </row>
    <row r="198" spans="1:5" x14ac:dyDescent="0.2">
      <c r="A198" s="14" t="s">
        <v>276</v>
      </c>
      <c r="B198" s="26">
        <v>2.5631533332999998</v>
      </c>
      <c r="C198" s="12">
        <v>11.741960788</v>
      </c>
      <c r="D198" s="12">
        <f t="shared" si="6"/>
        <v>13.845788443736422</v>
      </c>
      <c r="E198" s="22"/>
    </row>
    <row r="199" spans="1:5" x14ac:dyDescent="0.2">
      <c r="A199" s="14" t="s">
        <v>277</v>
      </c>
      <c r="B199" s="26">
        <v>2.5923933333</v>
      </c>
      <c r="C199" s="12">
        <v>17.501043645999999</v>
      </c>
      <c r="D199" s="12">
        <f t="shared" si="6"/>
        <v>20.403971355014246</v>
      </c>
    </row>
    <row r="200" spans="1:5" x14ac:dyDescent="0.2">
      <c r="A200" s="18" t="s">
        <v>278</v>
      </c>
      <c r="B200" s="26">
        <v>2.6104466667000001</v>
      </c>
      <c r="C200" s="12">
        <v>10.527922153</v>
      </c>
      <c r="D200" s="12">
        <f t="shared" si="6"/>
        <v>12.189320419868087</v>
      </c>
    </row>
    <row r="201" spans="1:5" x14ac:dyDescent="0.2">
      <c r="A201" s="14" t="s">
        <v>279</v>
      </c>
      <c r="B201" s="26">
        <v>2.63734</v>
      </c>
      <c r="C201" s="12">
        <v>9.7111378218999995</v>
      </c>
      <c r="D201" s="12">
        <f t="shared" ref="D201:D212" si="7">C201*$B$217/B201</f>
        <v>11.128987362507267</v>
      </c>
      <c r="E201" s="22"/>
    </row>
    <row r="202" spans="1:5" x14ac:dyDescent="0.2">
      <c r="A202" s="14" t="s">
        <v>280</v>
      </c>
      <c r="B202" s="26">
        <v>2.6855766666999998</v>
      </c>
      <c r="C202" s="12">
        <v>13.820799969999999</v>
      </c>
      <c r="D202" s="12">
        <f t="shared" si="7"/>
        <v>15.554185700852427</v>
      </c>
      <c r="E202" s="22"/>
    </row>
    <row r="203" spans="1:5" x14ac:dyDescent="0.2">
      <c r="A203" s="14" t="s">
        <v>281</v>
      </c>
      <c r="B203" s="26">
        <v>2.7288733333000001</v>
      </c>
      <c r="C203" s="12">
        <v>20.272893787000001</v>
      </c>
      <c r="D203" s="12">
        <f t="shared" si="7"/>
        <v>22.453498624630072</v>
      </c>
    </row>
    <row r="204" spans="1:5" x14ac:dyDescent="0.2">
      <c r="A204" s="18" t="s">
        <v>282</v>
      </c>
      <c r="B204" s="26">
        <v>2.7870666666999999</v>
      </c>
      <c r="C204" s="12">
        <v>13.714968329</v>
      </c>
      <c r="D204" s="12">
        <f t="shared" si="7"/>
        <v>14.873018052601484</v>
      </c>
    </row>
    <row r="205" spans="1:5" x14ac:dyDescent="0.2">
      <c r="A205" s="14" t="s">
        <v>284</v>
      </c>
      <c r="B205" s="26">
        <v>2.8489366666999998</v>
      </c>
      <c r="C205" s="12">
        <v>12.315813625000001</v>
      </c>
      <c r="D205" s="12">
        <f t="shared" si="7"/>
        <v>13.065678470027025</v>
      </c>
      <c r="E205" s="22"/>
    </row>
    <row r="206" spans="1:5" x14ac:dyDescent="0.2">
      <c r="A206" s="14" t="s">
        <v>285</v>
      </c>
      <c r="B206" s="26">
        <v>2.9153566667000002</v>
      </c>
      <c r="C206" s="12">
        <v>16.570124392</v>
      </c>
      <c r="D206" s="12">
        <f t="shared" si="7"/>
        <v>17.178519319497578</v>
      </c>
      <c r="E206" s="22"/>
    </row>
    <row r="207" spans="1:5" x14ac:dyDescent="0.2">
      <c r="A207" s="14" t="s">
        <v>286</v>
      </c>
      <c r="B207" s="26">
        <v>2.9549566666999998</v>
      </c>
      <c r="C207" s="12">
        <v>24.943623264999999</v>
      </c>
      <c r="D207" s="12">
        <f t="shared" si="7"/>
        <v>25.512914594812681</v>
      </c>
      <c r="E207" s="10" t="s">
        <v>182</v>
      </c>
    </row>
    <row r="208" spans="1:5" x14ac:dyDescent="0.2">
      <c r="A208" s="18" t="s">
        <v>287</v>
      </c>
      <c r="B208" s="26">
        <v>2.9852500000000002</v>
      </c>
      <c r="C208" s="12">
        <v>15.63409983</v>
      </c>
      <c r="D208" s="12">
        <f t="shared" si="7"/>
        <v>15.828648206345312</v>
      </c>
      <c r="E208" s="10" t="s">
        <v>183</v>
      </c>
    </row>
    <row r="209" spans="1:5" x14ac:dyDescent="0.2">
      <c r="A209" s="14" t="s">
        <v>288</v>
      </c>
      <c r="B209" s="26">
        <v>3.0151944033000002</v>
      </c>
      <c r="C209" s="12">
        <v>12.720721009</v>
      </c>
      <c r="D209" s="12">
        <f t="shared" si="7"/>
        <v>12.751112065636931</v>
      </c>
      <c r="E209" s="22">
        <f>MAX('Natural Gas-M'!E545:E547)</f>
        <v>1</v>
      </c>
    </row>
    <row r="210" spans="1:5" x14ac:dyDescent="0.2">
      <c r="A210" s="14" t="s">
        <v>289</v>
      </c>
      <c r="B210" s="26">
        <v>3.0216166667</v>
      </c>
      <c r="C210" s="12">
        <v>14.730592381999999</v>
      </c>
      <c r="D210" s="12">
        <f t="shared" si="7"/>
        <v>14.734401436432226</v>
      </c>
      <c r="E210" s="22">
        <f>MAX('Natural Gas-M'!E548:E550)</f>
        <v>1</v>
      </c>
    </row>
    <row r="211" spans="1:5" x14ac:dyDescent="0.2">
      <c r="A211" s="14" t="s">
        <v>290</v>
      </c>
      <c r="B211" s="26">
        <v>3.0370906667000002</v>
      </c>
      <c r="C211" s="12">
        <v>20.173685162999998</v>
      </c>
      <c r="D211" s="12">
        <f t="shared" si="7"/>
        <v>20.076090041635787</v>
      </c>
      <c r="E211" s="22">
        <f>MAX('Natural Gas-M'!E551:E553)</f>
        <v>1</v>
      </c>
    </row>
    <row r="212" spans="1:5" x14ac:dyDescent="0.2">
      <c r="A212" s="18" t="s">
        <v>291</v>
      </c>
      <c r="B212" s="26">
        <v>3.0544936667</v>
      </c>
      <c r="C212" s="12">
        <v>12.329546512</v>
      </c>
      <c r="D212" s="12">
        <f t="shared" si="7"/>
        <v>12.199991483051837</v>
      </c>
      <c r="E212" s="22">
        <f>MAX('Natural Gas-M'!E554:E556)</f>
        <v>1</v>
      </c>
    </row>
    <row r="213" spans="1:5" x14ac:dyDescent="0.2">
      <c r="A213" s="14" t="s">
        <v>292</v>
      </c>
      <c r="B213" s="26">
        <v>3.0664326666999999</v>
      </c>
      <c r="C213" s="12">
        <v>11.350507248</v>
      </c>
      <c r="D213" s="12">
        <f t="shared" si="5"/>
        <v>11.187511396511272</v>
      </c>
      <c r="E213" s="22">
        <f>MAX('Natural Gas-M'!E557:E559)</f>
        <v>1</v>
      </c>
    </row>
    <row r="214" spans="1:5" x14ac:dyDescent="0.2">
      <c r="A214" s="14" t="s">
        <v>293</v>
      </c>
      <c r="B214" s="26">
        <v>3.0777143332999999</v>
      </c>
      <c r="C214" s="12">
        <v>14.777251136</v>
      </c>
      <c r="D214" s="12">
        <f t="shared" si="5"/>
        <v>14.511656847325289</v>
      </c>
      <c r="E214" s="22">
        <f>MAX('Natural Gas-M'!E560:E562)</f>
        <v>1</v>
      </c>
    </row>
    <row r="215" spans="1:5" x14ac:dyDescent="0.2">
      <c r="A215" s="14" t="s">
        <v>294</v>
      </c>
      <c r="B215" s="26">
        <v>3.0904606666999999</v>
      </c>
      <c r="C215" s="12">
        <v>20.885259409</v>
      </c>
      <c r="D215" s="12">
        <f t="shared" si="5"/>
        <v>20.4252935322572</v>
      </c>
      <c r="E215" s="22">
        <f>MAX('Natural Gas-M'!E563:E565)</f>
        <v>1</v>
      </c>
    </row>
    <row r="216" spans="1:5" x14ac:dyDescent="0.2">
      <c r="A216" s="18" t="s">
        <v>295</v>
      </c>
      <c r="B216" s="26">
        <v>3.1040746666999999</v>
      </c>
      <c r="C216" s="12">
        <v>12.867095251</v>
      </c>
      <c r="D216" s="12">
        <f t="shared" si="5"/>
        <v>12.528526897123914</v>
      </c>
      <c r="E216" s="22">
        <f>MAX('Natural Gas-M'!E566:E568)</f>
        <v>1</v>
      </c>
    </row>
    <row r="217" spans="1:5" x14ac:dyDescent="0.2">
      <c r="A217" s="15" t="str">
        <f>"Base CPI ("&amp;TEXT('Notes and Sources'!$G$7,"m/yyyy")&amp;")"</f>
        <v>Base CPI (3/2023)</v>
      </c>
      <c r="B217" s="28">
        <v>3.0223979999999999</v>
      </c>
      <c r="C217" s="16"/>
      <c r="D217" s="16"/>
      <c r="E217" s="20"/>
    </row>
    <row r="218" spans="1:5" x14ac:dyDescent="0.2">
      <c r="A218" s="43" t="str">
        <f>A1&amp;" "&amp;TEXT(C1,"Mmmm yyyy")</f>
        <v>EIA Short-Term Energy Outlook, March 2023</v>
      </c>
      <c r="B218" s="43"/>
      <c r="C218" s="43"/>
      <c r="D218" s="43"/>
      <c r="E218" s="43"/>
    </row>
    <row r="219" spans="1:5" x14ac:dyDescent="0.2">
      <c r="A219" s="38" t="s">
        <v>184</v>
      </c>
      <c r="B219" s="38"/>
      <c r="C219" s="38"/>
      <c r="D219" s="38"/>
      <c r="E219" s="38"/>
    </row>
    <row r="220" spans="1:5" x14ac:dyDescent="0.2">
      <c r="A220" s="38" t="s">
        <v>207</v>
      </c>
      <c r="B220" s="38"/>
      <c r="C220" s="38"/>
      <c r="D220" s="38"/>
      <c r="E220" s="38"/>
    </row>
    <row r="221" spans="1:5" x14ac:dyDescent="0.2">
      <c r="A221" s="34" t="str">
        <f>"Real Price ("&amp;TEXT($C$1,"mmm yyyy")&amp;" $)"</f>
        <v>Real Price (Mar 2023 $)</v>
      </c>
      <c r="B221" s="34"/>
      <c r="C221" s="34"/>
      <c r="D221" s="34"/>
      <c r="E221" s="34"/>
    </row>
    <row r="222" spans="1:5" x14ac:dyDescent="0.2">
      <c r="A222" s="39" t="s">
        <v>167</v>
      </c>
      <c r="B222" s="39"/>
      <c r="C222" s="39"/>
      <c r="D222" s="39"/>
      <c r="E222" s="39"/>
    </row>
  </sheetData>
  <mergeCells count="7">
    <mergeCell ref="A220:E220"/>
    <mergeCell ref="A222:E222"/>
    <mergeCell ref="C39:D39"/>
    <mergeCell ref="A1:B1"/>
    <mergeCell ref="C1:D1"/>
    <mergeCell ref="A218:E218"/>
    <mergeCell ref="A219:E219"/>
  </mergeCells>
  <phoneticPr fontId="3" type="noConversion"/>
  <conditionalFormatting sqref="B161:D162 B173:D174 B177:D178 B197:D198 B213:D216 B201:D202 B205:D206">
    <cfRule type="expression" dxfId="58" priority="7" stopIfTrue="1">
      <formula>$E161=1</formula>
    </cfRule>
  </conditionalFormatting>
  <conditionalFormatting sqref="B163:D164 B167:D168 B171:D172">
    <cfRule type="expression" dxfId="57" priority="8" stopIfTrue="1">
      <formula>#REF!=1</formula>
    </cfRule>
  </conditionalFormatting>
  <conditionalFormatting sqref="B166:D166 B169:D170">
    <cfRule type="expression" dxfId="56" priority="14" stopIfTrue="1">
      <formula>#REF!=1</formula>
    </cfRule>
  </conditionalFormatting>
  <conditionalFormatting sqref="B165:D165 B181:D182 B189:D190">
    <cfRule type="expression" dxfId="55" priority="21" stopIfTrue="1">
      <formula>$E169=1</formula>
    </cfRule>
  </conditionalFormatting>
  <conditionalFormatting sqref="B169:D172">
    <cfRule type="expression" dxfId="54" priority="22" stopIfTrue="1">
      <formula>#REF!=1</formula>
    </cfRule>
  </conditionalFormatting>
  <conditionalFormatting sqref="B175:D176">
    <cfRule type="expression" dxfId="53" priority="48" stopIfTrue="1">
      <formula>#REF!=1</formula>
    </cfRule>
  </conditionalFormatting>
  <conditionalFormatting sqref="B179:D180">
    <cfRule type="expression" dxfId="52" priority="71" stopIfTrue="1">
      <formula>#REF!=1</formula>
    </cfRule>
  </conditionalFormatting>
  <conditionalFormatting sqref="B183:D184">
    <cfRule type="expression" dxfId="51" priority="93" stopIfTrue="1">
      <formula>#REF!=1</formula>
    </cfRule>
  </conditionalFormatting>
  <conditionalFormatting sqref="B185:D188">
    <cfRule type="expression" dxfId="50" priority="125" stopIfTrue="1">
      <formula>#REF!=1</formula>
    </cfRule>
  </conditionalFormatting>
  <conditionalFormatting sqref="B191:D192">
    <cfRule type="expression" dxfId="49" priority="148" stopIfTrue="1">
      <formula>#REF!=1</formula>
    </cfRule>
  </conditionalFormatting>
  <conditionalFormatting sqref="B193:D196">
    <cfRule type="expression" dxfId="48" priority="174" stopIfTrue="1">
      <formula>#REF!=1</formula>
    </cfRule>
  </conditionalFormatting>
  <conditionalFormatting sqref="B199:D200">
    <cfRule type="expression" dxfId="47" priority="184" stopIfTrue="1">
      <formula>#REF!=1</formula>
    </cfRule>
  </conditionalFormatting>
  <conditionalFormatting sqref="B203:D204">
    <cfRule type="expression" dxfId="46" priority="211" stopIfTrue="1">
      <formula>#REF!=1</formula>
    </cfRule>
  </conditionalFormatting>
  <conditionalFormatting sqref="B209:D212">
    <cfRule type="expression" dxfId="45" priority="1" stopIfTrue="1">
      <formula>$E209=1</formula>
    </cfRule>
  </conditionalFormatting>
  <conditionalFormatting sqref="B207:D208">
    <cfRule type="expression" dxfId="44" priority="246" stopIfTrue="1">
      <formula>#REF!=1</formula>
    </cfRule>
  </conditionalFormatting>
  <hyperlinks>
    <hyperlink ref="A3" location="Contents!B4" display="Return to Contents"/>
    <hyperlink ref="A22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186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29587</v>
      </c>
      <c r="B41" s="26">
        <v>0.872</v>
      </c>
      <c r="C41" s="12">
        <v>3.94</v>
      </c>
      <c r="D41" s="12">
        <f t="shared" ref="D41:D92" si="0">C41*$B$569/B41</f>
        <v>13.656247844036697</v>
      </c>
    </row>
    <row r="42" spans="1:4" x14ac:dyDescent="0.2">
      <c r="A42" s="13">
        <v>29618</v>
      </c>
      <c r="B42" s="26">
        <v>0.88</v>
      </c>
      <c r="C42" s="12">
        <v>3.99</v>
      </c>
      <c r="D42" s="12">
        <f t="shared" si="0"/>
        <v>13.703827295454547</v>
      </c>
    </row>
    <row r="43" spans="1:4" x14ac:dyDescent="0.2">
      <c r="A43" s="13">
        <v>29646</v>
      </c>
      <c r="B43" s="26">
        <v>0.88600000000000001</v>
      </c>
      <c r="C43" s="12">
        <v>4.0599999999999996</v>
      </c>
      <c r="D43" s="12">
        <f t="shared" si="0"/>
        <v>13.849814762979682</v>
      </c>
    </row>
    <row r="44" spans="1:4" x14ac:dyDescent="0.2">
      <c r="A44" s="13">
        <v>29677</v>
      </c>
      <c r="B44" s="26">
        <v>0.89100000000000001</v>
      </c>
      <c r="C44" s="12">
        <v>4.1100000000000003</v>
      </c>
      <c r="D44" s="12">
        <f t="shared" si="0"/>
        <v>13.941701212121213</v>
      </c>
    </row>
    <row r="45" spans="1:4" x14ac:dyDescent="0.2">
      <c r="A45" s="13">
        <v>29707</v>
      </c>
      <c r="B45" s="26">
        <v>0.89700000000000002</v>
      </c>
      <c r="C45" s="12">
        <v>4.29</v>
      </c>
      <c r="D45" s="12">
        <f t="shared" si="0"/>
        <v>14.454946956521738</v>
      </c>
    </row>
    <row r="46" spans="1:4" x14ac:dyDescent="0.2">
      <c r="A46" s="13">
        <v>29738</v>
      </c>
      <c r="B46" s="26">
        <v>0.90500000000000003</v>
      </c>
      <c r="C46" s="12">
        <v>4.3</v>
      </c>
      <c r="D46" s="12">
        <f t="shared" si="0"/>
        <v>14.360565082872927</v>
      </c>
    </row>
    <row r="47" spans="1:4" x14ac:dyDescent="0.2">
      <c r="A47" s="13">
        <v>29768</v>
      </c>
      <c r="B47" s="26">
        <v>0.91500000000000004</v>
      </c>
      <c r="C47" s="12">
        <v>4.32</v>
      </c>
      <c r="D47" s="12">
        <f t="shared" si="0"/>
        <v>14.269682360655738</v>
      </c>
    </row>
    <row r="48" spans="1:4" x14ac:dyDescent="0.2">
      <c r="A48" s="13">
        <v>29799</v>
      </c>
      <c r="B48" s="26">
        <v>0.92200000000000004</v>
      </c>
      <c r="C48" s="12">
        <v>4.3</v>
      </c>
      <c r="D48" s="12">
        <f t="shared" si="0"/>
        <v>14.095782429501083</v>
      </c>
    </row>
    <row r="49" spans="1:4" x14ac:dyDescent="0.2">
      <c r="A49" s="13">
        <v>29830</v>
      </c>
      <c r="B49" s="26">
        <v>0.93100000000000005</v>
      </c>
      <c r="C49" s="12">
        <v>4.47</v>
      </c>
      <c r="D49" s="12">
        <f t="shared" si="0"/>
        <v>14.511406079484424</v>
      </c>
    </row>
    <row r="50" spans="1:4" x14ac:dyDescent="0.2">
      <c r="A50" s="13">
        <v>29860</v>
      </c>
      <c r="B50" s="26">
        <v>0.93400000000000005</v>
      </c>
      <c r="C50" s="12">
        <v>4.5</v>
      </c>
      <c r="D50" s="12">
        <f t="shared" si="0"/>
        <v>14.561874732334045</v>
      </c>
    </row>
    <row r="51" spans="1:4" x14ac:dyDescent="0.2">
      <c r="A51" s="13">
        <v>29891</v>
      </c>
      <c r="B51" s="26">
        <v>0.93799999999999994</v>
      </c>
      <c r="C51" s="12">
        <v>4.53</v>
      </c>
      <c r="D51" s="12">
        <f t="shared" si="0"/>
        <v>14.596442366737742</v>
      </c>
    </row>
    <row r="52" spans="1:4" x14ac:dyDescent="0.2">
      <c r="A52" s="13">
        <v>29921</v>
      </c>
      <c r="B52" s="26">
        <v>0.94099999999999995</v>
      </c>
      <c r="C52" s="12">
        <v>4.55</v>
      </c>
      <c r="D52" s="12">
        <f t="shared" si="0"/>
        <v>14.61414548352816</v>
      </c>
    </row>
    <row r="53" spans="1:4" x14ac:dyDescent="0.2">
      <c r="A53" s="13">
        <v>29952</v>
      </c>
      <c r="B53" s="26">
        <v>0.94399999999999995</v>
      </c>
      <c r="C53" s="12">
        <v>4.6500000000000004</v>
      </c>
      <c r="D53" s="12">
        <f t="shared" ref="D53:D64" si="1">C53*$B$569/B53</f>
        <v>14.887871504237291</v>
      </c>
    </row>
    <row r="54" spans="1:4" x14ac:dyDescent="0.2">
      <c r="A54" s="13">
        <v>29983</v>
      </c>
      <c r="B54" s="26">
        <v>0.94699999999999995</v>
      </c>
      <c r="C54" s="12">
        <v>4.6900000000000004</v>
      </c>
      <c r="D54" s="12">
        <f t="shared" si="1"/>
        <v>14.968370242872231</v>
      </c>
    </row>
    <row r="55" spans="1:4" x14ac:dyDescent="0.2">
      <c r="A55" s="13">
        <v>30011</v>
      </c>
      <c r="B55" s="26">
        <v>0.94699999999999995</v>
      </c>
      <c r="C55" s="12">
        <v>4.78</v>
      </c>
      <c r="D55" s="12">
        <f t="shared" si="1"/>
        <v>15.255609757127772</v>
      </c>
    </row>
    <row r="56" spans="1:4" x14ac:dyDescent="0.2">
      <c r="A56" s="13">
        <v>30042</v>
      </c>
      <c r="B56" s="26">
        <v>0.95</v>
      </c>
      <c r="C56" s="12">
        <v>4.8600000000000003</v>
      </c>
      <c r="D56" s="12">
        <f t="shared" si="1"/>
        <v>15.461951873684212</v>
      </c>
    </row>
    <row r="57" spans="1:4" x14ac:dyDescent="0.2">
      <c r="A57" s="13">
        <v>30072</v>
      </c>
      <c r="B57" s="26">
        <v>0.95899999999999996</v>
      </c>
      <c r="C57" s="12">
        <v>5.17</v>
      </c>
      <c r="D57" s="12">
        <f t="shared" si="1"/>
        <v>16.293845318039626</v>
      </c>
    </row>
    <row r="58" spans="1:4" x14ac:dyDescent="0.2">
      <c r="A58" s="13">
        <v>30103</v>
      </c>
      <c r="B58" s="26">
        <v>0.97</v>
      </c>
      <c r="C58" s="12">
        <v>5.2</v>
      </c>
      <c r="D58" s="12">
        <f t="shared" si="1"/>
        <v>16.202545979381444</v>
      </c>
    </row>
    <row r="59" spans="1:4" x14ac:dyDescent="0.2">
      <c r="A59" s="13">
        <v>30133</v>
      </c>
      <c r="B59" s="26">
        <v>0.97499999999999998</v>
      </c>
      <c r="C59" s="12">
        <v>5.23</v>
      </c>
      <c r="D59" s="12">
        <f t="shared" si="1"/>
        <v>16.212452861538463</v>
      </c>
    </row>
    <row r="60" spans="1:4" x14ac:dyDescent="0.2">
      <c r="A60" s="13">
        <v>30164</v>
      </c>
      <c r="B60" s="26">
        <v>0.97699999999999998</v>
      </c>
      <c r="C60" s="12">
        <v>5.23</v>
      </c>
      <c r="D60" s="12">
        <f t="shared" si="1"/>
        <v>16.17926462640737</v>
      </c>
    </row>
    <row r="61" spans="1:4" x14ac:dyDescent="0.2">
      <c r="A61" s="13">
        <v>30195</v>
      </c>
      <c r="B61" s="26">
        <v>0.97699999999999998</v>
      </c>
      <c r="C61" s="12">
        <v>5.41</v>
      </c>
      <c r="D61" s="12">
        <f t="shared" si="1"/>
        <v>16.73610356192426</v>
      </c>
    </row>
    <row r="62" spans="1:4" x14ac:dyDescent="0.2">
      <c r="A62" s="13">
        <v>30225</v>
      </c>
      <c r="B62" s="26">
        <v>0.98099999999999998</v>
      </c>
      <c r="C62" s="12">
        <v>5.66</v>
      </c>
      <c r="D62" s="12">
        <f t="shared" si="1"/>
        <v>17.438096513761469</v>
      </c>
    </row>
    <row r="63" spans="1:4" x14ac:dyDescent="0.2">
      <c r="A63" s="13">
        <v>30256</v>
      </c>
      <c r="B63" s="26">
        <v>0.98</v>
      </c>
      <c r="C63" s="12">
        <v>5.68</v>
      </c>
      <c r="D63" s="12">
        <f t="shared" si="1"/>
        <v>17.517572081632654</v>
      </c>
    </row>
    <row r="64" spans="1:4" x14ac:dyDescent="0.2">
      <c r="A64" s="13">
        <v>30286</v>
      </c>
      <c r="B64" s="26">
        <v>0.97699999999999998</v>
      </c>
      <c r="C64" s="12">
        <v>5.74</v>
      </c>
      <c r="D64" s="12">
        <f t="shared" si="1"/>
        <v>17.75697494370522</v>
      </c>
    </row>
    <row r="65" spans="1:4" x14ac:dyDescent="0.2">
      <c r="A65" s="13">
        <v>30317</v>
      </c>
      <c r="B65" s="26">
        <v>0.97899999999999998</v>
      </c>
      <c r="C65" s="12">
        <v>5.86</v>
      </c>
      <c r="D65" s="12">
        <f t="shared" si="0"/>
        <v>18.091166782431053</v>
      </c>
    </row>
    <row r="66" spans="1:4" x14ac:dyDescent="0.2">
      <c r="A66" s="13">
        <v>30348</v>
      </c>
      <c r="B66" s="26">
        <v>0.98</v>
      </c>
      <c r="C66" s="12">
        <v>5.87</v>
      </c>
      <c r="D66" s="12">
        <f t="shared" si="0"/>
        <v>18.103547204081632</v>
      </c>
    </row>
    <row r="67" spans="1:4" x14ac:dyDescent="0.2">
      <c r="A67" s="13">
        <v>30376</v>
      </c>
      <c r="B67" s="26">
        <v>0.98099999999999998</v>
      </c>
      <c r="C67" s="12">
        <v>6</v>
      </c>
      <c r="D67" s="12">
        <f t="shared" si="0"/>
        <v>18.485614678899083</v>
      </c>
    </row>
    <row r="68" spans="1:4" x14ac:dyDescent="0.2">
      <c r="A68" s="13">
        <v>30407</v>
      </c>
      <c r="B68" s="26">
        <v>0.98799999999999999</v>
      </c>
      <c r="C68" s="12">
        <v>6.06</v>
      </c>
      <c r="D68" s="12">
        <f t="shared" si="0"/>
        <v>18.538190161943319</v>
      </c>
    </row>
    <row r="69" spans="1:4" x14ac:dyDescent="0.2">
      <c r="A69" s="13">
        <v>30437</v>
      </c>
      <c r="B69" s="26">
        <v>0.99199999999999999</v>
      </c>
      <c r="C69" s="12">
        <v>6.22</v>
      </c>
      <c r="D69" s="12">
        <f t="shared" si="0"/>
        <v>18.950922943548388</v>
      </c>
    </row>
    <row r="70" spans="1:4" x14ac:dyDescent="0.2">
      <c r="A70" s="13">
        <v>30468</v>
      </c>
      <c r="B70" s="26">
        <v>0.99399999999999999</v>
      </c>
      <c r="C70" s="12">
        <v>6.2</v>
      </c>
      <c r="D70" s="12">
        <f t="shared" si="0"/>
        <v>18.851979476861167</v>
      </c>
    </row>
    <row r="71" spans="1:4" x14ac:dyDescent="0.2">
      <c r="A71" s="13">
        <v>30498</v>
      </c>
      <c r="B71" s="26">
        <v>0.998</v>
      </c>
      <c r="C71" s="12">
        <v>6.21</v>
      </c>
      <c r="D71" s="12">
        <f t="shared" si="0"/>
        <v>18.806704989979959</v>
      </c>
    </row>
    <row r="72" spans="1:4" x14ac:dyDescent="0.2">
      <c r="A72" s="13">
        <v>30529</v>
      </c>
      <c r="B72" s="26">
        <v>1.0009999999999999</v>
      </c>
      <c r="C72" s="12">
        <v>6.18</v>
      </c>
      <c r="D72" s="12">
        <f t="shared" si="0"/>
        <v>18.659759880119879</v>
      </c>
    </row>
    <row r="73" spans="1:4" x14ac:dyDescent="0.2">
      <c r="A73" s="13">
        <v>30560</v>
      </c>
      <c r="B73" s="26">
        <v>1.004</v>
      </c>
      <c r="C73" s="12">
        <v>6.19</v>
      </c>
      <c r="D73" s="12">
        <f t="shared" si="0"/>
        <v>18.63410719123506</v>
      </c>
    </row>
    <row r="74" spans="1:4" x14ac:dyDescent="0.2">
      <c r="A74" s="13">
        <v>30590</v>
      </c>
      <c r="B74" s="26">
        <v>1.008</v>
      </c>
      <c r="C74" s="12">
        <v>6.7</v>
      </c>
      <c r="D74" s="12">
        <f t="shared" si="0"/>
        <v>20.089351785714285</v>
      </c>
    </row>
    <row r="75" spans="1:4" x14ac:dyDescent="0.2">
      <c r="A75" s="13">
        <v>30621</v>
      </c>
      <c r="B75" s="26">
        <v>1.0109999999999999</v>
      </c>
      <c r="C75" s="12">
        <v>6.3</v>
      </c>
      <c r="D75" s="12">
        <f t="shared" si="0"/>
        <v>18.833934124629081</v>
      </c>
    </row>
    <row r="76" spans="1:4" x14ac:dyDescent="0.2">
      <c r="A76" s="13">
        <v>30651</v>
      </c>
      <c r="B76" s="26">
        <v>1.014</v>
      </c>
      <c r="C76" s="12">
        <v>5.94</v>
      </c>
      <c r="D76" s="12">
        <f t="shared" si="0"/>
        <v>17.705171715976331</v>
      </c>
    </row>
    <row r="77" spans="1:4" x14ac:dyDescent="0.2">
      <c r="A77" s="13">
        <v>30682</v>
      </c>
      <c r="B77" s="26">
        <v>1.0209999999999999</v>
      </c>
      <c r="C77" s="12">
        <v>5.78</v>
      </c>
      <c r="D77" s="12">
        <f t="shared" si="0"/>
        <v>17.11014734573947</v>
      </c>
    </row>
    <row r="78" spans="1:4" x14ac:dyDescent="0.2">
      <c r="A78" s="13">
        <v>30713</v>
      </c>
      <c r="B78" s="26">
        <v>1.026</v>
      </c>
      <c r="C78" s="12">
        <v>5.84</v>
      </c>
      <c r="D78" s="12">
        <f t="shared" si="0"/>
        <v>17.203512982456139</v>
      </c>
    </row>
    <row r="79" spans="1:4" x14ac:dyDescent="0.2">
      <c r="A79" s="13">
        <v>30742</v>
      </c>
      <c r="B79" s="26">
        <v>1.0289999999999999</v>
      </c>
      <c r="C79" s="12">
        <v>5.92</v>
      </c>
      <c r="D79" s="12">
        <f t="shared" si="0"/>
        <v>17.388334460641399</v>
      </c>
    </row>
    <row r="80" spans="1:4" x14ac:dyDescent="0.2">
      <c r="A80" s="13">
        <v>30773</v>
      </c>
      <c r="B80" s="26">
        <v>1.0329999999999999</v>
      </c>
      <c r="C80" s="12">
        <v>5.96</v>
      </c>
      <c r="D80" s="12">
        <f t="shared" si="0"/>
        <v>17.438036863504358</v>
      </c>
    </row>
    <row r="81" spans="1:4" x14ac:dyDescent="0.2">
      <c r="A81" s="13">
        <v>30803</v>
      </c>
      <c r="B81" s="26">
        <v>1.0349999999999999</v>
      </c>
      <c r="C81" s="12">
        <v>6.27</v>
      </c>
      <c r="D81" s="12">
        <f t="shared" si="0"/>
        <v>18.309599478260868</v>
      </c>
    </row>
    <row r="82" spans="1:4" x14ac:dyDescent="0.2">
      <c r="A82" s="13">
        <v>30834</v>
      </c>
      <c r="B82" s="26">
        <v>1.0369999999999999</v>
      </c>
      <c r="C82" s="12">
        <v>6.76</v>
      </c>
      <c r="D82" s="12">
        <f t="shared" si="0"/>
        <v>19.702420906460947</v>
      </c>
    </row>
    <row r="83" spans="1:4" x14ac:dyDescent="0.2">
      <c r="A83" s="13">
        <v>30864</v>
      </c>
      <c r="B83" s="26">
        <v>1.0409999999999999</v>
      </c>
      <c r="C83" s="12">
        <v>7.11</v>
      </c>
      <c r="D83" s="12">
        <f t="shared" si="0"/>
        <v>20.642891239193087</v>
      </c>
    </row>
    <row r="84" spans="1:4" x14ac:dyDescent="0.2">
      <c r="A84" s="13">
        <v>30895</v>
      </c>
      <c r="B84" s="26">
        <v>1.044</v>
      </c>
      <c r="C84" s="12">
        <v>7.23</v>
      </c>
      <c r="D84" s="12">
        <f t="shared" si="0"/>
        <v>20.930974655172413</v>
      </c>
    </row>
    <row r="85" spans="1:4" x14ac:dyDescent="0.2">
      <c r="A85" s="13">
        <v>30926</v>
      </c>
      <c r="B85" s="26">
        <v>1.0469999999999999</v>
      </c>
      <c r="C85" s="12">
        <v>7.17</v>
      </c>
      <c r="D85" s="12">
        <f t="shared" si="0"/>
        <v>20.697797191977077</v>
      </c>
    </row>
    <row r="86" spans="1:4" x14ac:dyDescent="0.2">
      <c r="A86" s="13">
        <v>30956</v>
      </c>
      <c r="B86" s="26">
        <v>1.0509999999999999</v>
      </c>
      <c r="C86" s="12">
        <v>6.8</v>
      </c>
      <c r="D86" s="12">
        <f t="shared" si="0"/>
        <v>19.555001332064702</v>
      </c>
    </row>
    <row r="87" spans="1:4" x14ac:dyDescent="0.2">
      <c r="A87" s="13">
        <v>30987</v>
      </c>
      <c r="B87" s="26">
        <v>1.0529999999999999</v>
      </c>
      <c r="C87" s="12">
        <v>6.31</v>
      </c>
      <c r="D87" s="12">
        <f t="shared" si="0"/>
        <v>18.111425811965809</v>
      </c>
    </row>
    <row r="88" spans="1:4" x14ac:dyDescent="0.2">
      <c r="A88" s="13">
        <v>31017</v>
      </c>
      <c r="B88" s="26">
        <v>1.0549999999999999</v>
      </c>
      <c r="C88" s="12">
        <v>6.05</v>
      </c>
      <c r="D88" s="12">
        <f t="shared" si="0"/>
        <v>17.332234976303319</v>
      </c>
    </row>
    <row r="89" spans="1:4" x14ac:dyDescent="0.2">
      <c r="A89" s="13">
        <v>31048</v>
      </c>
      <c r="B89" s="26">
        <v>1.0569999999999999</v>
      </c>
      <c r="C89" s="12">
        <v>5.97</v>
      </c>
      <c r="D89" s="12">
        <f t="shared" si="0"/>
        <v>17.070686906338693</v>
      </c>
    </row>
    <row r="90" spans="1:4" x14ac:dyDescent="0.2">
      <c r="A90" s="13">
        <v>31079</v>
      </c>
      <c r="B90" s="26">
        <v>1.0629999999999999</v>
      </c>
      <c r="C90" s="12">
        <v>5.86</v>
      </c>
      <c r="D90" s="12">
        <f t="shared" si="0"/>
        <v>16.661573170272813</v>
      </c>
    </row>
    <row r="91" spans="1:4" x14ac:dyDescent="0.2">
      <c r="A91" s="13">
        <v>31107</v>
      </c>
      <c r="B91" s="26">
        <v>1.0680000000000001</v>
      </c>
      <c r="C91" s="12">
        <v>5.99</v>
      </c>
      <c r="D91" s="12">
        <f t="shared" si="0"/>
        <v>16.951464438202244</v>
      </c>
    </row>
    <row r="92" spans="1:4" x14ac:dyDescent="0.2">
      <c r="A92" s="13">
        <v>31138</v>
      </c>
      <c r="B92" s="26">
        <v>1.07</v>
      </c>
      <c r="C92" s="12">
        <v>6.11</v>
      </c>
      <c r="D92" s="12">
        <f t="shared" si="0"/>
        <v>17.258739981308409</v>
      </c>
    </row>
    <row r="93" spans="1:4" x14ac:dyDescent="0.2">
      <c r="A93" s="13">
        <v>31168</v>
      </c>
      <c r="B93" s="26">
        <v>1.0720000000000001</v>
      </c>
      <c r="C93" s="12">
        <v>6.59</v>
      </c>
      <c r="D93" s="12">
        <f t="shared" ref="D93:D156" si="2">C93*$B$569/B93</f>
        <v>18.579853376865671</v>
      </c>
    </row>
    <row r="94" spans="1:4" x14ac:dyDescent="0.2">
      <c r="A94" s="13">
        <v>31199</v>
      </c>
      <c r="B94" s="26">
        <v>1.075</v>
      </c>
      <c r="C94" s="12">
        <v>6.96</v>
      </c>
      <c r="D94" s="12">
        <f t="shared" si="2"/>
        <v>19.568269841860463</v>
      </c>
    </row>
    <row r="95" spans="1:4" x14ac:dyDescent="0.2">
      <c r="A95" s="13">
        <v>31229</v>
      </c>
      <c r="B95" s="26">
        <v>1.077</v>
      </c>
      <c r="C95" s="12">
        <v>7.07</v>
      </c>
      <c r="D95" s="12">
        <f t="shared" si="2"/>
        <v>19.840625682451254</v>
      </c>
    </row>
    <row r="96" spans="1:4" x14ac:dyDescent="0.2">
      <c r="A96" s="13">
        <v>31260</v>
      </c>
      <c r="B96" s="26">
        <v>1.079</v>
      </c>
      <c r="C96" s="12">
        <v>7.21</v>
      </c>
      <c r="D96" s="12">
        <f t="shared" si="2"/>
        <v>20.196005171455052</v>
      </c>
    </row>
    <row r="97" spans="1:4" x14ac:dyDescent="0.2">
      <c r="A97" s="13">
        <v>31291</v>
      </c>
      <c r="B97" s="26">
        <v>1.081</v>
      </c>
      <c r="C97" s="12">
        <v>7.06</v>
      </c>
      <c r="D97" s="12">
        <f t="shared" si="2"/>
        <v>19.739250582793709</v>
      </c>
    </row>
    <row r="98" spans="1:4" x14ac:dyDescent="0.2">
      <c r="A98" s="13">
        <v>31321</v>
      </c>
      <c r="B98" s="26">
        <v>1.085</v>
      </c>
      <c r="C98" s="12">
        <v>6.5</v>
      </c>
      <c r="D98" s="12">
        <f t="shared" si="2"/>
        <v>18.106531797235021</v>
      </c>
    </row>
    <row r="99" spans="1:4" x14ac:dyDescent="0.2">
      <c r="A99" s="13">
        <v>31352</v>
      </c>
      <c r="B99" s="26">
        <v>1.0900000000000001</v>
      </c>
      <c r="C99" s="12">
        <v>6.13</v>
      </c>
      <c r="D99" s="12">
        <f t="shared" si="2"/>
        <v>16.997522697247707</v>
      </c>
    </row>
    <row r="100" spans="1:4" x14ac:dyDescent="0.2">
      <c r="A100" s="13">
        <v>31382</v>
      </c>
      <c r="B100" s="26">
        <v>1.095</v>
      </c>
      <c r="C100" s="12">
        <v>5.7</v>
      </c>
      <c r="D100" s="12">
        <f t="shared" si="2"/>
        <v>15.733030684931508</v>
      </c>
    </row>
    <row r="101" spans="1:4" x14ac:dyDescent="0.2">
      <c r="A101" s="13">
        <v>31413</v>
      </c>
      <c r="B101" s="26">
        <v>1.099</v>
      </c>
      <c r="C101" s="12">
        <v>5.63</v>
      </c>
      <c r="D101" s="12">
        <f t="shared" si="2"/>
        <v>15.483258180163785</v>
      </c>
    </row>
    <row r="102" spans="1:4" x14ac:dyDescent="0.2">
      <c r="A102" s="13">
        <v>31444</v>
      </c>
      <c r="B102" s="26">
        <v>1.097</v>
      </c>
      <c r="C102" s="12">
        <v>5.67</v>
      </c>
      <c r="D102" s="12">
        <f t="shared" si="2"/>
        <v>15.621692488605285</v>
      </c>
    </row>
    <row r="103" spans="1:4" x14ac:dyDescent="0.2">
      <c r="A103" s="13">
        <v>31472</v>
      </c>
      <c r="B103" s="26">
        <v>1.091</v>
      </c>
      <c r="C103" s="12">
        <v>5.71</v>
      </c>
      <c r="D103" s="12">
        <f t="shared" si="2"/>
        <v>15.818416663611366</v>
      </c>
    </row>
    <row r="104" spans="1:4" x14ac:dyDescent="0.2">
      <c r="A104" s="13">
        <v>31503</v>
      </c>
      <c r="B104" s="26">
        <v>1.087</v>
      </c>
      <c r="C104" s="12">
        <v>5.89</v>
      </c>
      <c r="D104" s="12">
        <f t="shared" si="2"/>
        <v>16.37711519779209</v>
      </c>
    </row>
    <row r="105" spans="1:4" x14ac:dyDescent="0.2">
      <c r="A105" s="13">
        <v>31533</v>
      </c>
      <c r="B105" s="26">
        <v>1.0900000000000001</v>
      </c>
      <c r="C105" s="12">
        <v>6.18</v>
      </c>
      <c r="D105" s="12">
        <f t="shared" si="2"/>
        <v>17.136164807339448</v>
      </c>
    </row>
    <row r="106" spans="1:4" x14ac:dyDescent="0.2">
      <c r="A106" s="13">
        <v>31564</v>
      </c>
      <c r="B106" s="26">
        <v>1.0940000000000001</v>
      </c>
      <c r="C106" s="12">
        <v>6.67</v>
      </c>
      <c r="D106" s="12">
        <f t="shared" si="2"/>
        <v>18.427234606946982</v>
      </c>
    </row>
    <row r="107" spans="1:4" x14ac:dyDescent="0.2">
      <c r="A107" s="13">
        <v>31594</v>
      </c>
      <c r="B107" s="26">
        <v>1.095</v>
      </c>
      <c r="C107" s="12">
        <v>6.84</v>
      </c>
      <c r="D107" s="12">
        <f t="shared" si="2"/>
        <v>18.879636821917806</v>
      </c>
    </row>
    <row r="108" spans="1:4" x14ac:dyDescent="0.2">
      <c r="A108" s="13">
        <v>31625</v>
      </c>
      <c r="B108" s="26">
        <v>1.0960000000000001</v>
      </c>
      <c r="C108" s="12">
        <v>6.94</v>
      </c>
      <c r="D108" s="12">
        <f t="shared" si="2"/>
        <v>19.13817711678832</v>
      </c>
    </row>
    <row r="109" spans="1:4" x14ac:dyDescent="0.2">
      <c r="A109" s="13">
        <v>31656</v>
      </c>
      <c r="B109" s="26">
        <v>1.1000000000000001</v>
      </c>
      <c r="C109" s="12">
        <v>6.83</v>
      </c>
      <c r="D109" s="12">
        <f t="shared" si="2"/>
        <v>18.766343945454544</v>
      </c>
    </row>
    <row r="110" spans="1:4" x14ac:dyDescent="0.2">
      <c r="A110" s="13">
        <v>31686</v>
      </c>
      <c r="B110" s="26">
        <v>1.1020000000000001</v>
      </c>
      <c r="C110" s="12">
        <v>6.38</v>
      </c>
      <c r="D110" s="12">
        <f t="shared" si="2"/>
        <v>17.498093684210524</v>
      </c>
    </row>
    <row r="111" spans="1:4" x14ac:dyDescent="0.2">
      <c r="A111" s="13">
        <v>31717</v>
      </c>
      <c r="B111" s="26">
        <v>1.1040000000000001</v>
      </c>
      <c r="C111" s="12">
        <v>5.66</v>
      </c>
      <c r="D111" s="12">
        <f t="shared" si="2"/>
        <v>15.49526510869565</v>
      </c>
    </row>
    <row r="112" spans="1:4" x14ac:dyDescent="0.2">
      <c r="A112" s="13">
        <v>31747</v>
      </c>
      <c r="B112" s="26">
        <v>1.1080000000000001</v>
      </c>
      <c r="C112" s="12">
        <v>5.28</v>
      </c>
      <c r="D112" s="12">
        <f t="shared" si="2"/>
        <v>14.402763032490974</v>
      </c>
    </row>
    <row r="113" spans="1:4" x14ac:dyDescent="0.2">
      <c r="A113" s="13">
        <v>31778</v>
      </c>
      <c r="B113" s="26">
        <v>1.1140000000000001</v>
      </c>
      <c r="C113" s="12">
        <v>5.3</v>
      </c>
      <c r="D113" s="12">
        <f t="shared" si="2"/>
        <v>14.379451885098741</v>
      </c>
    </row>
    <row r="114" spans="1:4" x14ac:dyDescent="0.2">
      <c r="A114" s="13">
        <v>31809</v>
      </c>
      <c r="B114" s="26">
        <v>1.1180000000000001</v>
      </c>
      <c r="C114" s="12">
        <v>5.34</v>
      </c>
      <c r="D114" s="12">
        <f t="shared" si="2"/>
        <v>14.436140715563504</v>
      </c>
    </row>
    <row r="115" spans="1:4" x14ac:dyDescent="0.2">
      <c r="A115" s="13">
        <v>31837</v>
      </c>
      <c r="B115" s="26">
        <v>1.1220000000000001</v>
      </c>
      <c r="C115" s="12">
        <v>5.36</v>
      </c>
      <c r="D115" s="12">
        <f t="shared" si="2"/>
        <v>14.438550160427805</v>
      </c>
    </row>
    <row r="116" spans="1:4" x14ac:dyDescent="0.2">
      <c r="A116" s="13">
        <v>31868</v>
      </c>
      <c r="B116" s="26">
        <v>1.127</v>
      </c>
      <c r="C116" s="12">
        <v>5.46</v>
      </c>
      <c r="D116" s="12">
        <f t="shared" si="2"/>
        <v>14.642673540372671</v>
      </c>
    </row>
    <row r="117" spans="1:4" x14ac:dyDescent="0.2">
      <c r="A117" s="13">
        <v>31898</v>
      </c>
      <c r="B117" s="26">
        <v>1.1299999999999999</v>
      </c>
      <c r="C117" s="12">
        <v>5.98</v>
      </c>
      <c r="D117" s="12">
        <f t="shared" si="2"/>
        <v>15.994637203539824</v>
      </c>
    </row>
    <row r="118" spans="1:4" x14ac:dyDescent="0.2">
      <c r="A118" s="13">
        <v>31929</v>
      </c>
      <c r="B118" s="26">
        <v>1.135</v>
      </c>
      <c r="C118" s="12">
        <v>6.55</v>
      </c>
      <c r="D118" s="12">
        <f t="shared" si="2"/>
        <v>17.442032511013217</v>
      </c>
    </row>
    <row r="119" spans="1:4" x14ac:dyDescent="0.2">
      <c r="A119" s="13">
        <v>31959</v>
      </c>
      <c r="B119" s="26">
        <v>1.1379999999999999</v>
      </c>
      <c r="C119" s="12">
        <v>6.78</v>
      </c>
      <c r="D119" s="12">
        <f t="shared" si="2"/>
        <v>18.006905483304045</v>
      </c>
    </row>
    <row r="120" spans="1:4" x14ac:dyDescent="0.2">
      <c r="A120" s="13">
        <v>31990</v>
      </c>
      <c r="B120" s="26">
        <v>1.143</v>
      </c>
      <c r="C120" s="12">
        <v>6.84</v>
      </c>
      <c r="D120" s="12">
        <f t="shared" si="2"/>
        <v>18.08679118110236</v>
      </c>
    </row>
    <row r="121" spans="1:4" x14ac:dyDescent="0.2">
      <c r="A121" s="13">
        <v>32021</v>
      </c>
      <c r="B121" s="26">
        <v>1.147</v>
      </c>
      <c r="C121" s="12">
        <v>6.64</v>
      </c>
      <c r="D121" s="12">
        <f t="shared" si="2"/>
        <v>17.496706817785526</v>
      </c>
    </row>
    <row r="122" spans="1:4" x14ac:dyDescent="0.2">
      <c r="A122" s="13">
        <v>32051</v>
      </c>
      <c r="B122" s="26">
        <v>1.1499999999999999</v>
      </c>
      <c r="C122" s="12">
        <v>5.85</v>
      </c>
      <c r="D122" s="12">
        <f t="shared" si="2"/>
        <v>15.374807217391304</v>
      </c>
    </row>
    <row r="123" spans="1:4" x14ac:dyDescent="0.2">
      <c r="A123" s="13">
        <v>32082</v>
      </c>
      <c r="B123" s="26">
        <v>1.1539999999999999</v>
      </c>
      <c r="C123" s="12">
        <v>5.42</v>
      </c>
      <c r="D123" s="12">
        <f t="shared" si="2"/>
        <v>14.195318162911612</v>
      </c>
    </row>
    <row r="124" spans="1:4" x14ac:dyDescent="0.2">
      <c r="A124" s="13">
        <v>32112</v>
      </c>
      <c r="B124" s="26">
        <v>1.1559999999999999</v>
      </c>
      <c r="C124" s="12">
        <v>5.13</v>
      </c>
      <c r="D124" s="12">
        <f t="shared" si="2"/>
        <v>13.412544757785467</v>
      </c>
    </row>
    <row r="125" spans="1:4" x14ac:dyDescent="0.2">
      <c r="A125" s="13">
        <v>32143</v>
      </c>
      <c r="B125" s="26">
        <v>1.1599999999999999</v>
      </c>
      <c r="C125" s="12">
        <v>5.08</v>
      </c>
      <c r="D125" s="12">
        <f t="shared" si="2"/>
        <v>13.236018827586207</v>
      </c>
    </row>
    <row r="126" spans="1:4" x14ac:dyDescent="0.2">
      <c r="A126" s="13">
        <v>32174</v>
      </c>
      <c r="B126" s="26">
        <v>1.1619999999999999</v>
      </c>
      <c r="C126" s="12">
        <v>5.09</v>
      </c>
      <c r="D126" s="12">
        <f t="shared" si="2"/>
        <v>13.23924769363167</v>
      </c>
    </row>
    <row r="127" spans="1:4" x14ac:dyDescent="0.2">
      <c r="A127" s="13">
        <v>32203</v>
      </c>
      <c r="B127" s="26">
        <v>1.165</v>
      </c>
      <c r="C127" s="12">
        <v>5.18</v>
      </c>
      <c r="D127" s="12">
        <f t="shared" si="2"/>
        <v>13.438645184549355</v>
      </c>
    </row>
    <row r="128" spans="1:4" x14ac:dyDescent="0.2">
      <c r="A128" s="13">
        <v>32234</v>
      </c>
      <c r="B128" s="26">
        <v>1.1719999999999999</v>
      </c>
      <c r="C128" s="12">
        <v>5.35</v>
      </c>
      <c r="D128" s="12">
        <f t="shared" si="2"/>
        <v>13.796782679180888</v>
      </c>
    </row>
    <row r="129" spans="1:4" x14ac:dyDescent="0.2">
      <c r="A129" s="13">
        <v>32264</v>
      </c>
      <c r="B129" s="26">
        <v>1.175</v>
      </c>
      <c r="C129" s="12">
        <v>5.87</v>
      </c>
      <c r="D129" s="12">
        <f t="shared" si="2"/>
        <v>15.099128731914892</v>
      </c>
    </row>
    <row r="130" spans="1:4" x14ac:dyDescent="0.2">
      <c r="A130" s="13">
        <v>32295</v>
      </c>
      <c r="B130" s="26">
        <v>1.18</v>
      </c>
      <c r="C130" s="12">
        <v>6.5</v>
      </c>
      <c r="D130" s="12">
        <f t="shared" si="2"/>
        <v>16.648802542372881</v>
      </c>
    </row>
    <row r="131" spans="1:4" x14ac:dyDescent="0.2">
      <c r="A131" s="13">
        <v>32325</v>
      </c>
      <c r="B131" s="26">
        <v>1.1850000000000001</v>
      </c>
      <c r="C131" s="12">
        <v>6.74</v>
      </c>
      <c r="D131" s="12">
        <f t="shared" si="2"/>
        <v>17.190685670886076</v>
      </c>
    </row>
    <row r="132" spans="1:4" x14ac:dyDescent="0.2">
      <c r="A132" s="13">
        <v>32356</v>
      </c>
      <c r="B132" s="26">
        <v>1.19</v>
      </c>
      <c r="C132" s="12">
        <v>6.92</v>
      </c>
      <c r="D132" s="12">
        <f t="shared" si="2"/>
        <v>17.575625344537816</v>
      </c>
    </row>
    <row r="133" spans="1:4" x14ac:dyDescent="0.2">
      <c r="A133" s="13">
        <v>32387</v>
      </c>
      <c r="B133" s="26">
        <v>1.1950000000000001</v>
      </c>
      <c r="C133" s="12">
        <v>6.79</v>
      </c>
      <c r="D133" s="12">
        <f t="shared" si="2"/>
        <v>17.173290728033471</v>
      </c>
    </row>
    <row r="134" spans="1:4" x14ac:dyDescent="0.2">
      <c r="A134" s="13">
        <v>32417</v>
      </c>
      <c r="B134" s="26">
        <v>1.1990000000000001</v>
      </c>
      <c r="C134" s="12">
        <v>5.95</v>
      </c>
      <c r="D134" s="12">
        <f t="shared" si="2"/>
        <v>14.998555546288573</v>
      </c>
    </row>
    <row r="135" spans="1:4" x14ac:dyDescent="0.2">
      <c r="A135" s="13">
        <v>32448</v>
      </c>
      <c r="B135" s="26">
        <v>1.2030000000000001</v>
      </c>
      <c r="C135" s="12">
        <v>5.56</v>
      </c>
      <c r="D135" s="12">
        <f t="shared" si="2"/>
        <v>13.968855261845386</v>
      </c>
    </row>
    <row r="136" spans="1:4" x14ac:dyDescent="0.2">
      <c r="A136" s="13">
        <v>32478</v>
      </c>
      <c r="B136" s="26">
        <v>1.2070000000000001</v>
      </c>
      <c r="C136" s="12">
        <v>5.39</v>
      </c>
      <c r="D136" s="12">
        <f t="shared" si="2"/>
        <v>13.496872593206295</v>
      </c>
    </row>
    <row r="137" spans="1:4" x14ac:dyDescent="0.2">
      <c r="A137" s="13">
        <v>32509</v>
      </c>
      <c r="B137" s="26">
        <v>1.212</v>
      </c>
      <c r="C137" s="12">
        <v>5.41</v>
      </c>
      <c r="D137" s="12">
        <f t="shared" si="2"/>
        <v>13.491066980198021</v>
      </c>
    </row>
    <row r="138" spans="1:4" x14ac:dyDescent="0.2">
      <c r="A138" s="13">
        <v>32540</v>
      </c>
      <c r="B138" s="26">
        <v>1.216</v>
      </c>
      <c r="C138" s="12">
        <v>5.38</v>
      </c>
      <c r="D138" s="12">
        <f t="shared" si="2"/>
        <v>13.372122730263158</v>
      </c>
    </row>
    <row r="139" spans="1:4" x14ac:dyDescent="0.2">
      <c r="A139" s="13">
        <v>32568</v>
      </c>
      <c r="B139" s="26">
        <v>1.222</v>
      </c>
      <c r="C139" s="12">
        <v>5.45</v>
      </c>
      <c r="D139" s="12">
        <f t="shared" si="2"/>
        <v>13.479598281505728</v>
      </c>
    </row>
    <row r="140" spans="1:4" x14ac:dyDescent="0.2">
      <c r="A140" s="13">
        <v>32599</v>
      </c>
      <c r="B140" s="26">
        <v>1.2310000000000001</v>
      </c>
      <c r="C140" s="12">
        <v>5.54</v>
      </c>
      <c r="D140" s="12">
        <f t="shared" si="2"/>
        <v>13.602018619008934</v>
      </c>
    </row>
    <row r="141" spans="1:4" x14ac:dyDescent="0.2">
      <c r="A141" s="13">
        <v>32629</v>
      </c>
      <c r="B141" s="26">
        <v>1.2370000000000001</v>
      </c>
      <c r="C141" s="12">
        <v>5.93</v>
      </c>
      <c r="D141" s="12">
        <f t="shared" si="2"/>
        <v>14.488941099434113</v>
      </c>
    </row>
    <row r="142" spans="1:4" x14ac:dyDescent="0.2">
      <c r="A142" s="13">
        <v>32660</v>
      </c>
      <c r="B142" s="26">
        <v>1.2410000000000001</v>
      </c>
      <c r="C142" s="12">
        <v>6.58</v>
      </c>
      <c r="D142" s="12">
        <f t="shared" si="2"/>
        <v>16.025285124899273</v>
      </c>
    </row>
    <row r="143" spans="1:4" x14ac:dyDescent="0.2">
      <c r="A143" s="13">
        <v>32690</v>
      </c>
      <c r="B143" s="26">
        <v>1.2450000000000001</v>
      </c>
      <c r="C143" s="12">
        <v>6.92</v>
      </c>
      <c r="D143" s="12">
        <f t="shared" si="2"/>
        <v>16.799192096385539</v>
      </c>
    </row>
    <row r="144" spans="1:4" x14ac:dyDescent="0.2">
      <c r="A144" s="13">
        <v>32721</v>
      </c>
      <c r="B144" s="26">
        <v>1.2450000000000001</v>
      </c>
      <c r="C144" s="12">
        <v>7.07</v>
      </c>
      <c r="D144" s="12">
        <f t="shared" si="2"/>
        <v>17.163336433734937</v>
      </c>
    </row>
    <row r="145" spans="1:4" x14ac:dyDescent="0.2">
      <c r="A145" s="13">
        <v>32752</v>
      </c>
      <c r="B145" s="26">
        <v>1.248</v>
      </c>
      <c r="C145" s="12">
        <v>6.8</v>
      </c>
      <c r="D145" s="12">
        <f t="shared" si="2"/>
        <v>16.468194230769232</v>
      </c>
    </row>
    <row r="146" spans="1:4" x14ac:dyDescent="0.2">
      <c r="A146" s="13">
        <v>32782</v>
      </c>
      <c r="B146" s="26">
        <v>1.254</v>
      </c>
      <c r="C146" s="12">
        <v>6.06</v>
      </c>
      <c r="D146" s="12">
        <f t="shared" si="2"/>
        <v>14.605846794258371</v>
      </c>
    </row>
    <row r="147" spans="1:4" x14ac:dyDescent="0.2">
      <c r="A147" s="13">
        <v>32813</v>
      </c>
      <c r="B147" s="26">
        <v>1.2589999999999999</v>
      </c>
      <c r="C147" s="12">
        <v>5.56</v>
      </c>
      <c r="D147" s="12">
        <f t="shared" si="2"/>
        <v>13.347524130262114</v>
      </c>
    </row>
    <row r="148" spans="1:4" x14ac:dyDescent="0.2">
      <c r="A148" s="13">
        <v>32843</v>
      </c>
      <c r="B148" s="26">
        <v>1.2629999999999999</v>
      </c>
      <c r="C148" s="12">
        <v>5.3</v>
      </c>
      <c r="D148" s="12">
        <f t="shared" si="2"/>
        <v>12.683063657957245</v>
      </c>
    </row>
    <row r="149" spans="1:4" x14ac:dyDescent="0.2">
      <c r="A149" s="13">
        <v>32874</v>
      </c>
      <c r="B149" s="26">
        <v>1.2749999999999999</v>
      </c>
      <c r="C149" s="12">
        <v>5.43</v>
      </c>
      <c r="D149" s="12">
        <f t="shared" si="2"/>
        <v>12.871859717647057</v>
      </c>
    </row>
    <row r="150" spans="1:4" x14ac:dyDescent="0.2">
      <c r="A150" s="13">
        <v>32905</v>
      </c>
      <c r="B150" s="26">
        <v>1.28</v>
      </c>
      <c r="C150" s="12">
        <v>5.65</v>
      </c>
      <c r="D150" s="12">
        <f t="shared" si="2"/>
        <v>13.341053671875001</v>
      </c>
    </row>
    <row r="151" spans="1:4" x14ac:dyDescent="0.2">
      <c r="A151" s="13">
        <v>32933</v>
      </c>
      <c r="B151" s="26">
        <v>1.286</v>
      </c>
      <c r="C151" s="12">
        <v>5.6</v>
      </c>
      <c r="D151" s="12">
        <f t="shared" si="2"/>
        <v>13.161297667185069</v>
      </c>
    </row>
    <row r="152" spans="1:4" x14ac:dyDescent="0.2">
      <c r="A152" s="13">
        <v>32964</v>
      </c>
      <c r="B152" s="26">
        <v>1.2889999999999999</v>
      </c>
      <c r="C152" s="12">
        <v>5.64</v>
      </c>
      <c r="D152" s="12">
        <f t="shared" si="2"/>
        <v>13.224456726144297</v>
      </c>
    </row>
    <row r="153" spans="1:4" x14ac:dyDescent="0.2">
      <c r="A153" s="13">
        <v>32994</v>
      </c>
      <c r="B153" s="26">
        <v>1.2909999999999999</v>
      </c>
      <c r="C153" s="12">
        <v>6</v>
      </c>
      <c r="D153" s="12">
        <f t="shared" si="2"/>
        <v>14.046776142525177</v>
      </c>
    </row>
    <row r="154" spans="1:4" x14ac:dyDescent="0.2">
      <c r="A154" s="13">
        <v>33025</v>
      </c>
      <c r="B154" s="26">
        <v>1.2989999999999999</v>
      </c>
      <c r="C154" s="12">
        <v>6.56</v>
      </c>
      <c r="D154" s="12">
        <f t="shared" si="2"/>
        <v>15.263226235565821</v>
      </c>
    </row>
    <row r="155" spans="1:4" x14ac:dyDescent="0.2">
      <c r="A155" s="13">
        <v>33055</v>
      </c>
      <c r="B155" s="26">
        <v>1.3049999999999999</v>
      </c>
      <c r="C155" s="12">
        <v>7.04</v>
      </c>
      <c r="D155" s="12">
        <f t="shared" si="2"/>
        <v>16.304737103448275</v>
      </c>
    </row>
    <row r="156" spans="1:4" x14ac:dyDescent="0.2">
      <c r="A156" s="13">
        <v>33086</v>
      </c>
      <c r="B156" s="26">
        <v>1.3160000000000001</v>
      </c>
      <c r="C156" s="12">
        <v>7.08</v>
      </c>
      <c r="D156" s="12">
        <f t="shared" si="2"/>
        <v>16.260317507598781</v>
      </c>
    </row>
    <row r="157" spans="1:4" x14ac:dyDescent="0.2">
      <c r="A157" s="13">
        <v>33117</v>
      </c>
      <c r="B157" s="26">
        <v>1.325</v>
      </c>
      <c r="C157" s="12">
        <v>6.9</v>
      </c>
      <c r="D157" s="12">
        <f t="shared" ref="D157:D220" si="3">C157*$B$569/B157</f>
        <v>15.739280150943397</v>
      </c>
    </row>
    <row r="158" spans="1:4" x14ac:dyDescent="0.2">
      <c r="A158" s="13">
        <v>33147</v>
      </c>
      <c r="B158" s="26">
        <v>1.3340000000000001</v>
      </c>
      <c r="C158" s="12">
        <v>6.14</v>
      </c>
      <c r="D158" s="12">
        <f t="shared" si="3"/>
        <v>13.911187196401798</v>
      </c>
    </row>
    <row r="159" spans="1:4" x14ac:dyDescent="0.2">
      <c r="A159" s="13">
        <v>33178</v>
      </c>
      <c r="B159" s="26">
        <v>1.337</v>
      </c>
      <c r="C159" s="12">
        <v>5.69</v>
      </c>
      <c r="D159" s="12">
        <f t="shared" si="3"/>
        <v>12.862711009723263</v>
      </c>
    </row>
    <row r="160" spans="1:4" x14ac:dyDescent="0.2">
      <c r="A160" s="13">
        <v>33208</v>
      </c>
      <c r="B160" s="26">
        <v>1.3420000000000001</v>
      </c>
      <c r="C160" s="12">
        <v>5.62</v>
      </c>
      <c r="D160" s="12">
        <f t="shared" si="3"/>
        <v>12.657136184798807</v>
      </c>
    </row>
    <row r="161" spans="1:4" x14ac:dyDescent="0.2">
      <c r="A161" s="13">
        <v>33239</v>
      </c>
      <c r="B161" s="26">
        <v>1.347</v>
      </c>
      <c r="C161" s="12">
        <v>5.54</v>
      </c>
      <c r="D161" s="12">
        <f t="shared" si="3"/>
        <v>12.430649532293986</v>
      </c>
    </row>
    <row r="162" spans="1:4" x14ac:dyDescent="0.2">
      <c r="A162" s="13">
        <v>33270</v>
      </c>
      <c r="B162" s="26">
        <v>1.3480000000000001</v>
      </c>
      <c r="C162" s="12">
        <v>5.56</v>
      </c>
      <c r="D162" s="12">
        <f t="shared" si="3"/>
        <v>12.466270682492581</v>
      </c>
    </row>
    <row r="163" spans="1:4" x14ac:dyDescent="0.2">
      <c r="A163" s="13">
        <v>33298</v>
      </c>
      <c r="B163" s="26">
        <v>1.3480000000000001</v>
      </c>
      <c r="C163" s="12">
        <v>5.6</v>
      </c>
      <c r="D163" s="12">
        <f t="shared" si="3"/>
        <v>12.555956083086052</v>
      </c>
    </row>
    <row r="164" spans="1:4" x14ac:dyDescent="0.2">
      <c r="A164" s="13">
        <v>33329</v>
      </c>
      <c r="B164" s="26">
        <v>1.351</v>
      </c>
      <c r="C164" s="12">
        <v>5.9</v>
      </c>
      <c r="D164" s="12">
        <f t="shared" si="3"/>
        <v>13.199221465581051</v>
      </c>
    </row>
    <row r="165" spans="1:4" x14ac:dyDescent="0.2">
      <c r="A165" s="13">
        <v>33359</v>
      </c>
      <c r="B165" s="26">
        <v>1.3560000000000001</v>
      </c>
      <c r="C165" s="12">
        <v>6.28</v>
      </c>
      <c r="D165" s="12">
        <f t="shared" si="3"/>
        <v>13.99753646017699</v>
      </c>
    </row>
    <row r="166" spans="1:4" x14ac:dyDescent="0.2">
      <c r="A166" s="13">
        <v>33390</v>
      </c>
      <c r="B166" s="26">
        <v>1.36</v>
      </c>
      <c r="C166" s="12">
        <v>6.97</v>
      </c>
      <c r="D166" s="12">
        <f t="shared" si="3"/>
        <v>15.48978975</v>
      </c>
    </row>
    <row r="167" spans="1:4" x14ac:dyDescent="0.2">
      <c r="A167" s="13">
        <v>33420</v>
      </c>
      <c r="B167" s="26">
        <v>1.3620000000000001</v>
      </c>
      <c r="C167" s="12">
        <v>7.23</v>
      </c>
      <c r="D167" s="12">
        <f t="shared" si="3"/>
        <v>16.044007004405287</v>
      </c>
    </row>
    <row r="168" spans="1:4" x14ac:dyDescent="0.2">
      <c r="A168" s="13">
        <v>33451</v>
      </c>
      <c r="B168" s="26">
        <v>1.3660000000000001</v>
      </c>
      <c r="C168" s="12">
        <v>7.36</v>
      </c>
      <c r="D168" s="12">
        <f t="shared" si="3"/>
        <v>16.284662723279649</v>
      </c>
    </row>
    <row r="169" spans="1:4" x14ac:dyDescent="0.2">
      <c r="A169" s="13">
        <v>33482</v>
      </c>
      <c r="B169" s="26">
        <v>1.37</v>
      </c>
      <c r="C169" s="12">
        <v>6.92</v>
      </c>
      <c r="D169" s="12">
        <f t="shared" si="3"/>
        <v>15.266419094890509</v>
      </c>
    </row>
    <row r="170" spans="1:4" x14ac:dyDescent="0.2">
      <c r="A170" s="13">
        <v>33512</v>
      </c>
      <c r="B170" s="26">
        <v>1.3720000000000001</v>
      </c>
      <c r="C170" s="12">
        <v>6.2</v>
      </c>
      <c r="D170" s="12">
        <f t="shared" si="3"/>
        <v>13.658066763848394</v>
      </c>
    </row>
    <row r="171" spans="1:4" x14ac:dyDescent="0.2">
      <c r="A171" s="13">
        <v>33543</v>
      </c>
      <c r="B171" s="26">
        <v>1.3779999999999999</v>
      </c>
      <c r="C171" s="12">
        <v>5.51</v>
      </c>
      <c r="D171" s="12">
        <f t="shared" si="3"/>
        <v>12.085205355587808</v>
      </c>
    </row>
    <row r="172" spans="1:4" x14ac:dyDescent="0.2">
      <c r="A172" s="13">
        <v>33573</v>
      </c>
      <c r="B172" s="26">
        <v>1.3819999999999999</v>
      </c>
      <c r="C172" s="12">
        <v>5.51</v>
      </c>
      <c r="D172" s="12">
        <f t="shared" si="3"/>
        <v>12.050226468885674</v>
      </c>
    </row>
    <row r="173" spans="1:4" x14ac:dyDescent="0.2">
      <c r="A173" s="13">
        <v>33604</v>
      </c>
      <c r="B173" s="26">
        <v>1.383</v>
      </c>
      <c r="C173" s="12">
        <v>5.53</v>
      </c>
      <c r="D173" s="12">
        <f t="shared" si="3"/>
        <v>12.085221214750542</v>
      </c>
    </row>
    <row r="174" spans="1:4" x14ac:dyDescent="0.2">
      <c r="A174" s="13">
        <v>33635</v>
      </c>
      <c r="B174" s="26">
        <v>1.3859999999999999</v>
      </c>
      <c r="C174" s="12">
        <v>5.54</v>
      </c>
      <c r="D174" s="12">
        <f t="shared" si="3"/>
        <v>12.080869350649351</v>
      </c>
    </row>
    <row r="175" spans="1:4" x14ac:dyDescent="0.2">
      <c r="A175" s="13">
        <v>33664</v>
      </c>
      <c r="B175" s="26">
        <v>1.391</v>
      </c>
      <c r="C175" s="12">
        <v>5.5</v>
      </c>
      <c r="D175" s="12">
        <f t="shared" si="3"/>
        <v>11.950531272465852</v>
      </c>
    </row>
    <row r="176" spans="1:4" x14ac:dyDescent="0.2">
      <c r="A176" s="13">
        <v>33695</v>
      </c>
      <c r="B176" s="26">
        <v>1.3939999999999999</v>
      </c>
      <c r="C176" s="12">
        <v>5.62</v>
      </c>
      <c r="D176" s="12">
        <f t="shared" si="3"/>
        <v>12.184990502152081</v>
      </c>
    </row>
    <row r="177" spans="1:4" x14ac:dyDescent="0.2">
      <c r="A177" s="13">
        <v>33725</v>
      </c>
      <c r="B177" s="26">
        <v>1.397</v>
      </c>
      <c r="C177" s="12">
        <v>6.15</v>
      </c>
      <c r="D177" s="12">
        <f t="shared" si="3"/>
        <v>13.305474373657839</v>
      </c>
    </row>
    <row r="178" spans="1:4" x14ac:dyDescent="0.2">
      <c r="A178" s="13">
        <v>33756</v>
      </c>
      <c r="B178" s="26">
        <v>1.401</v>
      </c>
      <c r="C178" s="12">
        <v>6.84</v>
      </c>
      <c r="D178" s="12">
        <f t="shared" si="3"/>
        <v>14.756033062098499</v>
      </c>
    </row>
    <row r="179" spans="1:4" x14ac:dyDescent="0.2">
      <c r="A179" s="13">
        <v>33786</v>
      </c>
      <c r="B179" s="26">
        <v>1.405</v>
      </c>
      <c r="C179" s="12">
        <v>7.27</v>
      </c>
      <c r="D179" s="12">
        <f t="shared" si="3"/>
        <v>15.639027373665478</v>
      </c>
    </row>
    <row r="180" spans="1:4" x14ac:dyDescent="0.2">
      <c r="A180" s="13">
        <v>33817</v>
      </c>
      <c r="B180" s="26">
        <v>1.4079999999999999</v>
      </c>
      <c r="C180" s="12">
        <v>7.45</v>
      </c>
      <c r="D180" s="12">
        <f t="shared" si="3"/>
        <v>15.99209169034091</v>
      </c>
    </row>
    <row r="181" spans="1:4" x14ac:dyDescent="0.2">
      <c r="A181" s="13">
        <v>33848</v>
      </c>
      <c r="B181" s="26">
        <v>1.411</v>
      </c>
      <c r="C181" s="12">
        <v>7.15</v>
      </c>
      <c r="D181" s="12">
        <f t="shared" si="3"/>
        <v>15.315482423812899</v>
      </c>
    </row>
    <row r="182" spans="1:4" x14ac:dyDescent="0.2">
      <c r="A182" s="13">
        <v>33878</v>
      </c>
      <c r="B182" s="26">
        <v>1.417</v>
      </c>
      <c r="C182" s="12">
        <v>6.52</v>
      </c>
      <c r="D182" s="12">
        <f t="shared" si="3"/>
        <v>13.906870119971769</v>
      </c>
    </row>
    <row r="183" spans="1:4" x14ac:dyDescent="0.2">
      <c r="A183" s="13">
        <v>33909</v>
      </c>
      <c r="B183" s="26">
        <v>1.421</v>
      </c>
      <c r="C183" s="12">
        <v>6.02</v>
      </c>
      <c r="D183" s="12">
        <f t="shared" si="3"/>
        <v>12.804247684729063</v>
      </c>
    </row>
    <row r="184" spans="1:4" x14ac:dyDescent="0.2">
      <c r="A184" s="13">
        <v>33939</v>
      </c>
      <c r="B184" s="26">
        <v>1.423</v>
      </c>
      <c r="C184" s="12">
        <v>5.74</v>
      </c>
      <c r="D184" s="12">
        <f t="shared" si="3"/>
        <v>12.191542178496135</v>
      </c>
    </row>
    <row r="185" spans="1:4" x14ac:dyDescent="0.2">
      <c r="A185" s="13">
        <v>33970</v>
      </c>
      <c r="B185" s="26">
        <v>1.4279999999999999</v>
      </c>
      <c r="C185" s="12">
        <v>5.73</v>
      </c>
      <c r="D185" s="12">
        <f t="shared" si="3"/>
        <v>12.127689453781514</v>
      </c>
    </row>
    <row r="186" spans="1:4" x14ac:dyDescent="0.2">
      <c r="A186" s="13">
        <v>34001</v>
      </c>
      <c r="B186" s="26">
        <v>1.431</v>
      </c>
      <c r="C186" s="12">
        <v>5.73</v>
      </c>
      <c r="D186" s="12">
        <f t="shared" si="3"/>
        <v>12.102264528301887</v>
      </c>
    </row>
    <row r="187" spans="1:4" x14ac:dyDescent="0.2">
      <c r="A187" s="13">
        <v>34029</v>
      </c>
      <c r="B187" s="26">
        <v>1.4330000000000001</v>
      </c>
      <c r="C187" s="12">
        <v>5.67</v>
      </c>
      <c r="D187" s="12">
        <f t="shared" si="3"/>
        <v>11.958825303558966</v>
      </c>
    </row>
    <row r="188" spans="1:4" x14ac:dyDescent="0.2">
      <c r="A188" s="13">
        <v>34060</v>
      </c>
      <c r="B188" s="26">
        <v>1.4379999999999999</v>
      </c>
      <c r="C188" s="12">
        <v>6.02</v>
      </c>
      <c r="D188" s="12">
        <f t="shared" si="3"/>
        <v>12.652876189151598</v>
      </c>
    </row>
    <row r="189" spans="1:4" x14ac:dyDescent="0.2">
      <c r="A189" s="13">
        <v>34090</v>
      </c>
      <c r="B189" s="26">
        <v>1.4419999999999999</v>
      </c>
      <c r="C189" s="12">
        <v>6.78</v>
      </c>
      <c r="D189" s="12">
        <f t="shared" si="3"/>
        <v>14.210720138696256</v>
      </c>
    </row>
    <row r="190" spans="1:4" x14ac:dyDescent="0.2">
      <c r="A190" s="13">
        <v>34121</v>
      </c>
      <c r="B190" s="26">
        <v>1.4430000000000001</v>
      </c>
      <c r="C190" s="12">
        <v>7.37</v>
      </c>
      <c r="D190" s="12">
        <f t="shared" si="3"/>
        <v>15.436641205821205</v>
      </c>
    </row>
    <row r="191" spans="1:4" x14ac:dyDescent="0.2">
      <c r="A191" s="13">
        <v>34151</v>
      </c>
      <c r="B191" s="26">
        <v>1.4450000000000001</v>
      </c>
      <c r="C191" s="12">
        <v>7.86</v>
      </c>
      <c r="D191" s="12">
        <f t="shared" si="3"/>
        <v>16.440171820069203</v>
      </c>
    </row>
    <row r="192" spans="1:4" x14ac:dyDescent="0.2">
      <c r="A192" s="13">
        <v>34182</v>
      </c>
      <c r="B192" s="26">
        <v>1.448</v>
      </c>
      <c r="C192" s="12">
        <v>8.1300000000000008</v>
      </c>
      <c r="D192" s="12">
        <f t="shared" si="3"/>
        <v>16.969679378453041</v>
      </c>
    </row>
    <row r="193" spans="1:4" x14ac:dyDescent="0.2">
      <c r="A193" s="13">
        <v>34213</v>
      </c>
      <c r="B193" s="26">
        <v>1.45</v>
      </c>
      <c r="C193" s="12">
        <v>7.75</v>
      </c>
      <c r="D193" s="12">
        <f t="shared" si="3"/>
        <v>16.154196206896554</v>
      </c>
    </row>
    <row r="194" spans="1:4" x14ac:dyDescent="0.2">
      <c r="A194" s="13">
        <v>34243</v>
      </c>
      <c r="B194" s="26">
        <v>1.456</v>
      </c>
      <c r="C194" s="12">
        <v>6.79</v>
      </c>
      <c r="D194" s="12">
        <f t="shared" si="3"/>
        <v>14.094836826923077</v>
      </c>
    </row>
    <row r="195" spans="1:4" x14ac:dyDescent="0.2">
      <c r="A195" s="13">
        <v>34274</v>
      </c>
      <c r="B195" s="26">
        <v>1.46</v>
      </c>
      <c r="C195" s="12">
        <v>6.17</v>
      </c>
      <c r="D195" s="12">
        <f t="shared" si="3"/>
        <v>12.772736753424658</v>
      </c>
    </row>
    <row r="196" spans="1:4" x14ac:dyDescent="0.2">
      <c r="A196" s="13">
        <v>34304</v>
      </c>
      <c r="B196" s="26">
        <v>1.4630000000000001</v>
      </c>
      <c r="C196" s="12">
        <v>6.07</v>
      </c>
      <c r="D196" s="12">
        <f t="shared" si="3"/>
        <v>12.539956158578264</v>
      </c>
    </row>
    <row r="197" spans="1:4" x14ac:dyDescent="0.2">
      <c r="A197" s="13">
        <v>34335</v>
      </c>
      <c r="B197" s="26">
        <v>1.4630000000000001</v>
      </c>
      <c r="C197" s="12">
        <v>5.93</v>
      </c>
      <c r="D197" s="12">
        <f t="shared" si="3"/>
        <v>12.250731469583046</v>
      </c>
    </row>
    <row r="198" spans="1:4" x14ac:dyDescent="0.2">
      <c r="A198" s="13">
        <v>34366</v>
      </c>
      <c r="B198" s="26">
        <v>1.4670000000000001</v>
      </c>
      <c r="C198" s="12">
        <v>6.04</v>
      </c>
      <c r="D198" s="12">
        <f t="shared" si="3"/>
        <v>12.443956319018405</v>
      </c>
    </row>
    <row r="199" spans="1:4" x14ac:dyDescent="0.2">
      <c r="A199" s="13">
        <v>34394</v>
      </c>
      <c r="B199" s="26">
        <v>1.4710000000000001</v>
      </c>
      <c r="C199" s="12">
        <v>6.3</v>
      </c>
      <c r="D199" s="12">
        <f t="shared" si="3"/>
        <v>12.944328619986402</v>
      </c>
    </row>
    <row r="200" spans="1:4" x14ac:dyDescent="0.2">
      <c r="A200" s="13">
        <v>34425</v>
      </c>
      <c r="B200" s="26">
        <v>1.472</v>
      </c>
      <c r="C200" s="12">
        <v>6.6</v>
      </c>
      <c r="D200" s="12">
        <f t="shared" si="3"/>
        <v>13.551512771739128</v>
      </c>
    </row>
    <row r="201" spans="1:4" x14ac:dyDescent="0.2">
      <c r="A201" s="13">
        <v>34455</v>
      </c>
      <c r="B201" s="26">
        <v>1.4750000000000001</v>
      </c>
      <c r="C201" s="12">
        <v>6.84</v>
      </c>
      <c r="D201" s="12">
        <f t="shared" si="3"/>
        <v>14.015730386440676</v>
      </c>
    </row>
    <row r="202" spans="1:4" x14ac:dyDescent="0.2">
      <c r="A202" s="13">
        <v>34486</v>
      </c>
      <c r="B202" s="26">
        <v>1.4790000000000001</v>
      </c>
      <c r="C202" s="12">
        <v>7.66</v>
      </c>
      <c r="D202" s="12">
        <f t="shared" si="3"/>
        <v>15.653528519269777</v>
      </c>
    </row>
    <row r="203" spans="1:4" x14ac:dyDescent="0.2">
      <c r="A203" s="13">
        <v>34516</v>
      </c>
      <c r="B203" s="26">
        <v>1.484</v>
      </c>
      <c r="C203" s="12">
        <v>8.1</v>
      </c>
      <c r="D203" s="12">
        <f t="shared" si="3"/>
        <v>16.496916307277626</v>
      </c>
    </row>
    <row r="204" spans="1:4" x14ac:dyDescent="0.2">
      <c r="A204" s="13">
        <v>34547</v>
      </c>
      <c r="B204" s="26">
        <v>1.49</v>
      </c>
      <c r="C204" s="12">
        <v>8.2200000000000006</v>
      </c>
      <c r="D204" s="12">
        <f t="shared" si="3"/>
        <v>16.673900375838926</v>
      </c>
    </row>
    <row r="205" spans="1:4" x14ac:dyDescent="0.2">
      <c r="A205" s="13">
        <v>34578</v>
      </c>
      <c r="B205" s="26">
        <v>1.4930000000000001</v>
      </c>
      <c r="C205" s="12">
        <v>7.84</v>
      </c>
      <c r="D205" s="12">
        <f t="shared" si="3"/>
        <v>15.871132163429337</v>
      </c>
    </row>
    <row r="206" spans="1:4" x14ac:dyDescent="0.2">
      <c r="A206" s="13">
        <v>34608</v>
      </c>
      <c r="B206" s="26">
        <v>1.494</v>
      </c>
      <c r="C206" s="12">
        <v>6.86</v>
      </c>
      <c r="D206" s="12">
        <f t="shared" si="3"/>
        <v>13.877945301204818</v>
      </c>
    </row>
    <row r="207" spans="1:4" x14ac:dyDescent="0.2">
      <c r="A207" s="13">
        <v>34639</v>
      </c>
      <c r="B207" s="26">
        <v>1.498</v>
      </c>
      <c r="C207" s="12">
        <v>6.27</v>
      </c>
      <c r="D207" s="12">
        <f t="shared" si="3"/>
        <v>12.650490961281708</v>
      </c>
    </row>
    <row r="208" spans="1:4" x14ac:dyDescent="0.2">
      <c r="A208" s="13">
        <v>34669</v>
      </c>
      <c r="B208" s="26">
        <v>1.5009999999999999</v>
      </c>
      <c r="C208" s="12">
        <v>6.06</v>
      </c>
      <c r="D208" s="12">
        <f t="shared" si="3"/>
        <v>12.202353017988008</v>
      </c>
    </row>
    <row r="209" spans="1:4" x14ac:dyDescent="0.2">
      <c r="A209" s="13">
        <v>34700</v>
      </c>
      <c r="B209" s="26">
        <v>1.5049999999999999</v>
      </c>
      <c r="C209" s="12">
        <v>5.85</v>
      </c>
      <c r="D209" s="12">
        <f t="shared" si="3"/>
        <v>11.748191561461793</v>
      </c>
    </row>
    <row r="210" spans="1:4" x14ac:dyDescent="0.2">
      <c r="A210" s="13">
        <v>34731</v>
      </c>
      <c r="B210" s="26">
        <v>1.5089999999999999</v>
      </c>
      <c r="C210" s="12">
        <v>5.76</v>
      </c>
      <c r="D210" s="12">
        <f t="shared" si="3"/>
        <v>11.536787594433399</v>
      </c>
    </row>
    <row r="211" spans="1:4" x14ac:dyDescent="0.2">
      <c r="A211" s="13">
        <v>34759</v>
      </c>
      <c r="B211" s="26">
        <v>1.512</v>
      </c>
      <c r="C211" s="12">
        <v>5.84</v>
      </c>
      <c r="D211" s="12">
        <f t="shared" si="3"/>
        <v>11.673812380952381</v>
      </c>
    </row>
    <row r="212" spans="1:4" x14ac:dyDescent="0.2">
      <c r="A212" s="13">
        <v>34790</v>
      </c>
      <c r="B212" s="26">
        <v>1.518</v>
      </c>
      <c r="C212" s="12">
        <v>6.06</v>
      </c>
      <c r="D212" s="12">
        <f t="shared" si="3"/>
        <v>12.065699525691699</v>
      </c>
    </row>
    <row r="213" spans="1:4" x14ac:dyDescent="0.2">
      <c r="A213" s="13">
        <v>34820</v>
      </c>
      <c r="B213" s="26">
        <v>1.5209999999999999</v>
      </c>
      <c r="C213" s="12">
        <v>6.54</v>
      </c>
      <c r="D213" s="12">
        <f t="shared" si="3"/>
        <v>12.995715266272189</v>
      </c>
    </row>
    <row r="214" spans="1:4" x14ac:dyDescent="0.2">
      <c r="A214" s="13">
        <v>34851</v>
      </c>
      <c r="B214" s="26">
        <v>1.524</v>
      </c>
      <c r="C214" s="12">
        <v>7.49</v>
      </c>
      <c r="D214" s="12">
        <f t="shared" si="3"/>
        <v>14.854173897637795</v>
      </c>
    </row>
    <row r="215" spans="1:4" x14ac:dyDescent="0.2">
      <c r="A215" s="13">
        <v>34881</v>
      </c>
      <c r="B215" s="26">
        <v>1.526</v>
      </c>
      <c r="C215" s="12">
        <v>7.82</v>
      </c>
      <c r="D215" s="12">
        <f t="shared" si="3"/>
        <v>15.488304298820445</v>
      </c>
    </row>
    <row r="216" spans="1:4" x14ac:dyDescent="0.2">
      <c r="A216" s="13">
        <v>34912</v>
      </c>
      <c r="B216" s="26">
        <v>1.5289999999999999</v>
      </c>
      <c r="C216" s="12">
        <v>8.1300000000000008</v>
      </c>
      <c r="D216" s="12">
        <f t="shared" si="3"/>
        <v>16.070697017658603</v>
      </c>
    </row>
    <row r="217" spans="1:4" x14ac:dyDescent="0.2">
      <c r="A217" s="13">
        <v>34943</v>
      </c>
      <c r="B217" s="26">
        <v>1.5309999999999999</v>
      </c>
      <c r="C217" s="12">
        <v>7.73</v>
      </c>
      <c r="D217" s="12">
        <f t="shared" si="3"/>
        <v>15.260049993468321</v>
      </c>
    </row>
    <row r="218" spans="1:4" x14ac:dyDescent="0.2">
      <c r="A218" s="13">
        <v>34973</v>
      </c>
      <c r="B218" s="26">
        <v>1.5349999999999999</v>
      </c>
      <c r="C218" s="12">
        <v>6.62</v>
      </c>
      <c r="D218" s="12">
        <f t="shared" si="3"/>
        <v>13.034706684039088</v>
      </c>
    </row>
    <row r="219" spans="1:4" x14ac:dyDescent="0.2">
      <c r="A219" s="13">
        <v>35004</v>
      </c>
      <c r="B219" s="26">
        <v>1.5369999999999999</v>
      </c>
      <c r="C219" s="12">
        <v>5.61</v>
      </c>
      <c r="D219" s="12">
        <f t="shared" si="3"/>
        <v>11.031654378659727</v>
      </c>
    </row>
    <row r="220" spans="1:4" x14ac:dyDescent="0.2">
      <c r="A220" s="13">
        <v>35034</v>
      </c>
      <c r="B220" s="26">
        <v>1.5389999999999999</v>
      </c>
      <c r="C220" s="12">
        <v>5.54</v>
      </c>
      <c r="D220" s="12">
        <f t="shared" si="3"/>
        <v>10.879847251461989</v>
      </c>
    </row>
    <row r="221" spans="1:4" x14ac:dyDescent="0.2">
      <c r="A221" s="13">
        <v>35065</v>
      </c>
      <c r="B221" s="26">
        <v>1.5469999999999999</v>
      </c>
      <c r="C221" s="12">
        <v>5.64</v>
      </c>
      <c r="D221" s="12">
        <f t="shared" ref="D221:D284" si="4">C221*$B$569/B221</f>
        <v>11.018955862960567</v>
      </c>
    </row>
    <row r="222" spans="1:4" x14ac:dyDescent="0.2">
      <c r="A222" s="13">
        <v>35096</v>
      </c>
      <c r="B222" s="26">
        <v>1.55</v>
      </c>
      <c r="C222" s="12">
        <v>5.82</v>
      </c>
      <c r="D222" s="12">
        <f t="shared" si="4"/>
        <v>11.348617006451613</v>
      </c>
    </row>
    <row r="223" spans="1:4" x14ac:dyDescent="0.2">
      <c r="A223" s="13">
        <v>35125</v>
      </c>
      <c r="B223" s="26">
        <v>1.5549999999999999</v>
      </c>
      <c r="C223" s="12">
        <v>5.93</v>
      </c>
      <c r="D223" s="12">
        <f t="shared" si="4"/>
        <v>11.525929350482315</v>
      </c>
    </row>
    <row r="224" spans="1:4" x14ac:dyDescent="0.2">
      <c r="A224" s="13">
        <v>35156</v>
      </c>
      <c r="B224" s="26">
        <v>1.5609999999999999</v>
      </c>
      <c r="C224" s="12">
        <v>6.27</v>
      </c>
      <c r="D224" s="12">
        <f t="shared" si="4"/>
        <v>12.139933030108903</v>
      </c>
    </row>
    <row r="225" spans="1:4" x14ac:dyDescent="0.2">
      <c r="A225" s="13">
        <v>35186</v>
      </c>
      <c r="B225" s="26">
        <v>1.5640000000000001</v>
      </c>
      <c r="C225" s="12">
        <v>6.84</v>
      </c>
      <c r="D225" s="12">
        <f t="shared" si="4"/>
        <v>13.218160051150893</v>
      </c>
    </row>
    <row r="226" spans="1:4" x14ac:dyDescent="0.2">
      <c r="A226" s="13">
        <v>35217</v>
      </c>
      <c r="B226" s="26">
        <v>1.5669999999999999</v>
      </c>
      <c r="C226" s="12">
        <v>7.83</v>
      </c>
      <c r="D226" s="12">
        <f t="shared" si="4"/>
        <v>15.10234610082961</v>
      </c>
    </row>
    <row r="227" spans="1:4" x14ac:dyDescent="0.2">
      <c r="A227" s="13">
        <v>35247</v>
      </c>
      <c r="B227" s="26">
        <v>1.57</v>
      </c>
      <c r="C227" s="12">
        <v>8.64</v>
      </c>
      <c r="D227" s="12">
        <f t="shared" si="4"/>
        <v>16.632814471337579</v>
      </c>
    </row>
    <row r="228" spans="1:4" x14ac:dyDescent="0.2">
      <c r="A228" s="13">
        <v>35278</v>
      </c>
      <c r="B228" s="26">
        <v>1.5720000000000001</v>
      </c>
      <c r="C228" s="12">
        <v>8.73</v>
      </c>
      <c r="D228" s="12">
        <f t="shared" si="4"/>
        <v>16.784691183206107</v>
      </c>
    </row>
    <row r="229" spans="1:4" x14ac:dyDescent="0.2">
      <c r="A229" s="13">
        <v>35309</v>
      </c>
      <c r="B229" s="26">
        <v>1.577</v>
      </c>
      <c r="C229" s="12">
        <v>7.99</v>
      </c>
      <c r="D229" s="12">
        <f t="shared" si="4"/>
        <v>15.313227660114142</v>
      </c>
    </row>
    <row r="230" spans="1:4" x14ac:dyDescent="0.2">
      <c r="A230" s="13">
        <v>35339</v>
      </c>
      <c r="B230" s="26">
        <v>1.5820000000000001</v>
      </c>
      <c r="C230" s="12">
        <v>7.05</v>
      </c>
      <c r="D230" s="12">
        <f t="shared" si="4"/>
        <v>13.46896706700379</v>
      </c>
    </row>
    <row r="231" spans="1:4" x14ac:dyDescent="0.2">
      <c r="A231" s="13">
        <v>35370</v>
      </c>
      <c r="B231" s="26">
        <v>1.587</v>
      </c>
      <c r="C231" s="12">
        <v>6.37</v>
      </c>
      <c r="D231" s="12">
        <f t="shared" si="4"/>
        <v>12.131490396975426</v>
      </c>
    </row>
    <row r="232" spans="1:4" x14ac:dyDescent="0.2">
      <c r="A232" s="13">
        <v>35400</v>
      </c>
      <c r="B232" s="26">
        <v>1.591</v>
      </c>
      <c r="C232" s="12">
        <v>6.47</v>
      </c>
      <c r="D232" s="12">
        <f t="shared" si="4"/>
        <v>12.290958554368322</v>
      </c>
    </row>
    <row r="233" spans="1:4" x14ac:dyDescent="0.2">
      <c r="A233" s="13">
        <v>35431</v>
      </c>
      <c r="B233" s="26">
        <v>1.5940000000000001</v>
      </c>
      <c r="C233" s="12">
        <v>6.74</v>
      </c>
      <c r="D233" s="12">
        <f t="shared" si="4"/>
        <v>12.779775734002508</v>
      </c>
    </row>
    <row r="234" spans="1:4" x14ac:dyDescent="0.2">
      <c r="A234" s="13">
        <v>35462</v>
      </c>
      <c r="B234" s="26">
        <v>1.597</v>
      </c>
      <c r="C234" s="12">
        <v>6.79</v>
      </c>
      <c r="D234" s="12">
        <f t="shared" si="4"/>
        <v>12.850396005009394</v>
      </c>
    </row>
    <row r="235" spans="1:4" x14ac:dyDescent="0.2">
      <c r="A235" s="13">
        <v>35490</v>
      </c>
      <c r="B235" s="26">
        <v>1.5980000000000001</v>
      </c>
      <c r="C235" s="12">
        <v>6.52</v>
      </c>
      <c r="D235" s="12">
        <f t="shared" si="4"/>
        <v>12.331686458072587</v>
      </c>
    </row>
    <row r="236" spans="1:4" x14ac:dyDescent="0.2">
      <c r="A236" s="13">
        <v>35521</v>
      </c>
      <c r="B236" s="26">
        <v>1.599</v>
      </c>
      <c r="C236" s="12">
        <v>6.53</v>
      </c>
      <c r="D236" s="12">
        <f t="shared" si="4"/>
        <v>12.342876135084428</v>
      </c>
    </row>
    <row r="237" spans="1:4" x14ac:dyDescent="0.2">
      <c r="A237" s="13">
        <v>35551</v>
      </c>
      <c r="B237" s="26">
        <v>1.599</v>
      </c>
      <c r="C237" s="12">
        <v>6.83</v>
      </c>
      <c r="D237" s="12">
        <f t="shared" si="4"/>
        <v>12.909930168855535</v>
      </c>
    </row>
    <row r="238" spans="1:4" x14ac:dyDescent="0.2">
      <c r="A238" s="13">
        <v>35582</v>
      </c>
      <c r="B238" s="26">
        <v>1.6020000000000001</v>
      </c>
      <c r="C238" s="12">
        <v>8.3000000000000007</v>
      </c>
      <c r="D238" s="12">
        <f t="shared" si="4"/>
        <v>15.65911573033708</v>
      </c>
    </row>
    <row r="239" spans="1:4" x14ac:dyDescent="0.2">
      <c r="A239" s="13">
        <v>35612</v>
      </c>
      <c r="B239" s="26">
        <v>1.6040000000000001</v>
      </c>
      <c r="C239" s="12">
        <v>8.7799999999999994</v>
      </c>
      <c r="D239" s="12">
        <f t="shared" si="4"/>
        <v>16.544048902743139</v>
      </c>
    </row>
    <row r="240" spans="1:4" x14ac:dyDescent="0.2">
      <c r="A240" s="13">
        <v>35643</v>
      </c>
      <c r="B240" s="26">
        <v>1.6080000000000001</v>
      </c>
      <c r="C240" s="12">
        <v>8.99</v>
      </c>
      <c r="D240" s="12">
        <f t="shared" si="4"/>
        <v>16.897610708955224</v>
      </c>
    </row>
    <row r="241" spans="1:4" x14ac:dyDescent="0.2">
      <c r="A241" s="13">
        <v>35674</v>
      </c>
      <c r="B241" s="26">
        <v>1.6120000000000001</v>
      </c>
      <c r="C241" s="12">
        <v>8.84</v>
      </c>
      <c r="D241" s="12">
        <f t="shared" si="4"/>
        <v>16.574440645161289</v>
      </c>
    </row>
    <row r="242" spans="1:4" x14ac:dyDescent="0.2">
      <c r="A242" s="13">
        <v>35704</v>
      </c>
      <c r="B242" s="26">
        <v>1.615</v>
      </c>
      <c r="C242" s="12">
        <v>7.69</v>
      </c>
      <c r="D242" s="12">
        <f t="shared" si="4"/>
        <v>14.39148026006192</v>
      </c>
    </row>
    <row r="243" spans="1:4" x14ac:dyDescent="0.2">
      <c r="A243" s="13">
        <v>35735</v>
      </c>
      <c r="B243" s="26">
        <v>1.617</v>
      </c>
      <c r="C243" s="12">
        <v>6.86</v>
      </c>
      <c r="D243" s="12">
        <f t="shared" si="4"/>
        <v>12.822294545454545</v>
      </c>
    </row>
    <row r="244" spans="1:4" x14ac:dyDescent="0.2">
      <c r="A244" s="13">
        <v>35765</v>
      </c>
      <c r="B244" s="26">
        <v>1.6180000000000001</v>
      </c>
      <c r="C244" s="12">
        <v>6.54</v>
      </c>
      <c r="D244" s="12">
        <f t="shared" si="4"/>
        <v>12.216614907292952</v>
      </c>
    </row>
    <row r="245" spans="1:4" x14ac:dyDescent="0.2">
      <c r="A245" s="13">
        <v>35796</v>
      </c>
      <c r="B245" s="26">
        <v>1.62</v>
      </c>
      <c r="C245" s="12">
        <v>6.41</v>
      </c>
      <c r="D245" s="12">
        <f t="shared" si="4"/>
        <v>11.958994555555554</v>
      </c>
    </row>
    <row r="246" spans="1:4" x14ac:dyDescent="0.2">
      <c r="A246" s="13">
        <v>35827</v>
      </c>
      <c r="B246" s="26">
        <v>1.62</v>
      </c>
      <c r="C246" s="12">
        <v>6.41</v>
      </c>
      <c r="D246" s="12">
        <f t="shared" si="4"/>
        <v>11.958994555555554</v>
      </c>
    </row>
    <row r="247" spans="1:4" x14ac:dyDescent="0.2">
      <c r="A247" s="13">
        <v>35855</v>
      </c>
      <c r="B247" s="26">
        <v>1.62</v>
      </c>
      <c r="C247" s="12">
        <v>6.29</v>
      </c>
      <c r="D247" s="12">
        <f t="shared" si="4"/>
        <v>11.735113222222221</v>
      </c>
    </row>
    <row r="248" spans="1:4" x14ac:dyDescent="0.2">
      <c r="A248" s="13">
        <v>35886</v>
      </c>
      <c r="B248" s="26">
        <v>1.6220000000000001</v>
      </c>
      <c r="C248" s="12">
        <v>6.81</v>
      </c>
      <c r="D248" s="12">
        <f t="shared" si="4"/>
        <v>12.689599494451292</v>
      </c>
    </row>
    <row r="249" spans="1:4" x14ac:dyDescent="0.2">
      <c r="A249" s="13">
        <v>35916</v>
      </c>
      <c r="B249" s="26">
        <v>1.6259999999999999</v>
      </c>
      <c r="C249" s="12">
        <v>7.7</v>
      </c>
      <c r="D249" s="12">
        <f t="shared" si="4"/>
        <v>14.312708856088561</v>
      </c>
    </row>
    <row r="250" spans="1:4" x14ac:dyDescent="0.2">
      <c r="A250" s="13">
        <v>35947</v>
      </c>
      <c r="B250" s="26">
        <v>1.6279999999999999</v>
      </c>
      <c r="C250" s="12">
        <v>8.51</v>
      </c>
      <c r="D250" s="12">
        <f t="shared" si="4"/>
        <v>15.798898636363637</v>
      </c>
    </row>
    <row r="251" spans="1:4" x14ac:dyDescent="0.2">
      <c r="A251" s="13">
        <v>35977</v>
      </c>
      <c r="B251" s="26">
        <v>1.6319999999999999</v>
      </c>
      <c r="C251" s="12">
        <v>8.5299999999999994</v>
      </c>
      <c r="D251" s="12">
        <f t="shared" si="4"/>
        <v>15.797215036764705</v>
      </c>
    </row>
    <row r="252" spans="1:4" x14ac:dyDescent="0.2">
      <c r="A252" s="13">
        <v>36008</v>
      </c>
      <c r="B252" s="26">
        <v>1.6339999999999999</v>
      </c>
      <c r="C252" s="12">
        <v>9.25</v>
      </c>
      <c r="D252" s="12">
        <f t="shared" si="4"/>
        <v>17.109658200734394</v>
      </c>
    </row>
    <row r="253" spans="1:4" x14ac:dyDescent="0.2">
      <c r="A253" s="13">
        <v>36039</v>
      </c>
      <c r="B253" s="26">
        <v>1.635</v>
      </c>
      <c r="C253" s="12">
        <v>8.9600000000000009</v>
      </c>
      <c r="D253" s="12">
        <f t="shared" si="4"/>
        <v>16.563110752293579</v>
      </c>
    </row>
    <row r="254" spans="1:4" x14ac:dyDescent="0.2">
      <c r="A254" s="13">
        <v>36069</v>
      </c>
      <c r="B254" s="26">
        <v>1.639</v>
      </c>
      <c r="C254" s="12">
        <v>7.6</v>
      </c>
      <c r="D254" s="12">
        <f t="shared" si="4"/>
        <v>14.014780231848686</v>
      </c>
    </row>
    <row r="255" spans="1:4" x14ac:dyDescent="0.2">
      <c r="A255" s="13">
        <v>36100</v>
      </c>
      <c r="B255" s="26">
        <v>1.641</v>
      </c>
      <c r="C255" s="12">
        <v>6.58</v>
      </c>
      <c r="D255" s="12">
        <f t="shared" si="4"/>
        <v>12.11906084095064</v>
      </c>
    </row>
    <row r="256" spans="1:4" x14ac:dyDescent="0.2">
      <c r="A256" s="13">
        <v>36130</v>
      </c>
      <c r="B256" s="26">
        <v>1.6439999999999999</v>
      </c>
      <c r="C256" s="12">
        <v>6.34</v>
      </c>
      <c r="D256" s="12">
        <f t="shared" si="4"/>
        <v>11.655719781021899</v>
      </c>
    </row>
    <row r="257" spans="1:4" x14ac:dyDescent="0.2">
      <c r="A257" s="13">
        <v>36161</v>
      </c>
      <c r="B257" s="26">
        <v>1.647</v>
      </c>
      <c r="C257" s="12">
        <v>6</v>
      </c>
      <c r="D257" s="12">
        <f t="shared" si="4"/>
        <v>11.010557377049182</v>
      </c>
    </row>
    <row r="258" spans="1:4" x14ac:dyDescent="0.2">
      <c r="A258" s="13">
        <v>36192</v>
      </c>
      <c r="B258" s="26">
        <v>1.647</v>
      </c>
      <c r="C258" s="12">
        <v>6.29</v>
      </c>
      <c r="D258" s="12">
        <f t="shared" si="4"/>
        <v>11.542734316939891</v>
      </c>
    </row>
    <row r="259" spans="1:4" x14ac:dyDescent="0.2">
      <c r="A259" s="13">
        <v>36220</v>
      </c>
      <c r="B259" s="26">
        <v>1.6479999999999999</v>
      </c>
      <c r="C259" s="12">
        <v>6.06</v>
      </c>
      <c r="D259" s="12">
        <f t="shared" si="4"/>
        <v>11.113914975728155</v>
      </c>
    </row>
    <row r="260" spans="1:4" x14ac:dyDescent="0.2">
      <c r="A260" s="13">
        <v>36251</v>
      </c>
      <c r="B260" s="26">
        <v>1.659</v>
      </c>
      <c r="C260" s="12">
        <v>6.44</v>
      </c>
      <c r="D260" s="12">
        <f t="shared" si="4"/>
        <v>11.732515443037974</v>
      </c>
    </row>
    <row r="261" spans="1:4" x14ac:dyDescent="0.2">
      <c r="A261" s="13">
        <v>36281</v>
      </c>
      <c r="B261" s="26">
        <v>1.66</v>
      </c>
      <c r="C261" s="12">
        <v>7.3</v>
      </c>
      <c r="D261" s="12">
        <f t="shared" si="4"/>
        <v>13.291268313253013</v>
      </c>
    </row>
    <row r="262" spans="1:4" x14ac:dyDescent="0.2">
      <c r="A262" s="13">
        <v>36312</v>
      </c>
      <c r="B262" s="26">
        <v>1.66</v>
      </c>
      <c r="C262" s="12">
        <v>8.1999999999999993</v>
      </c>
      <c r="D262" s="12">
        <f t="shared" si="4"/>
        <v>14.9299178313253</v>
      </c>
    </row>
    <row r="263" spans="1:4" x14ac:dyDescent="0.2">
      <c r="A263" s="13">
        <v>36342</v>
      </c>
      <c r="B263" s="26">
        <v>1.667</v>
      </c>
      <c r="C263" s="12">
        <v>8.83</v>
      </c>
      <c r="D263" s="12">
        <f t="shared" si="4"/>
        <v>16.009462711457708</v>
      </c>
    </row>
    <row r="264" spans="1:4" x14ac:dyDescent="0.2">
      <c r="A264" s="13">
        <v>36373</v>
      </c>
      <c r="B264" s="26">
        <v>1.671</v>
      </c>
      <c r="C264" s="12">
        <v>9.14</v>
      </c>
      <c r="D264" s="12">
        <f t="shared" si="4"/>
        <v>16.531847827648114</v>
      </c>
    </row>
    <row r="265" spans="1:4" x14ac:dyDescent="0.2">
      <c r="A265" s="13">
        <v>36404</v>
      </c>
      <c r="B265" s="26">
        <v>1.6779999999999999</v>
      </c>
      <c r="C265" s="12">
        <v>8.6300000000000008</v>
      </c>
      <c r="D265" s="12">
        <f t="shared" si="4"/>
        <v>15.54427576877235</v>
      </c>
    </row>
    <row r="266" spans="1:4" x14ac:dyDescent="0.2">
      <c r="A266" s="13">
        <v>36434</v>
      </c>
      <c r="B266" s="26">
        <v>1.681</v>
      </c>
      <c r="C266" s="12">
        <v>7.56</v>
      </c>
      <c r="D266" s="12">
        <f t="shared" si="4"/>
        <v>13.592700107079118</v>
      </c>
    </row>
    <row r="267" spans="1:4" x14ac:dyDescent="0.2">
      <c r="A267" s="13">
        <v>36465</v>
      </c>
      <c r="B267" s="26">
        <v>1.6839999999999999</v>
      </c>
      <c r="C267" s="12">
        <v>7.15</v>
      </c>
      <c r="D267" s="12">
        <f t="shared" si="4"/>
        <v>12.832628087885986</v>
      </c>
    </row>
    <row r="268" spans="1:4" x14ac:dyDescent="0.2">
      <c r="A268" s="13">
        <v>36495</v>
      </c>
      <c r="B268" s="26">
        <v>1.6879999999999999</v>
      </c>
      <c r="C268" s="12">
        <v>6.51</v>
      </c>
      <c r="D268" s="12">
        <f t="shared" si="4"/>
        <v>11.656286125592416</v>
      </c>
    </row>
    <row r="269" spans="1:4" x14ac:dyDescent="0.2">
      <c r="A269" s="13">
        <v>36526</v>
      </c>
      <c r="B269" s="26">
        <v>1.6930000000000001</v>
      </c>
      <c r="C269" s="12">
        <v>6.37</v>
      </c>
      <c r="D269" s="12">
        <f t="shared" si="4"/>
        <v>11.371928682811577</v>
      </c>
    </row>
    <row r="270" spans="1:4" x14ac:dyDescent="0.2">
      <c r="A270" s="13">
        <v>36557</v>
      </c>
      <c r="B270" s="26">
        <v>1.7</v>
      </c>
      <c r="C270" s="12">
        <v>6.54</v>
      </c>
      <c r="D270" s="12">
        <f t="shared" si="4"/>
        <v>11.627342894117646</v>
      </c>
    </row>
    <row r="271" spans="1:4" x14ac:dyDescent="0.2">
      <c r="A271" s="13">
        <v>36586</v>
      </c>
      <c r="B271" s="26">
        <v>1.71</v>
      </c>
      <c r="C271" s="12">
        <v>6.91</v>
      </c>
      <c r="D271" s="12">
        <f t="shared" si="4"/>
        <v>12.213315894736843</v>
      </c>
    </row>
    <row r="272" spans="1:4" x14ac:dyDescent="0.2">
      <c r="A272" s="13">
        <v>36617</v>
      </c>
      <c r="B272" s="26">
        <v>1.7090000000000001</v>
      </c>
      <c r="C272" s="12">
        <v>7.19</v>
      </c>
      <c r="D272" s="12">
        <f t="shared" si="4"/>
        <v>12.715647524868343</v>
      </c>
    </row>
    <row r="273" spans="1:4" x14ac:dyDescent="0.2">
      <c r="A273" s="13">
        <v>36647</v>
      </c>
      <c r="B273" s="26">
        <v>1.712</v>
      </c>
      <c r="C273" s="12">
        <v>8.26</v>
      </c>
      <c r="D273" s="12">
        <f t="shared" si="4"/>
        <v>14.582364182242989</v>
      </c>
    </row>
    <row r="274" spans="1:4" x14ac:dyDescent="0.2">
      <c r="A274" s="13">
        <v>36678</v>
      </c>
      <c r="B274" s="26">
        <v>1.722</v>
      </c>
      <c r="C274" s="12">
        <v>9.5</v>
      </c>
      <c r="D274" s="12">
        <f t="shared" si="4"/>
        <v>16.674088850174215</v>
      </c>
    </row>
    <row r="275" spans="1:4" x14ac:dyDescent="0.2">
      <c r="A275" s="13">
        <v>36708</v>
      </c>
      <c r="B275" s="26">
        <v>1.7270000000000001</v>
      </c>
      <c r="C275" s="12">
        <v>10.32</v>
      </c>
      <c r="D275" s="12">
        <f t="shared" si="4"/>
        <v>18.060884400694846</v>
      </c>
    </row>
    <row r="276" spans="1:4" x14ac:dyDescent="0.2">
      <c r="A276" s="13">
        <v>36739</v>
      </c>
      <c r="B276" s="26">
        <v>1.7270000000000001</v>
      </c>
      <c r="C276" s="12">
        <v>10.37</v>
      </c>
      <c r="D276" s="12">
        <f t="shared" si="4"/>
        <v>18.148388685581931</v>
      </c>
    </row>
    <row r="277" spans="1:4" x14ac:dyDescent="0.2">
      <c r="A277" s="13">
        <v>36770</v>
      </c>
      <c r="B277" s="26">
        <v>1.736</v>
      </c>
      <c r="C277" s="12">
        <v>10.1</v>
      </c>
      <c r="D277" s="12">
        <f t="shared" si="4"/>
        <v>17.584227995391704</v>
      </c>
    </row>
    <row r="278" spans="1:4" x14ac:dyDescent="0.2">
      <c r="A278" s="13">
        <v>36800</v>
      </c>
      <c r="B278" s="26">
        <v>1.7390000000000001</v>
      </c>
      <c r="C278" s="12">
        <v>9.44</v>
      </c>
      <c r="D278" s="12">
        <f t="shared" si="4"/>
        <v>16.406806854514084</v>
      </c>
    </row>
    <row r="279" spans="1:4" x14ac:dyDescent="0.2">
      <c r="A279" s="13">
        <v>36831</v>
      </c>
      <c r="B279" s="26">
        <v>1.742</v>
      </c>
      <c r="C279" s="12">
        <v>8.58</v>
      </c>
      <c r="D279" s="12">
        <f t="shared" si="4"/>
        <v>14.886437910447761</v>
      </c>
    </row>
    <row r="280" spans="1:4" x14ac:dyDescent="0.2">
      <c r="A280" s="13">
        <v>36861</v>
      </c>
      <c r="B280" s="26">
        <v>1.746</v>
      </c>
      <c r="C280" s="12">
        <v>8.56</v>
      </c>
      <c r="D280" s="12">
        <f t="shared" si="4"/>
        <v>14.817712989690722</v>
      </c>
    </row>
    <row r="281" spans="1:4" x14ac:dyDescent="0.2">
      <c r="A281" s="13">
        <v>36892</v>
      </c>
      <c r="B281" s="26">
        <v>1.756</v>
      </c>
      <c r="C281" s="12">
        <v>10.119999999999999</v>
      </c>
      <c r="D281" s="12">
        <f t="shared" si="4"/>
        <v>17.418375717539863</v>
      </c>
    </row>
    <row r="282" spans="1:4" x14ac:dyDescent="0.2">
      <c r="A282" s="13">
        <v>36923</v>
      </c>
      <c r="B282" s="26">
        <v>1.76</v>
      </c>
      <c r="C282" s="12">
        <v>10.26</v>
      </c>
      <c r="D282" s="12">
        <f t="shared" si="4"/>
        <v>17.619206522727271</v>
      </c>
    </row>
    <row r="283" spans="1:4" x14ac:dyDescent="0.2">
      <c r="A283" s="13">
        <v>36951</v>
      </c>
      <c r="B283" s="26">
        <v>1.7609999999999999</v>
      </c>
      <c r="C283" s="12">
        <v>9.85</v>
      </c>
      <c r="D283" s="12">
        <f t="shared" si="4"/>
        <v>16.905519761499146</v>
      </c>
    </row>
    <row r="284" spans="1:4" x14ac:dyDescent="0.2">
      <c r="A284" s="13">
        <v>36982</v>
      </c>
      <c r="B284" s="26">
        <v>1.764</v>
      </c>
      <c r="C284" s="12">
        <v>10.16</v>
      </c>
      <c r="D284" s="12">
        <f t="shared" si="4"/>
        <v>17.407915918367348</v>
      </c>
    </row>
    <row r="285" spans="1:4" x14ac:dyDescent="0.2">
      <c r="A285" s="13">
        <v>37012</v>
      </c>
      <c r="B285" s="26">
        <v>1.7729999999999999</v>
      </c>
      <c r="C285" s="12">
        <v>11.14</v>
      </c>
      <c r="D285" s="12">
        <f t="shared" ref="D285:D348" si="5">C285*$B$569/B285</f>
        <v>18.990137461928935</v>
      </c>
    </row>
    <row r="286" spans="1:4" x14ac:dyDescent="0.2">
      <c r="A286" s="13">
        <v>37043</v>
      </c>
      <c r="B286" s="26">
        <v>1.7769999999999999</v>
      </c>
      <c r="C286" s="12">
        <v>11.58</v>
      </c>
      <c r="D286" s="12">
        <f t="shared" si="5"/>
        <v>19.695761868317391</v>
      </c>
    </row>
    <row r="287" spans="1:4" x14ac:dyDescent="0.2">
      <c r="A287" s="13">
        <v>37073</v>
      </c>
      <c r="B287" s="26">
        <v>1.774</v>
      </c>
      <c r="C287" s="12">
        <v>11.22</v>
      </c>
      <c r="D287" s="12">
        <f t="shared" si="5"/>
        <v>19.115730304396845</v>
      </c>
    </row>
    <row r="288" spans="1:4" x14ac:dyDescent="0.2">
      <c r="A288" s="13">
        <v>37104</v>
      </c>
      <c r="B288" s="26">
        <v>1.774</v>
      </c>
      <c r="C288" s="12">
        <v>10.89</v>
      </c>
      <c r="D288" s="12">
        <f t="shared" si="5"/>
        <v>18.553502942502821</v>
      </c>
    </row>
    <row r="289" spans="1:4" x14ac:dyDescent="0.2">
      <c r="A289" s="13">
        <v>37135</v>
      </c>
      <c r="B289" s="26">
        <v>1.7809999999999999</v>
      </c>
      <c r="C289" s="12">
        <v>10.17</v>
      </c>
      <c r="D289" s="12">
        <f t="shared" si="5"/>
        <v>17.258724121280181</v>
      </c>
    </row>
    <row r="290" spans="1:4" x14ac:dyDescent="0.2">
      <c r="A290" s="13">
        <v>37165</v>
      </c>
      <c r="B290" s="26">
        <v>1.776</v>
      </c>
      <c r="C290" s="12">
        <v>8.24</v>
      </c>
      <c r="D290" s="12">
        <f t="shared" si="5"/>
        <v>14.022837567567567</v>
      </c>
    </row>
    <row r="291" spans="1:4" x14ac:dyDescent="0.2">
      <c r="A291" s="13">
        <v>37196</v>
      </c>
      <c r="B291" s="26">
        <v>1.7749999999999999</v>
      </c>
      <c r="C291" s="12">
        <v>7.98</v>
      </c>
      <c r="D291" s="12">
        <f t="shared" si="5"/>
        <v>13.588020304225354</v>
      </c>
    </row>
    <row r="292" spans="1:4" x14ac:dyDescent="0.2">
      <c r="A292" s="13">
        <v>37226</v>
      </c>
      <c r="B292" s="26">
        <v>1.774</v>
      </c>
      <c r="C292" s="12">
        <v>7.3</v>
      </c>
      <c r="D292" s="12">
        <f t="shared" si="5"/>
        <v>12.437150732807215</v>
      </c>
    </row>
    <row r="293" spans="1:4" x14ac:dyDescent="0.2">
      <c r="A293" s="13">
        <v>37257</v>
      </c>
      <c r="B293" s="26">
        <v>1.7769999999999999</v>
      </c>
      <c r="C293" s="12">
        <v>7.38</v>
      </c>
      <c r="D293" s="12">
        <f t="shared" si="5"/>
        <v>12.552221294316263</v>
      </c>
    </row>
    <row r="294" spans="1:4" x14ac:dyDescent="0.2">
      <c r="A294" s="13">
        <v>37288</v>
      </c>
      <c r="B294" s="26">
        <v>1.78</v>
      </c>
      <c r="C294" s="12">
        <v>7.23</v>
      </c>
      <c r="D294" s="12">
        <f t="shared" si="5"/>
        <v>12.276369404494382</v>
      </c>
    </row>
    <row r="295" spans="1:4" x14ac:dyDescent="0.2">
      <c r="A295" s="13">
        <v>37316</v>
      </c>
      <c r="B295" s="26">
        <v>1.7849999999999999</v>
      </c>
      <c r="C295" s="12">
        <v>7.1</v>
      </c>
      <c r="D295" s="12">
        <f t="shared" si="5"/>
        <v>12.02186319327731</v>
      </c>
    </row>
    <row r="296" spans="1:4" x14ac:dyDescent="0.2">
      <c r="A296" s="13">
        <v>37347</v>
      </c>
      <c r="B296" s="26">
        <v>1.7929999999999999</v>
      </c>
      <c r="C296" s="12">
        <v>7.66</v>
      </c>
      <c r="D296" s="12">
        <f t="shared" si="5"/>
        <v>12.912196698271055</v>
      </c>
    </row>
    <row r="297" spans="1:4" x14ac:dyDescent="0.2">
      <c r="A297" s="13">
        <v>37377</v>
      </c>
      <c r="B297" s="26">
        <v>1.7949999999999999</v>
      </c>
      <c r="C297" s="12">
        <v>8.5399999999999991</v>
      </c>
      <c r="D297" s="12">
        <f t="shared" si="5"/>
        <v>14.379542573816154</v>
      </c>
    </row>
    <row r="298" spans="1:4" x14ac:dyDescent="0.2">
      <c r="A298" s="13">
        <v>37408</v>
      </c>
      <c r="B298" s="26">
        <v>1.796</v>
      </c>
      <c r="C298" s="12">
        <v>9.58</v>
      </c>
      <c r="D298" s="12">
        <f t="shared" si="5"/>
        <v>16.121699799554566</v>
      </c>
    </row>
    <row r="299" spans="1:4" x14ac:dyDescent="0.2">
      <c r="A299" s="13">
        <v>37438</v>
      </c>
      <c r="B299" s="26">
        <v>1.8</v>
      </c>
      <c r="C299" s="12">
        <v>10.31</v>
      </c>
      <c r="D299" s="12">
        <f t="shared" si="5"/>
        <v>17.3116241</v>
      </c>
    </row>
    <row r="300" spans="1:4" x14ac:dyDescent="0.2">
      <c r="A300" s="13">
        <v>37469</v>
      </c>
      <c r="B300" s="26">
        <v>1.8049999999999999</v>
      </c>
      <c r="C300" s="12">
        <v>10.44</v>
      </c>
      <c r="D300" s="12">
        <f t="shared" si="5"/>
        <v>17.481349096952908</v>
      </c>
    </row>
    <row r="301" spans="1:4" x14ac:dyDescent="0.2">
      <c r="A301" s="13">
        <v>37500</v>
      </c>
      <c r="B301" s="26">
        <v>1.8080000000000001</v>
      </c>
      <c r="C301" s="12">
        <v>10.23</v>
      </c>
      <c r="D301" s="12">
        <f t="shared" si="5"/>
        <v>17.101289568584072</v>
      </c>
    </row>
    <row r="302" spans="1:4" x14ac:dyDescent="0.2">
      <c r="A302" s="13">
        <v>37530</v>
      </c>
      <c r="B302" s="26">
        <v>1.8120000000000001</v>
      </c>
      <c r="C302" s="12">
        <v>8.61</v>
      </c>
      <c r="D302" s="12">
        <f t="shared" si="5"/>
        <v>14.361394470198674</v>
      </c>
    </row>
    <row r="303" spans="1:4" x14ac:dyDescent="0.2">
      <c r="A303" s="13">
        <v>37561</v>
      </c>
      <c r="B303" s="26">
        <v>1.8149999999999999</v>
      </c>
      <c r="C303" s="12">
        <v>7.99</v>
      </c>
      <c r="D303" s="12">
        <f t="shared" si="5"/>
        <v>13.305212132231405</v>
      </c>
    </row>
    <row r="304" spans="1:4" x14ac:dyDescent="0.2">
      <c r="A304" s="13">
        <v>37591</v>
      </c>
      <c r="B304" s="26">
        <v>1.8180000000000001</v>
      </c>
      <c r="C304" s="12">
        <v>7.87</v>
      </c>
      <c r="D304" s="12">
        <f t="shared" si="5"/>
        <v>13.083758118811881</v>
      </c>
    </row>
    <row r="305" spans="1:4" x14ac:dyDescent="0.2">
      <c r="A305" s="13">
        <v>37622</v>
      </c>
      <c r="B305" s="26">
        <v>1.8260000000000001</v>
      </c>
      <c r="C305" s="12">
        <v>8.18</v>
      </c>
      <c r="D305" s="12">
        <f t="shared" si="5"/>
        <v>13.539548543263964</v>
      </c>
    </row>
    <row r="306" spans="1:4" x14ac:dyDescent="0.2">
      <c r="A306" s="13">
        <v>37653</v>
      </c>
      <c r="B306" s="26">
        <v>1.8360000000000001</v>
      </c>
      <c r="C306" s="12">
        <v>8.58</v>
      </c>
      <c r="D306" s="12">
        <f t="shared" si="5"/>
        <v>14.124278235294117</v>
      </c>
    </row>
    <row r="307" spans="1:4" x14ac:dyDescent="0.2">
      <c r="A307" s="13">
        <v>37681</v>
      </c>
      <c r="B307" s="26">
        <v>1.839</v>
      </c>
      <c r="C307" s="12">
        <v>9.77</v>
      </c>
      <c r="D307" s="12">
        <f t="shared" si="5"/>
        <v>16.057002969004891</v>
      </c>
    </row>
    <row r="308" spans="1:4" x14ac:dyDescent="0.2">
      <c r="A308" s="13">
        <v>37712</v>
      </c>
      <c r="B308" s="26">
        <v>1.8320000000000001</v>
      </c>
      <c r="C308" s="12">
        <v>10.18</v>
      </c>
      <c r="D308" s="12">
        <f t="shared" si="5"/>
        <v>16.7947661790393</v>
      </c>
    </row>
    <row r="309" spans="1:4" x14ac:dyDescent="0.2">
      <c r="A309" s="13">
        <v>37742</v>
      </c>
      <c r="B309" s="26">
        <v>1.829</v>
      </c>
      <c r="C309" s="12">
        <v>10.79</v>
      </c>
      <c r="D309" s="12">
        <f t="shared" si="5"/>
        <v>17.830330464734828</v>
      </c>
    </row>
    <row r="310" spans="1:4" x14ac:dyDescent="0.2">
      <c r="A310" s="13">
        <v>37773</v>
      </c>
      <c r="B310" s="26">
        <v>1.831</v>
      </c>
      <c r="C310" s="12">
        <v>12.08</v>
      </c>
      <c r="D310" s="12">
        <f t="shared" si="5"/>
        <v>19.94023366466412</v>
      </c>
    </row>
    <row r="311" spans="1:4" x14ac:dyDescent="0.2">
      <c r="A311" s="13">
        <v>37803</v>
      </c>
      <c r="B311" s="26">
        <v>1.837</v>
      </c>
      <c r="C311" s="12">
        <v>12.75</v>
      </c>
      <c r="D311" s="12">
        <f t="shared" si="5"/>
        <v>20.977449373979312</v>
      </c>
    </row>
    <row r="312" spans="1:4" x14ac:dyDescent="0.2">
      <c r="A312" s="13">
        <v>37834</v>
      </c>
      <c r="B312" s="26">
        <v>1.845</v>
      </c>
      <c r="C312" s="12">
        <v>12.84</v>
      </c>
      <c r="D312" s="12">
        <f t="shared" si="5"/>
        <v>21.033924292682926</v>
      </c>
    </row>
    <row r="313" spans="1:4" x14ac:dyDescent="0.2">
      <c r="A313" s="13">
        <v>37865</v>
      </c>
      <c r="B313" s="26">
        <v>1.851</v>
      </c>
      <c r="C313" s="12">
        <v>12.31</v>
      </c>
      <c r="D313" s="12">
        <f t="shared" si="5"/>
        <v>20.100334619124798</v>
      </c>
    </row>
    <row r="314" spans="1:4" x14ac:dyDescent="0.2">
      <c r="A314" s="13">
        <v>37895</v>
      </c>
      <c r="B314" s="26">
        <v>1.849</v>
      </c>
      <c r="C314" s="12">
        <v>10.64</v>
      </c>
      <c r="D314" s="12">
        <f t="shared" si="5"/>
        <v>17.392274050838292</v>
      </c>
    </row>
    <row r="315" spans="1:4" x14ac:dyDescent="0.2">
      <c r="A315" s="13">
        <v>37926</v>
      </c>
      <c r="B315" s="26">
        <v>1.85</v>
      </c>
      <c r="C315" s="12">
        <v>9.77</v>
      </c>
      <c r="D315" s="12">
        <f t="shared" si="5"/>
        <v>15.961528897297294</v>
      </c>
    </row>
    <row r="316" spans="1:4" x14ac:dyDescent="0.2">
      <c r="A316" s="13">
        <v>37956</v>
      </c>
      <c r="B316" s="26">
        <v>1.855</v>
      </c>
      <c r="C316" s="12">
        <v>9.51</v>
      </c>
      <c r="D316" s="12">
        <f t="shared" si="5"/>
        <v>15.494881390835578</v>
      </c>
    </row>
    <row r="317" spans="1:4" x14ac:dyDescent="0.2">
      <c r="A317" s="13">
        <v>37987</v>
      </c>
      <c r="B317" s="26">
        <v>1.863</v>
      </c>
      <c r="C317" s="12">
        <v>9.7100000000000009</v>
      </c>
      <c r="D317" s="12">
        <f t="shared" si="5"/>
        <v>15.752809758454108</v>
      </c>
    </row>
    <row r="318" spans="1:4" x14ac:dyDescent="0.2">
      <c r="A318" s="13">
        <v>38018</v>
      </c>
      <c r="B318" s="26">
        <v>1.867</v>
      </c>
      <c r="C318" s="12">
        <v>9.85</v>
      </c>
      <c r="D318" s="12">
        <f t="shared" si="5"/>
        <v>15.945699143010176</v>
      </c>
    </row>
    <row r="319" spans="1:4" x14ac:dyDescent="0.2">
      <c r="A319" s="13">
        <v>38047</v>
      </c>
      <c r="B319" s="26">
        <v>1.871</v>
      </c>
      <c r="C319" s="12">
        <v>10.029999999999999</v>
      </c>
      <c r="D319" s="12">
        <f t="shared" si="5"/>
        <v>16.202379444147514</v>
      </c>
    </row>
    <row r="320" spans="1:4" x14ac:dyDescent="0.2">
      <c r="A320" s="13">
        <v>38078</v>
      </c>
      <c r="B320" s="26">
        <v>1.8740000000000001</v>
      </c>
      <c r="C320" s="12">
        <v>10.54</v>
      </c>
      <c r="D320" s="12">
        <f t="shared" si="5"/>
        <v>16.998972742796155</v>
      </c>
    </row>
    <row r="321" spans="1:4" x14ac:dyDescent="0.2">
      <c r="A321" s="13">
        <v>38108</v>
      </c>
      <c r="B321" s="26">
        <v>1.8819999999999999</v>
      </c>
      <c r="C321" s="12">
        <v>11.63</v>
      </c>
      <c r="D321" s="12">
        <f t="shared" si="5"/>
        <v>18.677199117959617</v>
      </c>
    </row>
    <row r="322" spans="1:4" x14ac:dyDescent="0.2">
      <c r="A322" s="13">
        <v>38139</v>
      </c>
      <c r="B322" s="26">
        <v>1.889</v>
      </c>
      <c r="C322" s="12">
        <v>13.08</v>
      </c>
      <c r="D322" s="12">
        <f t="shared" si="5"/>
        <v>20.927986151402855</v>
      </c>
    </row>
    <row r="323" spans="1:4" x14ac:dyDescent="0.2">
      <c r="A323" s="13">
        <v>38169</v>
      </c>
      <c r="B323" s="26">
        <v>1.891</v>
      </c>
      <c r="C323" s="12">
        <v>13.54</v>
      </c>
      <c r="D323" s="12">
        <f t="shared" si="5"/>
        <v>21.641072934955048</v>
      </c>
    </row>
    <row r="324" spans="1:4" x14ac:dyDescent="0.2">
      <c r="A324" s="13">
        <v>38200</v>
      </c>
      <c r="B324" s="26">
        <v>1.8919999999999999</v>
      </c>
      <c r="C324" s="12">
        <v>13.74</v>
      </c>
      <c r="D324" s="12">
        <f t="shared" si="5"/>
        <v>21.949127124735732</v>
      </c>
    </row>
    <row r="325" spans="1:4" x14ac:dyDescent="0.2">
      <c r="A325" s="13">
        <v>38231</v>
      </c>
      <c r="B325" s="26">
        <v>1.8979999999999999</v>
      </c>
      <c r="C325" s="12">
        <v>13.31</v>
      </c>
      <c r="D325" s="12">
        <f t="shared" si="5"/>
        <v>21.195003888303479</v>
      </c>
    </row>
    <row r="326" spans="1:4" x14ac:dyDescent="0.2">
      <c r="A326" s="13">
        <v>38261</v>
      </c>
      <c r="B326" s="26">
        <v>1.9079999999999999</v>
      </c>
      <c r="C326" s="12">
        <v>11.69</v>
      </c>
      <c r="D326" s="12">
        <f t="shared" si="5"/>
        <v>18.517731981132076</v>
      </c>
    </row>
    <row r="327" spans="1:4" x14ac:dyDescent="0.2">
      <c r="A327" s="13">
        <v>38292</v>
      </c>
      <c r="B327" s="26">
        <v>1.917</v>
      </c>
      <c r="C327" s="12">
        <v>11.44</v>
      </c>
      <c r="D327" s="12">
        <f t="shared" si="5"/>
        <v>18.036636995305162</v>
      </c>
    </row>
    <row r="328" spans="1:4" x14ac:dyDescent="0.2">
      <c r="A328" s="13">
        <v>38322</v>
      </c>
      <c r="B328" s="26">
        <v>1.917</v>
      </c>
      <c r="C328" s="12">
        <v>11.09</v>
      </c>
      <c r="D328" s="12">
        <f t="shared" si="5"/>
        <v>17.484816807511738</v>
      </c>
    </row>
    <row r="329" spans="1:4" x14ac:dyDescent="0.2">
      <c r="A329" s="13">
        <v>38353</v>
      </c>
      <c r="B329" s="26">
        <v>1.9159999999999999</v>
      </c>
      <c r="C329" s="12">
        <v>10.9</v>
      </c>
      <c r="D329" s="12">
        <f t="shared" si="5"/>
        <v>17.194226617954069</v>
      </c>
    </row>
    <row r="330" spans="1:4" x14ac:dyDescent="0.2">
      <c r="A330" s="13">
        <v>38384</v>
      </c>
      <c r="B330" s="26">
        <v>1.9239999999999999</v>
      </c>
      <c r="C330" s="12">
        <v>10.87</v>
      </c>
      <c r="D330" s="12">
        <f t="shared" si="5"/>
        <v>17.075606164241165</v>
      </c>
    </row>
    <row r="331" spans="1:4" x14ac:dyDescent="0.2">
      <c r="A331" s="13">
        <v>38412</v>
      </c>
      <c r="B331" s="26">
        <v>1.931</v>
      </c>
      <c r="C331" s="12">
        <v>10.84</v>
      </c>
      <c r="D331" s="12">
        <f t="shared" si="5"/>
        <v>16.966750036250644</v>
      </c>
    </row>
    <row r="332" spans="1:4" x14ac:dyDescent="0.2">
      <c r="A332" s="13">
        <v>38443</v>
      </c>
      <c r="B332" s="26">
        <v>1.9370000000000001</v>
      </c>
      <c r="C332" s="12">
        <v>11.88</v>
      </c>
      <c r="D332" s="12">
        <f t="shared" si="5"/>
        <v>18.536958306659784</v>
      </c>
    </row>
    <row r="333" spans="1:4" x14ac:dyDescent="0.2">
      <c r="A333" s="13">
        <v>38473</v>
      </c>
      <c r="B333" s="26">
        <v>1.9359999999999999</v>
      </c>
      <c r="C333" s="12">
        <v>12.74</v>
      </c>
      <c r="D333" s="12">
        <f t="shared" si="5"/>
        <v>19.889127334710743</v>
      </c>
    </row>
    <row r="334" spans="1:4" x14ac:dyDescent="0.2">
      <c r="A334" s="13">
        <v>38504</v>
      </c>
      <c r="B334" s="26">
        <v>1.9370000000000001</v>
      </c>
      <c r="C334" s="12">
        <v>13.79</v>
      </c>
      <c r="D334" s="12">
        <f t="shared" si="5"/>
        <v>21.517226855962825</v>
      </c>
    </row>
    <row r="335" spans="1:4" x14ac:dyDescent="0.2">
      <c r="A335" s="13">
        <v>38534</v>
      </c>
      <c r="B335" s="26">
        <v>1.9490000000000001</v>
      </c>
      <c r="C335" s="12">
        <v>14.86</v>
      </c>
      <c r="D335" s="12">
        <f t="shared" si="5"/>
        <v>23.044040164186761</v>
      </c>
    </row>
    <row r="336" spans="1:4" x14ac:dyDescent="0.2">
      <c r="A336" s="13">
        <v>38565</v>
      </c>
      <c r="B336" s="26">
        <v>1.9610000000000001</v>
      </c>
      <c r="C336" s="12">
        <v>15.51</v>
      </c>
      <c r="D336" s="12">
        <f t="shared" si="5"/>
        <v>23.904840887302395</v>
      </c>
    </row>
    <row r="337" spans="1:4" x14ac:dyDescent="0.2">
      <c r="A337" s="13">
        <v>38596</v>
      </c>
      <c r="B337" s="26">
        <v>1.988</v>
      </c>
      <c r="C337" s="12">
        <v>16.559999999999999</v>
      </c>
      <c r="D337" s="12">
        <f t="shared" si="5"/>
        <v>25.176514527162976</v>
      </c>
    </row>
    <row r="338" spans="1:4" x14ac:dyDescent="0.2">
      <c r="A338" s="13">
        <v>38626</v>
      </c>
      <c r="B338" s="26">
        <v>1.9910000000000001</v>
      </c>
      <c r="C338" s="12">
        <v>16.440000000000001</v>
      </c>
      <c r="D338" s="12">
        <f t="shared" si="5"/>
        <v>24.956415429432447</v>
      </c>
    </row>
    <row r="339" spans="1:4" x14ac:dyDescent="0.2">
      <c r="A339" s="13">
        <v>38657</v>
      </c>
      <c r="B339" s="26">
        <v>1.9810000000000001</v>
      </c>
      <c r="C339" s="12">
        <v>15.64</v>
      </c>
      <c r="D339" s="12">
        <f t="shared" si="5"/>
        <v>23.861839838465421</v>
      </c>
    </row>
    <row r="340" spans="1:4" x14ac:dyDescent="0.2">
      <c r="A340" s="13">
        <v>38687</v>
      </c>
      <c r="B340" s="26">
        <v>1.9810000000000001</v>
      </c>
      <c r="C340" s="12">
        <v>14.6</v>
      </c>
      <c r="D340" s="12">
        <f t="shared" si="5"/>
        <v>22.275119030792528</v>
      </c>
    </row>
    <row r="341" spans="1:4" x14ac:dyDescent="0.2">
      <c r="A341" s="13">
        <v>38718</v>
      </c>
      <c r="B341" s="26">
        <v>1.9930000000000001</v>
      </c>
      <c r="C341" s="12">
        <v>14.92</v>
      </c>
      <c r="D341" s="12">
        <f t="shared" si="5"/>
        <v>22.626281063723027</v>
      </c>
    </row>
    <row r="342" spans="1:4" x14ac:dyDescent="0.2">
      <c r="A342" s="13">
        <v>38749</v>
      </c>
      <c r="B342" s="26">
        <v>1.994</v>
      </c>
      <c r="C342" s="12">
        <v>13.98</v>
      </c>
      <c r="D342" s="12">
        <f t="shared" si="5"/>
        <v>21.190132417251757</v>
      </c>
    </row>
    <row r="343" spans="1:4" x14ac:dyDescent="0.2">
      <c r="A343" s="13">
        <v>38777</v>
      </c>
      <c r="B343" s="26">
        <v>1.9970000000000001</v>
      </c>
      <c r="C343" s="12">
        <v>13.17</v>
      </c>
      <c r="D343" s="12">
        <f t="shared" si="5"/>
        <v>19.932389414121179</v>
      </c>
    </row>
    <row r="344" spans="1:4" x14ac:dyDescent="0.2">
      <c r="A344" s="13">
        <v>38808</v>
      </c>
      <c r="B344" s="26">
        <v>2.0070000000000001</v>
      </c>
      <c r="C344" s="12">
        <v>13.27</v>
      </c>
      <c r="D344" s="12">
        <f t="shared" si="5"/>
        <v>19.98366789237668</v>
      </c>
    </row>
    <row r="345" spans="1:4" x14ac:dyDescent="0.2">
      <c r="A345" s="13">
        <v>38838</v>
      </c>
      <c r="B345" s="26">
        <v>2.0129999999999999</v>
      </c>
      <c r="C345" s="12">
        <v>14.41</v>
      </c>
      <c r="D345" s="12">
        <f t="shared" si="5"/>
        <v>21.635745245901639</v>
      </c>
    </row>
    <row r="346" spans="1:4" x14ac:dyDescent="0.2">
      <c r="A346" s="13">
        <v>38869</v>
      </c>
      <c r="B346" s="26">
        <v>2.0179999999999998</v>
      </c>
      <c r="C346" s="12">
        <v>15.07</v>
      </c>
      <c r="D346" s="12">
        <f t="shared" si="5"/>
        <v>22.570633230921707</v>
      </c>
    </row>
    <row r="347" spans="1:4" x14ac:dyDescent="0.2">
      <c r="A347" s="13">
        <v>38899</v>
      </c>
      <c r="B347" s="26">
        <v>2.0289999999999999</v>
      </c>
      <c r="C347" s="12">
        <v>15.72</v>
      </c>
      <c r="D347" s="12">
        <f t="shared" si="5"/>
        <v>23.416508900936424</v>
      </c>
    </row>
    <row r="348" spans="1:4" x14ac:dyDescent="0.2">
      <c r="A348" s="13">
        <v>38930</v>
      </c>
      <c r="B348" s="26">
        <v>2.0379999999999998</v>
      </c>
      <c r="C348" s="12">
        <v>16.18</v>
      </c>
      <c r="D348" s="12">
        <f t="shared" si="5"/>
        <v>23.995289322865556</v>
      </c>
    </row>
    <row r="349" spans="1:4" x14ac:dyDescent="0.2">
      <c r="A349" s="13">
        <v>38961</v>
      </c>
      <c r="B349" s="26">
        <v>2.028</v>
      </c>
      <c r="C349" s="12">
        <v>15.71</v>
      </c>
      <c r="D349" s="12">
        <f t="shared" ref="D349:D412" si="6">C349*$B$569/B349</f>
        <v>23.413152159763314</v>
      </c>
    </row>
    <row r="350" spans="1:4" x14ac:dyDescent="0.2">
      <c r="A350" s="13">
        <v>38991</v>
      </c>
      <c r="B350" s="26">
        <v>2.0190000000000001</v>
      </c>
      <c r="C350" s="12">
        <v>12.51</v>
      </c>
      <c r="D350" s="12">
        <f t="shared" si="6"/>
        <v>18.727191173848436</v>
      </c>
    </row>
    <row r="351" spans="1:4" x14ac:dyDescent="0.2">
      <c r="A351" s="13">
        <v>39022</v>
      </c>
      <c r="B351" s="26">
        <v>2.02</v>
      </c>
      <c r="C351" s="12">
        <v>12.45</v>
      </c>
      <c r="D351" s="12">
        <f t="shared" si="6"/>
        <v>18.62814608910891</v>
      </c>
    </row>
    <row r="352" spans="1:4" x14ac:dyDescent="0.2">
      <c r="A352" s="13">
        <v>39052</v>
      </c>
      <c r="B352" s="26">
        <v>2.0310000000000001</v>
      </c>
      <c r="C352" s="12">
        <v>12.53</v>
      </c>
      <c r="D352" s="12">
        <f t="shared" si="6"/>
        <v>18.646305731166912</v>
      </c>
    </row>
    <row r="353" spans="1:4" x14ac:dyDescent="0.2">
      <c r="A353" s="13">
        <v>39083</v>
      </c>
      <c r="B353" s="26">
        <v>2.03437</v>
      </c>
      <c r="C353" s="12">
        <v>12.17</v>
      </c>
      <c r="D353" s="12">
        <f t="shared" si="6"/>
        <v>18.080577112324701</v>
      </c>
    </row>
    <row r="354" spans="1:4" x14ac:dyDescent="0.2">
      <c r="A354" s="13">
        <v>39114</v>
      </c>
      <c r="B354" s="26">
        <v>2.0422600000000002</v>
      </c>
      <c r="C354" s="12">
        <v>12.13</v>
      </c>
      <c r="D354" s="12">
        <f t="shared" si="6"/>
        <v>17.95152808163505</v>
      </c>
    </row>
    <row r="355" spans="1:4" x14ac:dyDescent="0.2">
      <c r="A355" s="13">
        <v>39142</v>
      </c>
      <c r="B355" s="26">
        <v>2.05288</v>
      </c>
      <c r="C355" s="12">
        <v>12.81</v>
      </c>
      <c r="D355" s="12">
        <f t="shared" si="6"/>
        <v>18.8598059214372</v>
      </c>
    </row>
    <row r="356" spans="1:4" x14ac:dyDescent="0.2">
      <c r="A356" s="13">
        <v>39173</v>
      </c>
      <c r="B356" s="26">
        <v>2.05904</v>
      </c>
      <c r="C356" s="12">
        <v>13.31</v>
      </c>
      <c r="D356" s="12">
        <f t="shared" si="6"/>
        <v>19.537317089517444</v>
      </c>
    </row>
    <row r="357" spans="1:4" x14ac:dyDescent="0.2">
      <c r="A357" s="13">
        <v>39203</v>
      </c>
      <c r="B357" s="26">
        <v>2.0675500000000002</v>
      </c>
      <c r="C357" s="12">
        <v>14.69</v>
      </c>
      <c r="D357" s="12">
        <f t="shared" si="6"/>
        <v>21.474221479528911</v>
      </c>
    </row>
    <row r="358" spans="1:4" x14ac:dyDescent="0.2">
      <c r="A358" s="13">
        <v>39234</v>
      </c>
      <c r="B358" s="26">
        <v>2.0723400000000001</v>
      </c>
      <c r="C358" s="12">
        <v>16.28</v>
      </c>
      <c r="D358" s="12">
        <f t="shared" si="6"/>
        <v>23.743516720229305</v>
      </c>
    </row>
    <row r="359" spans="1:4" x14ac:dyDescent="0.2">
      <c r="A359" s="13">
        <v>39264</v>
      </c>
      <c r="B359" s="26">
        <v>2.0760299999999998</v>
      </c>
      <c r="C359" s="12">
        <v>16.71</v>
      </c>
      <c r="D359" s="12">
        <f t="shared" si="6"/>
        <v>24.327331772662248</v>
      </c>
    </row>
    <row r="360" spans="1:4" x14ac:dyDescent="0.2">
      <c r="A360" s="13">
        <v>39295</v>
      </c>
      <c r="B360" s="26">
        <v>2.07667</v>
      </c>
      <c r="C360" s="12">
        <v>16.71</v>
      </c>
      <c r="D360" s="12">
        <f t="shared" si="6"/>
        <v>24.319834436862863</v>
      </c>
    </row>
    <row r="361" spans="1:4" x14ac:dyDescent="0.2">
      <c r="A361" s="13">
        <v>39326</v>
      </c>
      <c r="B361" s="26">
        <v>2.0854699999999999</v>
      </c>
      <c r="C361" s="12">
        <v>16.03</v>
      </c>
      <c r="D361" s="12">
        <f t="shared" si="6"/>
        <v>23.23171272662757</v>
      </c>
    </row>
    <row r="362" spans="1:4" x14ac:dyDescent="0.2">
      <c r="A362" s="13">
        <v>39356</v>
      </c>
      <c r="B362" s="26">
        <v>2.0918999999999999</v>
      </c>
      <c r="C362" s="12">
        <v>14.57</v>
      </c>
      <c r="D362" s="12">
        <f t="shared" si="6"/>
        <v>21.050881428366559</v>
      </c>
    </row>
    <row r="363" spans="1:4" x14ac:dyDescent="0.2">
      <c r="A363" s="13">
        <v>39387</v>
      </c>
      <c r="B363" s="26">
        <v>2.1083400000000001</v>
      </c>
      <c r="C363" s="12">
        <v>13.04</v>
      </c>
      <c r="D363" s="12">
        <f t="shared" si="6"/>
        <v>18.693412789208569</v>
      </c>
    </row>
    <row r="364" spans="1:4" x14ac:dyDescent="0.2">
      <c r="A364" s="13">
        <v>39417</v>
      </c>
      <c r="B364" s="26">
        <v>2.1144500000000002</v>
      </c>
      <c r="C364" s="12">
        <v>12.34</v>
      </c>
      <c r="D364" s="12">
        <f t="shared" si="6"/>
        <v>17.638814500224644</v>
      </c>
    </row>
    <row r="365" spans="1:4" x14ac:dyDescent="0.2">
      <c r="A365" s="13">
        <v>39448</v>
      </c>
      <c r="B365" s="26">
        <v>2.12174</v>
      </c>
      <c r="C365" s="12">
        <v>12.24</v>
      </c>
      <c r="D365" s="12">
        <f t="shared" si="6"/>
        <v>17.435760988622548</v>
      </c>
    </row>
    <row r="366" spans="1:4" x14ac:dyDescent="0.2">
      <c r="A366" s="13">
        <v>39479</v>
      </c>
      <c r="B366" s="26">
        <v>2.1268699999999998</v>
      </c>
      <c r="C366" s="12">
        <v>12.58</v>
      </c>
      <c r="D366" s="12">
        <f t="shared" si="6"/>
        <v>17.876864519223084</v>
      </c>
    </row>
    <row r="367" spans="1:4" x14ac:dyDescent="0.2">
      <c r="A367" s="13">
        <v>39508</v>
      </c>
      <c r="B367" s="26">
        <v>2.1344799999999999</v>
      </c>
      <c r="C367" s="12">
        <v>13.13</v>
      </c>
      <c r="D367" s="12">
        <f t="shared" si="6"/>
        <v>18.591922032532516</v>
      </c>
    </row>
    <row r="368" spans="1:4" x14ac:dyDescent="0.2">
      <c r="A368" s="13">
        <v>39539</v>
      </c>
      <c r="B368" s="26">
        <v>2.1394199999999999</v>
      </c>
      <c r="C368" s="12">
        <v>14.49</v>
      </c>
      <c r="D368" s="12">
        <f t="shared" si="6"/>
        <v>20.470289620551362</v>
      </c>
    </row>
    <row r="369" spans="1:4" x14ac:dyDescent="0.2">
      <c r="A369" s="13">
        <v>39569</v>
      </c>
      <c r="B369" s="26">
        <v>2.1520800000000002</v>
      </c>
      <c r="C369" s="12">
        <v>16.329999999999998</v>
      </c>
      <c r="D369" s="12">
        <f t="shared" si="6"/>
        <v>22.93397984275677</v>
      </c>
    </row>
    <row r="370" spans="1:4" x14ac:dyDescent="0.2">
      <c r="A370" s="13">
        <v>39600</v>
      </c>
      <c r="B370" s="26">
        <v>2.1746300000000001</v>
      </c>
      <c r="C370" s="12">
        <v>18.91</v>
      </c>
      <c r="D370" s="12">
        <f t="shared" si="6"/>
        <v>26.281963451253777</v>
      </c>
    </row>
    <row r="371" spans="1:4" x14ac:dyDescent="0.2">
      <c r="A371" s="13">
        <v>39630</v>
      </c>
      <c r="B371" s="26">
        <v>2.1901600000000001</v>
      </c>
      <c r="C371" s="12">
        <v>20.77</v>
      </c>
      <c r="D371" s="12">
        <f t="shared" si="6"/>
        <v>28.662383780180441</v>
      </c>
    </row>
    <row r="372" spans="1:4" x14ac:dyDescent="0.2">
      <c r="A372" s="13">
        <v>39661</v>
      </c>
      <c r="B372" s="26">
        <v>2.1869000000000001</v>
      </c>
      <c r="C372" s="12">
        <v>20.170000000000002</v>
      </c>
      <c r="D372" s="12">
        <f t="shared" si="6"/>
        <v>27.875882600941974</v>
      </c>
    </row>
    <row r="373" spans="1:4" x14ac:dyDescent="0.2">
      <c r="A373" s="13">
        <v>39692</v>
      </c>
      <c r="B373" s="26">
        <v>2.1887699999999999</v>
      </c>
      <c r="C373" s="12">
        <v>18.41</v>
      </c>
      <c r="D373" s="12">
        <f t="shared" si="6"/>
        <v>25.421742430680247</v>
      </c>
    </row>
    <row r="374" spans="1:4" x14ac:dyDescent="0.2">
      <c r="A374" s="13">
        <v>39722</v>
      </c>
      <c r="B374" s="26">
        <v>2.16995</v>
      </c>
      <c r="C374" s="12">
        <v>15.45</v>
      </c>
      <c r="D374" s="12">
        <f t="shared" si="6"/>
        <v>21.519412474941817</v>
      </c>
    </row>
    <row r="375" spans="1:4" x14ac:dyDescent="0.2">
      <c r="A375" s="13">
        <v>39753</v>
      </c>
      <c r="B375" s="26">
        <v>2.1315300000000001</v>
      </c>
      <c r="C375" s="12">
        <v>13.8</v>
      </c>
      <c r="D375" s="12">
        <f t="shared" si="6"/>
        <v>19.567677865195424</v>
      </c>
    </row>
    <row r="376" spans="1:4" x14ac:dyDescent="0.2">
      <c r="A376" s="13">
        <v>39783</v>
      </c>
      <c r="B376" s="26">
        <v>2.1139800000000002</v>
      </c>
      <c r="C376" s="12">
        <v>12.84</v>
      </c>
      <c r="D376" s="12">
        <f t="shared" si="6"/>
        <v>18.357595776686626</v>
      </c>
    </row>
    <row r="377" spans="1:4" x14ac:dyDescent="0.2">
      <c r="A377" s="13">
        <v>39814</v>
      </c>
      <c r="B377" s="26">
        <v>2.1193300000000002</v>
      </c>
      <c r="C377" s="12">
        <v>12.49</v>
      </c>
      <c r="D377" s="12">
        <f t="shared" si="6"/>
        <v>17.812115630883344</v>
      </c>
    </row>
    <row r="378" spans="1:4" x14ac:dyDescent="0.2">
      <c r="A378" s="13">
        <v>39845</v>
      </c>
      <c r="B378" s="26">
        <v>2.1270500000000001</v>
      </c>
      <c r="C378" s="12">
        <v>12.26</v>
      </c>
      <c r="D378" s="12">
        <f t="shared" si="6"/>
        <v>17.420652772619356</v>
      </c>
    </row>
    <row r="379" spans="1:4" x14ac:dyDescent="0.2">
      <c r="A379" s="13">
        <v>39873</v>
      </c>
      <c r="B379" s="26">
        <v>2.1249500000000001</v>
      </c>
      <c r="C379" s="12">
        <v>11.98</v>
      </c>
      <c r="D379" s="12">
        <f t="shared" si="6"/>
        <v>17.039614127391232</v>
      </c>
    </row>
    <row r="380" spans="1:4" x14ac:dyDescent="0.2">
      <c r="A380" s="13">
        <v>39904</v>
      </c>
      <c r="B380" s="26">
        <v>2.1270899999999999</v>
      </c>
      <c r="C380" s="12">
        <v>11.68</v>
      </c>
      <c r="D380" s="12">
        <f t="shared" si="6"/>
        <v>16.596198863235688</v>
      </c>
    </row>
    <row r="381" spans="1:4" x14ac:dyDescent="0.2">
      <c r="A381" s="13">
        <v>39934</v>
      </c>
      <c r="B381" s="26">
        <v>2.13022</v>
      </c>
      <c r="C381" s="12">
        <v>12.86</v>
      </c>
      <c r="D381" s="12">
        <f t="shared" si="6"/>
        <v>18.246020730253214</v>
      </c>
    </row>
    <row r="382" spans="1:4" x14ac:dyDescent="0.2">
      <c r="A382" s="13">
        <v>39965</v>
      </c>
      <c r="B382" s="26">
        <v>2.1478999999999999</v>
      </c>
      <c r="C382" s="12">
        <v>14.26</v>
      </c>
      <c r="D382" s="12">
        <f t="shared" si="6"/>
        <v>20.065829638251316</v>
      </c>
    </row>
    <row r="383" spans="1:4" x14ac:dyDescent="0.2">
      <c r="A383" s="13">
        <v>39995</v>
      </c>
      <c r="B383" s="26">
        <v>2.1472600000000002</v>
      </c>
      <c r="C383" s="12">
        <v>15.27</v>
      </c>
      <c r="D383" s="12">
        <f t="shared" si="6"/>
        <v>21.493446280375917</v>
      </c>
    </row>
    <row r="384" spans="1:4" x14ac:dyDescent="0.2">
      <c r="A384" s="13">
        <v>40026</v>
      </c>
      <c r="B384" s="26">
        <v>2.1544500000000002</v>
      </c>
      <c r="C384" s="12">
        <v>15.61</v>
      </c>
      <c r="D384" s="12">
        <f t="shared" si="6"/>
        <v>21.898690050825035</v>
      </c>
    </row>
    <row r="385" spans="1:4" x14ac:dyDescent="0.2">
      <c r="A385" s="13">
        <v>40057</v>
      </c>
      <c r="B385" s="26">
        <v>2.1586099999999999</v>
      </c>
      <c r="C385" s="12">
        <v>14.8</v>
      </c>
      <c r="D385" s="12">
        <f t="shared" si="6"/>
        <v>20.722358554810736</v>
      </c>
    </row>
    <row r="386" spans="1:4" x14ac:dyDescent="0.2">
      <c r="A386" s="13">
        <v>40087</v>
      </c>
      <c r="B386" s="26">
        <v>2.1650900000000002</v>
      </c>
      <c r="C386" s="12">
        <v>11.78</v>
      </c>
      <c r="D386" s="12">
        <f t="shared" si="6"/>
        <v>16.444511978716818</v>
      </c>
    </row>
    <row r="387" spans="1:4" x14ac:dyDescent="0.2">
      <c r="A387" s="13">
        <v>40118</v>
      </c>
      <c r="B387" s="26">
        <v>2.1723400000000002</v>
      </c>
      <c r="C387" s="12">
        <v>11.48</v>
      </c>
      <c r="D387" s="12">
        <f t="shared" si="6"/>
        <v>15.972236868998406</v>
      </c>
    </row>
    <row r="388" spans="1:4" x14ac:dyDescent="0.2">
      <c r="A388" s="13">
        <v>40148</v>
      </c>
      <c r="B388" s="26">
        <v>2.17347</v>
      </c>
      <c r="C388" s="12">
        <v>10.42</v>
      </c>
      <c r="D388" s="12">
        <f t="shared" si="6"/>
        <v>14.48991113748982</v>
      </c>
    </row>
    <row r="389" spans="1:4" x14ac:dyDescent="0.2">
      <c r="A389" s="13">
        <v>40179</v>
      </c>
      <c r="B389" s="26">
        <v>2.1748799999999999</v>
      </c>
      <c r="C389" s="12">
        <v>10.56</v>
      </c>
      <c r="D389" s="12">
        <f t="shared" si="6"/>
        <v>14.675073052306336</v>
      </c>
    </row>
    <row r="390" spans="1:4" x14ac:dyDescent="0.2">
      <c r="A390" s="13">
        <v>40210</v>
      </c>
      <c r="B390" s="26">
        <v>2.1728100000000001</v>
      </c>
      <c r="C390" s="12">
        <v>10.69</v>
      </c>
      <c r="D390" s="12">
        <f t="shared" si="6"/>
        <v>14.869884904800694</v>
      </c>
    </row>
    <row r="391" spans="1:4" x14ac:dyDescent="0.2">
      <c r="A391" s="13">
        <v>40238</v>
      </c>
      <c r="B391" s="26">
        <v>2.17353</v>
      </c>
      <c r="C391" s="12">
        <v>10.99</v>
      </c>
      <c r="D391" s="12">
        <f t="shared" si="6"/>
        <v>15.28212355937116</v>
      </c>
    </row>
    <row r="392" spans="1:4" x14ac:dyDescent="0.2">
      <c r="A392" s="13">
        <v>40269</v>
      </c>
      <c r="B392" s="26">
        <v>2.1740300000000001</v>
      </c>
      <c r="C392" s="12">
        <v>11.97</v>
      </c>
      <c r="D392" s="12">
        <f t="shared" si="6"/>
        <v>16.641032580047195</v>
      </c>
    </row>
    <row r="393" spans="1:4" x14ac:dyDescent="0.2">
      <c r="A393" s="13">
        <v>40299</v>
      </c>
      <c r="B393" s="26">
        <v>2.1728999999999998</v>
      </c>
      <c r="C393" s="12">
        <v>13.12</v>
      </c>
      <c r="D393" s="12">
        <f t="shared" si="6"/>
        <v>18.249280574347647</v>
      </c>
    </row>
    <row r="394" spans="1:4" x14ac:dyDescent="0.2">
      <c r="A394" s="13">
        <v>40330</v>
      </c>
      <c r="B394" s="26">
        <v>2.1719900000000001</v>
      </c>
      <c r="C394" s="12">
        <v>14.86</v>
      </c>
      <c r="D394" s="12">
        <f t="shared" si="6"/>
        <v>20.678195700716852</v>
      </c>
    </row>
    <row r="395" spans="1:4" x14ac:dyDescent="0.2">
      <c r="A395" s="13">
        <v>40360</v>
      </c>
      <c r="B395" s="26">
        <v>2.17605</v>
      </c>
      <c r="C395" s="12">
        <v>16.21</v>
      </c>
      <c r="D395" s="12">
        <f t="shared" si="6"/>
        <v>22.514680995381539</v>
      </c>
    </row>
    <row r="396" spans="1:4" x14ac:dyDescent="0.2">
      <c r="A396" s="13">
        <v>40391</v>
      </c>
      <c r="B396" s="26">
        <v>2.17923</v>
      </c>
      <c r="C396" s="12">
        <v>16.649999999999999</v>
      </c>
      <c r="D396" s="12">
        <f t="shared" si="6"/>
        <v>23.092067702812461</v>
      </c>
    </row>
    <row r="397" spans="1:4" x14ac:dyDescent="0.2">
      <c r="A397" s="13">
        <v>40422</v>
      </c>
      <c r="B397" s="26">
        <v>2.18275</v>
      </c>
      <c r="C397" s="12">
        <v>15.63</v>
      </c>
      <c r="D397" s="12">
        <f t="shared" si="6"/>
        <v>21.642460538311763</v>
      </c>
    </row>
    <row r="398" spans="1:4" x14ac:dyDescent="0.2">
      <c r="A398" s="13">
        <v>40452</v>
      </c>
      <c r="B398" s="26">
        <v>2.19035</v>
      </c>
      <c r="C398" s="12">
        <v>13.37</v>
      </c>
      <c r="D398" s="12">
        <f t="shared" si="6"/>
        <v>18.448860346519961</v>
      </c>
    </row>
    <row r="399" spans="1:4" x14ac:dyDescent="0.2">
      <c r="A399" s="13">
        <v>40483</v>
      </c>
      <c r="B399" s="26">
        <v>2.1959</v>
      </c>
      <c r="C399" s="12">
        <v>10.89</v>
      </c>
      <c r="D399" s="12">
        <f t="shared" si="6"/>
        <v>14.988803779771393</v>
      </c>
    </row>
    <row r="400" spans="1:4" x14ac:dyDescent="0.2">
      <c r="A400" s="13">
        <v>40513</v>
      </c>
      <c r="B400" s="26">
        <v>2.20472</v>
      </c>
      <c r="C400" s="12">
        <v>9.98</v>
      </c>
      <c r="D400" s="12">
        <f t="shared" si="6"/>
        <v>13.681343680830219</v>
      </c>
    </row>
    <row r="401" spans="1:4" x14ac:dyDescent="0.2">
      <c r="A401" s="13">
        <v>40544</v>
      </c>
      <c r="B401" s="26">
        <v>2.2118699999999998</v>
      </c>
      <c r="C401" s="12">
        <v>9.9</v>
      </c>
      <c r="D401" s="12">
        <f t="shared" si="6"/>
        <v>13.527802357281397</v>
      </c>
    </row>
    <row r="402" spans="1:4" x14ac:dyDescent="0.2">
      <c r="A402" s="13">
        <v>40575</v>
      </c>
      <c r="B402" s="26">
        <v>2.2189800000000002</v>
      </c>
      <c r="C402" s="12">
        <v>10.14</v>
      </c>
      <c r="D402" s="12">
        <f t="shared" si="6"/>
        <v>13.811352837790336</v>
      </c>
    </row>
    <row r="403" spans="1:4" x14ac:dyDescent="0.2">
      <c r="A403" s="13">
        <v>40603</v>
      </c>
      <c r="B403" s="26">
        <v>2.2304599999999999</v>
      </c>
      <c r="C403" s="12">
        <v>10.43</v>
      </c>
      <c r="D403" s="12">
        <f t="shared" si="6"/>
        <v>14.133233117832196</v>
      </c>
    </row>
    <row r="404" spans="1:4" x14ac:dyDescent="0.2">
      <c r="A404" s="13">
        <v>40634</v>
      </c>
      <c r="B404" s="26">
        <v>2.2409300000000001</v>
      </c>
      <c r="C404" s="12">
        <v>11.27</v>
      </c>
      <c r="D404" s="12">
        <f t="shared" si="6"/>
        <v>15.200129169585841</v>
      </c>
    </row>
    <row r="405" spans="1:4" x14ac:dyDescent="0.2">
      <c r="A405" s="13">
        <v>40664</v>
      </c>
      <c r="B405" s="26">
        <v>2.2480600000000002</v>
      </c>
      <c r="C405" s="12">
        <v>12.5</v>
      </c>
      <c r="D405" s="12">
        <f t="shared" si="6"/>
        <v>16.805590153287721</v>
      </c>
    </row>
    <row r="406" spans="1:4" x14ac:dyDescent="0.2">
      <c r="A406" s="13">
        <v>40695</v>
      </c>
      <c r="B406" s="26">
        <v>2.2480600000000002</v>
      </c>
      <c r="C406" s="12">
        <v>14.7</v>
      </c>
      <c r="D406" s="12">
        <f t="shared" si="6"/>
        <v>19.763374020266358</v>
      </c>
    </row>
    <row r="407" spans="1:4" x14ac:dyDescent="0.2">
      <c r="A407" s="13">
        <v>40725</v>
      </c>
      <c r="B407" s="26">
        <v>2.2539500000000001</v>
      </c>
      <c r="C407" s="12">
        <v>16.14</v>
      </c>
      <c r="D407" s="12">
        <f t="shared" si="6"/>
        <v>21.642673404467711</v>
      </c>
    </row>
    <row r="408" spans="1:4" x14ac:dyDescent="0.2">
      <c r="A408" s="13">
        <v>40756</v>
      </c>
      <c r="B408" s="26">
        <v>2.2610600000000001</v>
      </c>
      <c r="C408" s="12">
        <v>16.670000000000002</v>
      </c>
      <c r="D408" s="12">
        <f t="shared" si="6"/>
        <v>22.283077255800375</v>
      </c>
    </row>
    <row r="409" spans="1:4" x14ac:dyDescent="0.2">
      <c r="A409" s="13">
        <v>40787</v>
      </c>
      <c r="B409" s="26">
        <v>2.2659699999999998</v>
      </c>
      <c r="C409" s="12">
        <v>15.63</v>
      </c>
      <c r="D409" s="12">
        <f t="shared" si="6"/>
        <v>20.847619668398085</v>
      </c>
    </row>
    <row r="410" spans="1:4" x14ac:dyDescent="0.2">
      <c r="A410" s="13">
        <v>40817</v>
      </c>
      <c r="B410" s="26">
        <v>2.2675000000000001</v>
      </c>
      <c r="C410" s="12">
        <v>12.85</v>
      </c>
      <c r="D410" s="12">
        <f t="shared" si="6"/>
        <v>17.128032767364939</v>
      </c>
    </row>
    <row r="411" spans="1:4" x14ac:dyDescent="0.2">
      <c r="A411" s="13">
        <v>40848</v>
      </c>
      <c r="B411" s="26">
        <v>2.27169</v>
      </c>
      <c r="C411" s="12">
        <v>10.78</v>
      </c>
      <c r="D411" s="12">
        <f t="shared" si="6"/>
        <v>14.342384057683926</v>
      </c>
    </row>
    <row r="412" spans="1:4" x14ac:dyDescent="0.2">
      <c r="A412" s="13">
        <v>40878</v>
      </c>
      <c r="B412" s="26">
        <v>2.27223</v>
      </c>
      <c r="C412" s="12">
        <v>9.83</v>
      </c>
      <c r="D412" s="12">
        <f t="shared" si="6"/>
        <v>13.075336713272865</v>
      </c>
    </row>
    <row r="413" spans="1:4" x14ac:dyDescent="0.2">
      <c r="A413" s="13">
        <v>40909</v>
      </c>
      <c r="B413" s="26">
        <v>2.2784200000000001</v>
      </c>
      <c r="C413" s="12">
        <v>9.6199999999999992</v>
      </c>
      <c r="D413" s="12">
        <f t="shared" ref="D413:D476" si="7">C413*$B$569/B413</f>
        <v>12.76124189569965</v>
      </c>
    </row>
    <row r="414" spans="1:4" x14ac:dyDescent="0.2">
      <c r="A414" s="13">
        <v>40940</v>
      </c>
      <c r="B414" s="26">
        <v>2.28329</v>
      </c>
      <c r="C414" s="12">
        <v>9.4700000000000006</v>
      </c>
      <c r="D414" s="12">
        <f t="shared" si="7"/>
        <v>12.53546814465092</v>
      </c>
    </row>
    <row r="415" spans="1:4" x14ac:dyDescent="0.2">
      <c r="A415" s="13">
        <v>40969</v>
      </c>
      <c r="B415" s="26">
        <v>2.2880699999999998</v>
      </c>
      <c r="C415" s="12">
        <v>10.41</v>
      </c>
      <c r="D415" s="12">
        <f t="shared" si="7"/>
        <v>13.750961806238445</v>
      </c>
    </row>
    <row r="416" spans="1:4" x14ac:dyDescent="0.2">
      <c r="A416" s="13">
        <v>41000</v>
      </c>
      <c r="B416" s="26">
        <v>2.2918699999999999</v>
      </c>
      <c r="C416" s="12">
        <v>10.94</v>
      </c>
      <c r="D416" s="12">
        <f t="shared" si="7"/>
        <v>14.427098447992252</v>
      </c>
    </row>
    <row r="417" spans="1:4" x14ac:dyDescent="0.2">
      <c r="A417" s="13">
        <v>41030</v>
      </c>
      <c r="B417" s="26">
        <v>2.2871299999999999</v>
      </c>
      <c r="C417" s="12">
        <v>12.61</v>
      </c>
      <c r="D417" s="12">
        <f t="shared" si="7"/>
        <v>16.663870781284842</v>
      </c>
    </row>
    <row r="418" spans="1:4" x14ac:dyDescent="0.2">
      <c r="A418" s="13">
        <v>41061</v>
      </c>
      <c r="B418" s="26">
        <v>2.2852399999999999</v>
      </c>
      <c r="C418" s="12">
        <v>14.18</v>
      </c>
      <c r="D418" s="12">
        <f t="shared" si="7"/>
        <v>18.754093066811365</v>
      </c>
    </row>
    <row r="419" spans="1:4" x14ac:dyDescent="0.2">
      <c r="A419" s="13">
        <v>41091</v>
      </c>
      <c r="B419" s="26">
        <v>2.2858999999999998</v>
      </c>
      <c r="C419" s="12">
        <v>15.13</v>
      </c>
      <c r="D419" s="12">
        <f t="shared" si="7"/>
        <v>20.004760374469576</v>
      </c>
    </row>
    <row r="420" spans="1:4" x14ac:dyDescent="0.2">
      <c r="A420" s="13">
        <v>41122</v>
      </c>
      <c r="B420" s="26">
        <v>2.2991799999999998</v>
      </c>
      <c r="C420" s="12">
        <v>15.82</v>
      </c>
      <c r="D420" s="12">
        <f t="shared" si="7"/>
        <v>20.796256213084668</v>
      </c>
    </row>
    <row r="421" spans="1:4" x14ac:dyDescent="0.2">
      <c r="A421" s="13">
        <v>41153</v>
      </c>
      <c r="B421" s="26">
        <v>2.3101500000000001</v>
      </c>
      <c r="C421" s="12">
        <v>14.72</v>
      </c>
      <c r="D421" s="12">
        <f t="shared" si="7"/>
        <v>19.25835922342705</v>
      </c>
    </row>
    <row r="422" spans="1:4" x14ac:dyDescent="0.2">
      <c r="A422" s="13">
        <v>41183</v>
      </c>
      <c r="B422" s="26">
        <v>2.3163800000000001</v>
      </c>
      <c r="C422" s="12">
        <v>11.68</v>
      </c>
      <c r="D422" s="12">
        <f t="shared" si="7"/>
        <v>15.239990260665348</v>
      </c>
    </row>
    <row r="423" spans="1:4" x14ac:dyDescent="0.2">
      <c r="A423" s="13">
        <v>41214</v>
      </c>
      <c r="B423" s="26">
        <v>2.3124899999999999</v>
      </c>
      <c r="C423" s="12">
        <v>9.99</v>
      </c>
      <c r="D423" s="12">
        <f t="shared" si="7"/>
        <v>13.056815821906257</v>
      </c>
    </row>
    <row r="424" spans="1:4" x14ac:dyDescent="0.2">
      <c r="A424" s="19">
        <v>41244</v>
      </c>
      <c r="B424" s="26">
        <v>2.3122099999999999</v>
      </c>
      <c r="C424" s="12">
        <v>9.8000000000000007</v>
      </c>
      <c r="D424" s="12">
        <f t="shared" si="7"/>
        <v>12.810039053546175</v>
      </c>
    </row>
    <row r="425" spans="1:4" x14ac:dyDescent="0.2">
      <c r="A425" s="13">
        <v>41275</v>
      </c>
      <c r="B425" s="26">
        <v>2.3167900000000001</v>
      </c>
      <c r="C425" s="12">
        <v>9.15</v>
      </c>
      <c r="D425" s="12">
        <f t="shared" si="7"/>
        <v>11.936749424850763</v>
      </c>
    </row>
    <row r="426" spans="1:4" x14ac:dyDescent="0.2">
      <c r="A426" s="13">
        <v>41306</v>
      </c>
      <c r="B426" s="26">
        <v>2.3293699999999999</v>
      </c>
      <c r="C426" s="12">
        <v>9.23</v>
      </c>
      <c r="D426" s="12">
        <f t="shared" si="7"/>
        <v>11.97608518183028</v>
      </c>
    </row>
    <row r="427" spans="1:4" x14ac:dyDescent="0.2">
      <c r="A427" s="13">
        <v>41334</v>
      </c>
      <c r="B427" s="26">
        <v>2.3228200000000001</v>
      </c>
      <c r="C427" s="12">
        <v>9.35</v>
      </c>
      <c r="D427" s="12">
        <f t="shared" si="7"/>
        <v>12.165997063913691</v>
      </c>
    </row>
    <row r="428" spans="1:4" x14ac:dyDescent="0.2">
      <c r="A428" s="13">
        <v>41365</v>
      </c>
      <c r="B428" s="26">
        <v>2.3179699999999999</v>
      </c>
      <c r="C428" s="12">
        <v>10.43</v>
      </c>
      <c r="D428" s="12">
        <f t="shared" si="7"/>
        <v>13.599663127650489</v>
      </c>
    </row>
    <row r="429" spans="1:4" x14ac:dyDescent="0.2">
      <c r="A429" s="13">
        <v>41395</v>
      </c>
      <c r="B429" s="26">
        <v>2.3189299999999999</v>
      </c>
      <c r="C429" s="12">
        <v>12.61</v>
      </c>
      <c r="D429" s="12">
        <f t="shared" si="7"/>
        <v>16.435355435481018</v>
      </c>
    </row>
    <row r="430" spans="1:4" x14ac:dyDescent="0.2">
      <c r="A430" s="13">
        <v>41426</v>
      </c>
      <c r="B430" s="26">
        <v>2.3244500000000001</v>
      </c>
      <c r="C430" s="12">
        <v>15.02</v>
      </c>
      <c r="D430" s="12">
        <f t="shared" si="7"/>
        <v>19.529961048850264</v>
      </c>
    </row>
    <row r="431" spans="1:4" x14ac:dyDescent="0.2">
      <c r="A431" s="13">
        <v>41456</v>
      </c>
      <c r="B431" s="26">
        <v>2.3290000000000002</v>
      </c>
      <c r="C431" s="12">
        <v>16.3</v>
      </c>
      <c r="D431" s="12">
        <f t="shared" si="7"/>
        <v>21.152892829540573</v>
      </c>
    </row>
    <row r="432" spans="1:4" x14ac:dyDescent="0.2">
      <c r="A432" s="13">
        <v>41487</v>
      </c>
      <c r="B432" s="26">
        <v>2.3345600000000002</v>
      </c>
      <c r="C432" s="12">
        <v>16.43</v>
      </c>
      <c r="D432" s="12">
        <f t="shared" si="7"/>
        <v>21.270817258926733</v>
      </c>
    </row>
    <row r="433" spans="1:4" x14ac:dyDescent="0.2">
      <c r="A433" s="13">
        <v>41518</v>
      </c>
      <c r="B433" s="26">
        <v>2.3354400000000002</v>
      </c>
      <c r="C433" s="12">
        <v>15.69</v>
      </c>
      <c r="D433" s="12">
        <f t="shared" si="7"/>
        <v>20.305135058061861</v>
      </c>
    </row>
    <row r="434" spans="1:4" x14ac:dyDescent="0.2">
      <c r="A434" s="13">
        <v>41548</v>
      </c>
      <c r="B434" s="26">
        <v>2.3366899999999999</v>
      </c>
      <c r="C434" s="12">
        <v>12.38</v>
      </c>
      <c r="D434" s="12">
        <f t="shared" si="7"/>
        <v>16.012944481296191</v>
      </c>
    </row>
    <row r="435" spans="1:4" x14ac:dyDescent="0.2">
      <c r="A435" s="13">
        <v>41579</v>
      </c>
      <c r="B435" s="26">
        <v>2.3410000000000002</v>
      </c>
      <c r="C435" s="12">
        <v>10.039999999999999</v>
      </c>
      <c r="D435" s="12">
        <f t="shared" si="7"/>
        <v>12.962356223835965</v>
      </c>
    </row>
    <row r="436" spans="1:4" x14ac:dyDescent="0.2">
      <c r="A436" s="19">
        <v>41609</v>
      </c>
      <c r="B436" s="26">
        <v>2.3471899999999999</v>
      </c>
      <c r="C436" s="12">
        <v>9.14</v>
      </c>
      <c r="D436" s="12">
        <f t="shared" si="7"/>
        <v>11.769272074267528</v>
      </c>
    </row>
    <row r="437" spans="1:4" x14ac:dyDescent="0.2">
      <c r="A437" s="13">
        <v>41640</v>
      </c>
      <c r="B437" s="26">
        <v>2.3528799999999999</v>
      </c>
      <c r="C437" s="12">
        <v>9.26</v>
      </c>
      <c r="D437" s="12">
        <f t="shared" si="7"/>
        <v>11.894956597871545</v>
      </c>
    </row>
    <row r="438" spans="1:4" x14ac:dyDescent="0.2">
      <c r="A438" s="13">
        <v>41671</v>
      </c>
      <c r="B438" s="26">
        <v>2.35547</v>
      </c>
      <c r="C438" s="12">
        <v>9.77</v>
      </c>
      <c r="D438" s="12">
        <f t="shared" si="7"/>
        <v>12.536278729935001</v>
      </c>
    </row>
    <row r="439" spans="1:4" x14ac:dyDescent="0.2">
      <c r="A439" s="13">
        <v>41699</v>
      </c>
      <c r="B439" s="26">
        <v>2.3602799999999999</v>
      </c>
      <c r="C439" s="12">
        <v>10.7</v>
      </c>
      <c r="D439" s="12">
        <f t="shared" si="7"/>
        <v>13.701619553612284</v>
      </c>
    </row>
    <row r="440" spans="1:4" x14ac:dyDescent="0.2">
      <c r="A440" s="13">
        <v>41730</v>
      </c>
      <c r="B440" s="26">
        <v>2.3646799999999999</v>
      </c>
      <c r="C440" s="12">
        <v>11.76</v>
      </c>
      <c r="D440" s="12">
        <f t="shared" si="7"/>
        <v>15.030955765684997</v>
      </c>
    </row>
    <row r="441" spans="1:4" x14ac:dyDescent="0.2">
      <c r="A441" s="13">
        <v>41760</v>
      </c>
      <c r="B441" s="26">
        <v>2.3691800000000001</v>
      </c>
      <c r="C441" s="12">
        <v>13.6</v>
      </c>
      <c r="D441" s="12">
        <f t="shared" si="7"/>
        <v>17.349721338184519</v>
      </c>
    </row>
    <row r="442" spans="1:4" x14ac:dyDescent="0.2">
      <c r="A442" s="13">
        <v>41791</v>
      </c>
      <c r="B442" s="26">
        <v>2.3723100000000001</v>
      </c>
      <c r="C442" s="12">
        <v>16.13</v>
      </c>
      <c r="D442" s="12">
        <f t="shared" si="7"/>
        <v>20.550130353958796</v>
      </c>
    </row>
    <row r="443" spans="1:4" x14ac:dyDescent="0.2">
      <c r="A443" s="13">
        <v>41821</v>
      </c>
      <c r="B443" s="26">
        <v>2.3749799999999999</v>
      </c>
      <c r="C443" s="12">
        <v>17.23</v>
      </c>
      <c r="D443" s="12">
        <f t="shared" si="7"/>
        <v>21.926886769572796</v>
      </c>
    </row>
    <row r="444" spans="1:4" x14ac:dyDescent="0.2">
      <c r="A444" s="13">
        <v>41852</v>
      </c>
      <c r="B444" s="26">
        <v>2.3746</v>
      </c>
      <c r="C444" s="12">
        <v>17.41</v>
      </c>
      <c r="D444" s="12">
        <f t="shared" si="7"/>
        <v>22.159500202139306</v>
      </c>
    </row>
    <row r="445" spans="1:4" x14ac:dyDescent="0.2">
      <c r="A445" s="13">
        <v>41883</v>
      </c>
      <c r="B445" s="26">
        <v>2.3747699999999998</v>
      </c>
      <c r="C445" s="12">
        <v>16.27</v>
      </c>
      <c r="D445" s="12">
        <f t="shared" si="7"/>
        <v>20.70702234742733</v>
      </c>
    </row>
    <row r="446" spans="1:4" x14ac:dyDescent="0.2">
      <c r="A446" s="13">
        <v>41913</v>
      </c>
      <c r="B446" s="26">
        <v>2.3742999999999999</v>
      </c>
      <c r="C446" s="12">
        <v>13.11</v>
      </c>
      <c r="D446" s="12">
        <f t="shared" si="7"/>
        <v>16.688555692204016</v>
      </c>
    </row>
    <row r="447" spans="1:4" x14ac:dyDescent="0.2">
      <c r="A447" s="13">
        <v>41944</v>
      </c>
      <c r="B447" s="26">
        <v>2.3698299999999999</v>
      </c>
      <c r="C447" s="12">
        <v>10.19</v>
      </c>
      <c r="D447" s="12">
        <f t="shared" si="7"/>
        <v>12.995968326842009</v>
      </c>
    </row>
    <row r="448" spans="1:4" x14ac:dyDescent="0.2">
      <c r="A448" s="19">
        <v>41974</v>
      </c>
      <c r="B448" s="26">
        <v>2.36252</v>
      </c>
      <c r="C448" s="12">
        <v>10.01</v>
      </c>
      <c r="D448" s="12">
        <f t="shared" si="7"/>
        <v>12.805903856898565</v>
      </c>
    </row>
    <row r="449" spans="1:4" x14ac:dyDescent="0.2">
      <c r="A449" s="13">
        <v>42005</v>
      </c>
      <c r="B449" s="26">
        <v>2.3474699999999999</v>
      </c>
      <c r="C449" s="12">
        <v>9.5</v>
      </c>
      <c r="D449" s="12">
        <f t="shared" si="7"/>
        <v>12.231372924893609</v>
      </c>
    </row>
    <row r="450" spans="1:4" x14ac:dyDescent="0.2">
      <c r="A450" s="13">
        <v>42036</v>
      </c>
      <c r="B450" s="26">
        <v>2.3534199999999998</v>
      </c>
      <c r="C450" s="12">
        <v>9.08</v>
      </c>
      <c r="D450" s="12">
        <f t="shared" si="7"/>
        <v>11.661060856115782</v>
      </c>
    </row>
    <row r="451" spans="1:4" x14ac:dyDescent="0.2">
      <c r="A451" s="13">
        <v>42064</v>
      </c>
      <c r="B451" s="26">
        <v>2.3597600000000001</v>
      </c>
      <c r="C451" s="12">
        <v>9.2799999999999994</v>
      </c>
      <c r="D451" s="12">
        <f t="shared" si="7"/>
        <v>11.885892395836864</v>
      </c>
    </row>
    <row r="452" spans="1:4" x14ac:dyDescent="0.2">
      <c r="A452" s="13">
        <v>42095</v>
      </c>
      <c r="B452" s="26">
        <v>2.3622200000000002</v>
      </c>
      <c r="C452" s="12">
        <v>10.43</v>
      </c>
      <c r="D452" s="12">
        <f t="shared" si="7"/>
        <v>13.344909085521246</v>
      </c>
    </row>
    <row r="453" spans="1:4" x14ac:dyDescent="0.2">
      <c r="A453" s="13">
        <v>42125</v>
      </c>
      <c r="B453" s="26">
        <v>2.3700100000000002</v>
      </c>
      <c r="C453" s="12">
        <v>12.73</v>
      </c>
      <c r="D453" s="12">
        <f t="shared" si="7"/>
        <v>16.234162109020634</v>
      </c>
    </row>
    <row r="454" spans="1:4" x14ac:dyDescent="0.2">
      <c r="A454" s="13">
        <v>42156</v>
      </c>
      <c r="B454" s="26">
        <v>2.3765700000000001</v>
      </c>
      <c r="C454" s="12">
        <v>15.07</v>
      </c>
      <c r="D454" s="12">
        <f t="shared" si="7"/>
        <v>19.165241444602934</v>
      </c>
    </row>
    <row r="455" spans="1:4" x14ac:dyDescent="0.2">
      <c r="A455" s="19">
        <v>42186</v>
      </c>
      <c r="B455" s="26">
        <v>2.3803399999999999</v>
      </c>
      <c r="C455" s="12">
        <v>16.28</v>
      </c>
      <c r="D455" s="12">
        <f t="shared" si="7"/>
        <v>20.671265214213097</v>
      </c>
    </row>
    <row r="456" spans="1:4" x14ac:dyDescent="0.2">
      <c r="A456" s="13">
        <v>42217</v>
      </c>
      <c r="B456" s="26">
        <v>2.3803299999999998</v>
      </c>
      <c r="C456" s="12">
        <v>16.88</v>
      </c>
      <c r="D456" s="12">
        <f t="shared" si="7"/>
        <v>21.433195498103203</v>
      </c>
    </row>
    <row r="457" spans="1:4" x14ac:dyDescent="0.2">
      <c r="A457" s="13">
        <v>42248</v>
      </c>
      <c r="B457" s="26">
        <v>2.3749799999999999</v>
      </c>
      <c r="C457" s="12">
        <v>16.399999999999999</v>
      </c>
      <c r="D457" s="12">
        <f t="shared" si="7"/>
        <v>20.870629310562613</v>
      </c>
    </row>
    <row r="458" spans="1:4" x14ac:dyDescent="0.2">
      <c r="A458" s="13">
        <v>42278</v>
      </c>
      <c r="B458" s="26">
        <v>2.3773300000000002</v>
      </c>
      <c r="C458" s="12">
        <v>12.6</v>
      </c>
      <c r="D458" s="12">
        <f t="shared" si="7"/>
        <v>16.018901372548193</v>
      </c>
    </row>
    <row r="459" spans="1:4" x14ac:dyDescent="0.2">
      <c r="A459" s="13">
        <v>42309</v>
      </c>
      <c r="B459" s="26">
        <v>2.3801700000000001</v>
      </c>
      <c r="C459" s="12">
        <v>10.02</v>
      </c>
      <c r="D459" s="12">
        <f t="shared" si="7"/>
        <v>12.723640731544384</v>
      </c>
    </row>
    <row r="460" spans="1:4" x14ac:dyDescent="0.2">
      <c r="A460" s="13">
        <v>42339</v>
      </c>
      <c r="B460" s="26">
        <v>2.3776099999999998</v>
      </c>
      <c r="C460" s="12">
        <v>9.27</v>
      </c>
      <c r="D460" s="12">
        <f t="shared" si="7"/>
        <v>11.78394667754594</v>
      </c>
    </row>
    <row r="461" spans="1:4" x14ac:dyDescent="0.2">
      <c r="A461" s="13">
        <v>42370</v>
      </c>
      <c r="B461" s="26">
        <v>2.3765200000000002</v>
      </c>
      <c r="C461" s="12">
        <v>8.2799999999999994</v>
      </c>
      <c r="D461" s="12">
        <f t="shared" si="7"/>
        <v>10.530294481005839</v>
      </c>
    </row>
    <row r="462" spans="1:4" x14ac:dyDescent="0.2">
      <c r="A462" s="13">
        <v>42401</v>
      </c>
      <c r="B462" s="26">
        <v>2.3733599999999999</v>
      </c>
      <c r="C462" s="12">
        <v>8.36</v>
      </c>
      <c r="D462" s="12">
        <f t="shared" si="7"/>
        <v>10.646192436040042</v>
      </c>
    </row>
    <row r="463" spans="1:4" x14ac:dyDescent="0.2">
      <c r="A463" s="13">
        <v>42430</v>
      </c>
      <c r="B463" s="26">
        <v>2.3807999999999998</v>
      </c>
      <c r="C463" s="12">
        <v>9.19</v>
      </c>
      <c r="D463" s="12">
        <f t="shared" si="7"/>
        <v>11.666598462701613</v>
      </c>
    </row>
    <row r="464" spans="1:4" x14ac:dyDescent="0.2">
      <c r="A464" s="13">
        <v>42461</v>
      </c>
      <c r="B464" s="26">
        <v>2.38992</v>
      </c>
      <c r="C464" s="12">
        <v>9.65</v>
      </c>
      <c r="D464" s="12">
        <f t="shared" si="7"/>
        <v>12.203814646515363</v>
      </c>
    </row>
    <row r="465" spans="1:4" x14ac:dyDescent="0.2">
      <c r="A465" s="13">
        <v>42491</v>
      </c>
      <c r="B465" s="26">
        <v>2.3955700000000002</v>
      </c>
      <c r="C465" s="12">
        <v>11.62</v>
      </c>
      <c r="D465" s="12">
        <f t="shared" si="7"/>
        <v>14.660504497885679</v>
      </c>
    </row>
    <row r="466" spans="1:4" x14ac:dyDescent="0.2">
      <c r="A466" s="13">
        <v>42522</v>
      </c>
      <c r="B466" s="26">
        <v>2.4022199999999998</v>
      </c>
      <c r="C466" s="12">
        <v>14.43</v>
      </c>
      <c r="D466" s="12">
        <f t="shared" si="7"/>
        <v>18.155374253815221</v>
      </c>
    </row>
    <row r="467" spans="1:4" x14ac:dyDescent="0.2">
      <c r="A467" s="19">
        <v>42552</v>
      </c>
      <c r="B467" s="26">
        <v>2.4010099999999999</v>
      </c>
      <c r="C467" s="12">
        <v>16.559999999999999</v>
      </c>
      <c r="D467" s="12">
        <f t="shared" si="7"/>
        <v>20.845773603608482</v>
      </c>
    </row>
    <row r="468" spans="1:4" x14ac:dyDescent="0.2">
      <c r="A468" s="13">
        <v>42583</v>
      </c>
      <c r="B468" s="26">
        <v>2.4054500000000001</v>
      </c>
      <c r="C468" s="12">
        <v>17.600000000000001</v>
      </c>
      <c r="D468" s="12">
        <f t="shared" si="7"/>
        <v>22.114034712839594</v>
      </c>
    </row>
    <row r="469" spans="1:4" x14ac:dyDescent="0.2">
      <c r="A469" s="13">
        <v>42614</v>
      </c>
      <c r="B469" s="26">
        <v>2.4117600000000001</v>
      </c>
      <c r="C469" s="12">
        <v>16.78</v>
      </c>
      <c r="D469" s="12">
        <f t="shared" si="7"/>
        <v>21.028559408896406</v>
      </c>
    </row>
    <row r="470" spans="1:4" x14ac:dyDescent="0.2">
      <c r="A470" s="13">
        <v>42644</v>
      </c>
      <c r="B470" s="26">
        <v>2.4174099999999998</v>
      </c>
      <c r="C470" s="12">
        <v>13.74</v>
      </c>
      <c r="D470" s="12">
        <f t="shared" si="7"/>
        <v>17.178612035194693</v>
      </c>
    </row>
    <row r="471" spans="1:4" x14ac:dyDescent="0.2">
      <c r="A471" s="13">
        <v>42675</v>
      </c>
      <c r="B471" s="26">
        <v>2.4202599999999999</v>
      </c>
      <c r="C471" s="12">
        <v>10.77</v>
      </c>
      <c r="D471" s="12">
        <f t="shared" si="7"/>
        <v>13.449475039871748</v>
      </c>
    </row>
    <row r="472" spans="1:4" x14ac:dyDescent="0.2">
      <c r="A472" s="13">
        <v>42705</v>
      </c>
      <c r="B472" s="26">
        <v>2.4263699999999999</v>
      </c>
      <c r="C472" s="12">
        <v>9.06</v>
      </c>
      <c r="D472" s="12">
        <f t="shared" si="7"/>
        <v>11.28555244253762</v>
      </c>
    </row>
    <row r="473" spans="1:4" x14ac:dyDescent="0.2">
      <c r="A473" s="13">
        <v>42736</v>
      </c>
      <c r="B473" s="26">
        <v>2.4361799999999998</v>
      </c>
      <c r="C473" s="12">
        <v>9.32</v>
      </c>
      <c r="D473" s="12">
        <f t="shared" si="7"/>
        <v>11.562671625249367</v>
      </c>
    </row>
    <row r="474" spans="1:4" x14ac:dyDescent="0.2">
      <c r="A474" s="13">
        <v>42767</v>
      </c>
      <c r="B474" s="26">
        <v>2.4400599999999999</v>
      </c>
      <c r="C474" s="12">
        <v>10.01</v>
      </c>
      <c r="D474" s="12">
        <f t="shared" si="7"/>
        <v>12.398959033794251</v>
      </c>
    </row>
    <row r="475" spans="1:4" x14ac:dyDescent="0.2">
      <c r="A475" s="13">
        <v>42795</v>
      </c>
      <c r="B475" s="26">
        <v>2.43892</v>
      </c>
      <c r="C475" s="12">
        <v>9.86</v>
      </c>
      <c r="D475" s="12">
        <f t="shared" si="7"/>
        <v>12.218869122398438</v>
      </c>
    </row>
    <row r="476" spans="1:4" x14ac:dyDescent="0.2">
      <c r="A476" s="13">
        <v>42826</v>
      </c>
      <c r="B476" s="26">
        <v>2.4419300000000002</v>
      </c>
      <c r="C476" s="12">
        <v>11.34</v>
      </c>
      <c r="D476" s="12">
        <f t="shared" si="7"/>
        <v>14.035616631107359</v>
      </c>
    </row>
    <row r="477" spans="1:4" x14ac:dyDescent="0.2">
      <c r="A477" s="13">
        <v>42856</v>
      </c>
      <c r="B477" s="26">
        <v>2.4400400000000002</v>
      </c>
      <c r="C477" s="12">
        <v>13.25</v>
      </c>
      <c r="D477" s="12">
        <f t="shared" ref="D477:D519" si="8">C477*$B$569/B477</f>
        <v>16.412343035360074</v>
      </c>
    </row>
    <row r="478" spans="1:4" x14ac:dyDescent="0.2">
      <c r="A478" s="13">
        <v>42887</v>
      </c>
      <c r="B478" s="26">
        <v>2.44163</v>
      </c>
      <c r="C478" s="12">
        <v>16.059999999999999</v>
      </c>
      <c r="D478" s="12">
        <f t="shared" si="8"/>
        <v>19.880044019773674</v>
      </c>
    </row>
    <row r="479" spans="1:4" x14ac:dyDescent="0.2">
      <c r="A479" s="19">
        <v>42917</v>
      </c>
      <c r="B479" s="26">
        <v>2.4424299999999999</v>
      </c>
      <c r="C479" s="12">
        <v>17.86</v>
      </c>
      <c r="D479" s="12">
        <f t="shared" si="8"/>
        <v>22.100952035472869</v>
      </c>
    </row>
    <row r="480" spans="1:4" x14ac:dyDescent="0.2">
      <c r="A480" s="13">
        <v>42948</v>
      </c>
      <c r="B480" s="26">
        <v>2.4518300000000002</v>
      </c>
      <c r="C480" s="12">
        <v>18.22</v>
      </c>
      <c r="D480" s="12">
        <f t="shared" si="8"/>
        <v>22.459995823527727</v>
      </c>
    </row>
    <row r="481" spans="1:4" x14ac:dyDescent="0.2">
      <c r="A481" s="13">
        <v>42979</v>
      </c>
      <c r="B481" s="26">
        <v>2.46435</v>
      </c>
      <c r="C481" s="12">
        <v>16.920000000000002</v>
      </c>
      <c r="D481" s="12">
        <f t="shared" si="8"/>
        <v>20.751506141578915</v>
      </c>
    </row>
    <row r="482" spans="1:4" x14ac:dyDescent="0.2">
      <c r="A482" s="13">
        <v>43009</v>
      </c>
      <c r="B482" s="26">
        <v>2.4662600000000001</v>
      </c>
      <c r="C482" s="12">
        <v>13.39</v>
      </c>
      <c r="D482" s="12">
        <f t="shared" si="8"/>
        <v>16.409425291737286</v>
      </c>
    </row>
    <row r="483" spans="1:4" x14ac:dyDescent="0.2">
      <c r="A483" s="13">
        <v>43040</v>
      </c>
      <c r="B483" s="26">
        <v>2.4728400000000001</v>
      </c>
      <c r="C483" s="12">
        <v>10.14</v>
      </c>
      <c r="D483" s="12">
        <f t="shared" si="8"/>
        <v>12.393489154170913</v>
      </c>
    </row>
    <row r="484" spans="1:4" x14ac:dyDescent="0.2">
      <c r="A484" s="13">
        <v>43070</v>
      </c>
      <c r="B484" s="26">
        <v>2.4780500000000001</v>
      </c>
      <c r="C484" s="12">
        <v>9.2899999999999991</v>
      </c>
      <c r="D484" s="12">
        <f t="shared" si="8"/>
        <v>11.33071464256169</v>
      </c>
    </row>
    <row r="485" spans="1:4" x14ac:dyDescent="0.2">
      <c r="A485" s="13">
        <v>43101</v>
      </c>
      <c r="B485" s="26">
        <v>2.4885899999999999</v>
      </c>
      <c r="C485" s="12">
        <v>8.9</v>
      </c>
      <c r="D485" s="12">
        <f t="shared" si="8"/>
        <v>10.809069473075116</v>
      </c>
    </row>
    <row r="486" spans="1:4" x14ac:dyDescent="0.2">
      <c r="A486" s="13">
        <v>43132</v>
      </c>
      <c r="B486" s="26">
        <v>2.4952899999999998</v>
      </c>
      <c r="C486" s="12">
        <v>9.6300000000000008</v>
      </c>
      <c r="D486" s="12">
        <f t="shared" si="8"/>
        <v>11.664252547800057</v>
      </c>
    </row>
    <row r="487" spans="1:4" x14ac:dyDescent="0.2">
      <c r="A487" s="13">
        <v>43160</v>
      </c>
      <c r="B487" s="26">
        <v>2.4957699999999998</v>
      </c>
      <c r="C487" s="12">
        <v>9.76</v>
      </c>
      <c r="D487" s="12">
        <f t="shared" si="8"/>
        <v>11.819440284962155</v>
      </c>
    </row>
    <row r="488" spans="1:4" x14ac:dyDescent="0.2">
      <c r="A488" s="13">
        <v>43191</v>
      </c>
      <c r="B488" s="26">
        <v>2.5022700000000002</v>
      </c>
      <c r="C488" s="12">
        <v>10.050000000000001</v>
      </c>
      <c r="D488" s="12">
        <f t="shared" si="8"/>
        <v>12.139017731899434</v>
      </c>
    </row>
    <row r="489" spans="1:4" x14ac:dyDescent="0.2">
      <c r="A489" s="13">
        <v>43221</v>
      </c>
      <c r="B489" s="26">
        <v>2.5079199999999999</v>
      </c>
      <c r="C489" s="12">
        <v>13.52</v>
      </c>
      <c r="D489" s="12">
        <f t="shared" si="8"/>
        <v>16.293510542601041</v>
      </c>
    </row>
    <row r="490" spans="1:4" x14ac:dyDescent="0.2">
      <c r="A490" s="13">
        <v>43252</v>
      </c>
      <c r="B490" s="26">
        <v>2.5101800000000001</v>
      </c>
      <c r="C490" s="12">
        <v>16.47</v>
      </c>
      <c r="D490" s="12">
        <f t="shared" si="8"/>
        <v>19.830806977985642</v>
      </c>
    </row>
    <row r="491" spans="1:4" x14ac:dyDescent="0.2">
      <c r="A491" s="19">
        <v>43282</v>
      </c>
      <c r="B491" s="26">
        <v>2.51214</v>
      </c>
      <c r="C491" s="12">
        <v>17.850000000000001</v>
      </c>
      <c r="D491" s="12">
        <f t="shared" si="8"/>
        <v>21.475636031431371</v>
      </c>
    </row>
    <row r="492" spans="1:4" x14ac:dyDescent="0.2">
      <c r="A492" s="13">
        <v>43313</v>
      </c>
      <c r="B492" s="26">
        <v>2.5166300000000001</v>
      </c>
      <c r="C492" s="12">
        <v>18.559999999999999</v>
      </c>
      <c r="D492" s="12">
        <f t="shared" si="8"/>
        <v>22.290009608087001</v>
      </c>
    </row>
    <row r="493" spans="1:4" x14ac:dyDescent="0.2">
      <c r="A493" s="13">
        <v>43344</v>
      </c>
      <c r="B493" s="26">
        <v>2.52182</v>
      </c>
      <c r="C493" s="12">
        <v>17.23</v>
      </c>
      <c r="D493" s="12">
        <f t="shared" si="8"/>
        <v>20.650132658159585</v>
      </c>
    </row>
    <row r="494" spans="1:4" x14ac:dyDescent="0.2">
      <c r="A494" s="13">
        <v>43374</v>
      </c>
      <c r="B494" s="26">
        <v>2.52772</v>
      </c>
      <c r="C494" s="12">
        <v>12.22</v>
      </c>
      <c r="D494" s="12">
        <f t="shared" si="8"/>
        <v>14.611469450730302</v>
      </c>
    </row>
    <row r="495" spans="1:4" x14ac:dyDescent="0.2">
      <c r="A495" s="13">
        <v>43405</v>
      </c>
      <c r="B495" s="26">
        <v>2.5259399999999999</v>
      </c>
      <c r="C495" s="12">
        <v>9.42</v>
      </c>
      <c r="D495" s="12">
        <f t="shared" si="8"/>
        <v>11.271443169671489</v>
      </c>
    </row>
    <row r="496" spans="1:4" x14ac:dyDescent="0.2">
      <c r="A496" s="13">
        <v>43435</v>
      </c>
      <c r="B496" s="26">
        <v>2.5276700000000001</v>
      </c>
      <c r="C496" s="12">
        <v>9.6199999999999992</v>
      </c>
      <c r="D496" s="12">
        <f t="shared" si="8"/>
        <v>11.502873697911513</v>
      </c>
    </row>
    <row r="497" spans="1:4" x14ac:dyDescent="0.2">
      <c r="A497" s="13">
        <v>43466</v>
      </c>
      <c r="B497" s="26">
        <v>2.52718</v>
      </c>
      <c r="C497" s="12">
        <v>9.36</v>
      </c>
      <c r="D497" s="12">
        <f t="shared" si="8"/>
        <v>11.194155256056156</v>
      </c>
    </row>
    <row r="498" spans="1:4" x14ac:dyDescent="0.2">
      <c r="A498" s="13">
        <v>43497</v>
      </c>
      <c r="B498" s="26">
        <v>2.53322</v>
      </c>
      <c r="C498" s="12">
        <v>9.4</v>
      </c>
      <c r="D498" s="12">
        <f t="shared" si="8"/>
        <v>11.215189047931093</v>
      </c>
    </row>
    <row r="499" spans="1:4" x14ac:dyDescent="0.2">
      <c r="A499" s="13">
        <v>43525</v>
      </c>
      <c r="B499" s="26">
        <v>2.5420199999999999</v>
      </c>
      <c r="C499" s="12">
        <v>9.42</v>
      </c>
      <c r="D499" s="12">
        <f t="shared" si="8"/>
        <v>11.200143649538555</v>
      </c>
    </row>
    <row r="500" spans="1:4" x14ac:dyDescent="0.2">
      <c r="A500" s="13">
        <v>43556</v>
      </c>
      <c r="B500" s="26">
        <v>2.5521099999999999</v>
      </c>
      <c r="C500" s="12">
        <v>10.85</v>
      </c>
      <c r="D500" s="12">
        <f t="shared" si="8"/>
        <v>12.849374948571967</v>
      </c>
    </row>
    <row r="501" spans="1:4" x14ac:dyDescent="0.2">
      <c r="A501" s="13">
        <v>43586</v>
      </c>
      <c r="B501" s="26">
        <v>2.5529000000000002</v>
      </c>
      <c r="C501" s="12">
        <v>12.76</v>
      </c>
      <c r="D501" s="12">
        <f t="shared" si="8"/>
        <v>15.10666241529241</v>
      </c>
    </row>
    <row r="502" spans="1:4" x14ac:dyDescent="0.2">
      <c r="A502" s="13">
        <v>43617</v>
      </c>
      <c r="B502" s="26">
        <v>2.55159</v>
      </c>
      <c r="C502" s="12">
        <v>15.6</v>
      </c>
      <c r="D502" s="12">
        <f t="shared" si="8"/>
        <v>18.478442382984724</v>
      </c>
    </row>
    <row r="503" spans="1:4" x14ac:dyDescent="0.2">
      <c r="A503" s="19">
        <v>43647</v>
      </c>
      <c r="B503" s="26">
        <v>2.5568499999999998</v>
      </c>
      <c r="C503" s="12">
        <v>17.739999999999998</v>
      </c>
      <c r="D503" s="12">
        <f t="shared" si="8"/>
        <v>20.970076664645948</v>
      </c>
    </row>
    <row r="504" spans="1:4" x14ac:dyDescent="0.2">
      <c r="A504" s="13">
        <v>43678</v>
      </c>
      <c r="B504" s="26">
        <v>2.5605899999999999</v>
      </c>
      <c r="C504" s="12">
        <v>18.37</v>
      </c>
      <c r="D504" s="12">
        <f t="shared" si="8"/>
        <v>21.683069628484059</v>
      </c>
    </row>
    <row r="505" spans="1:4" x14ac:dyDescent="0.2">
      <c r="A505" s="13">
        <v>43709</v>
      </c>
      <c r="B505" s="26">
        <v>2.5651099999999998</v>
      </c>
      <c r="C505" s="12">
        <v>17.61</v>
      </c>
      <c r="D505" s="12">
        <f t="shared" si="8"/>
        <v>20.749374794843106</v>
      </c>
    </row>
    <row r="506" spans="1:4" x14ac:dyDescent="0.2">
      <c r="A506" s="13">
        <v>43739</v>
      </c>
      <c r="B506" s="26">
        <v>2.5724399999999998</v>
      </c>
      <c r="C506" s="12">
        <v>12.5</v>
      </c>
      <c r="D506" s="12">
        <f t="shared" si="8"/>
        <v>14.686435835238141</v>
      </c>
    </row>
    <row r="507" spans="1:4" x14ac:dyDescent="0.2">
      <c r="A507" s="13">
        <v>43770</v>
      </c>
      <c r="B507" s="26">
        <v>2.57803</v>
      </c>
      <c r="C507" s="12">
        <v>9.33</v>
      </c>
      <c r="D507" s="12">
        <f t="shared" si="8"/>
        <v>10.938186654150648</v>
      </c>
    </row>
    <row r="508" spans="1:4" x14ac:dyDescent="0.2">
      <c r="A508" s="13">
        <v>43800</v>
      </c>
      <c r="B508" s="26">
        <v>2.58616</v>
      </c>
      <c r="C508" s="12">
        <v>9.3000000000000007</v>
      </c>
      <c r="D508" s="12">
        <f t="shared" si="8"/>
        <v>10.868740294490674</v>
      </c>
    </row>
    <row r="509" spans="1:4" x14ac:dyDescent="0.2">
      <c r="A509" s="13">
        <v>43831</v>
      </c>
      <c r="B509" s="26">
        <v>2.5903700000000001</v>
      </c>
      <c r="C509" s="12">
        <v>9.43</v>
      </c>
      <c r="D509" s="12">
        <f t="shared" si="8"/>
        <v>11.002757575172657</v>
      </c>
    </row>
    <row r="510" spans="1:4" x14ac:dyDescent="0.2">
      <c r="A510" s="13">
        <v>43862</v>
      </c>
      <c r="B510" s="26">
        <v>2.5924800000000001</v>
      </c>
      <c r="C510" s="12">
        <v>9.19</v>
      </c>
      <c r="D510" s="12">
        <f t="shared" si="8"/>
        <v>10.714002661544157</v>
      </c>
    </row>
    <row r="511" spans="1:4" x14ac:dyDescent="0.2">
      <c r="A511" s="13">
        <v>43891</v>
      </c>
      <c r="B511" s="26">
        <v>2.5812400000000002</v>
      </c>
      <c r="C511" s="12">
        <v>9.8000000000000007</v>
      </c>
      <c r="D511" s="12">
        <f t="shared" si="8"/>
        <v>11.47491143791356</v>
      </c>
    </row>
    <row r="512" spans="1:4" x14ac:dyDescent="0.2">
      <c r="A512" s="13">
        <v>43922</v>
      </c>
      <c r="B512" s="26">
        <v>2.5609199999999999</v>
      </c>
      <c r="C512" s="12">
        <v>10.42</v>
      </c>
      <c r="D512" s="12">
        <f t="shared" si="8"/>
        <v>12.297684878871655</v>
      </c>
    </row>
    <row r="513" spans="1:4" x14ac:dyDescent="0.2">
      <c r="A513" s="13">
        <v>43952</v>
      </c>
      <c r="B513" s="26">
        <v>2.5586799999999998</v>
      </c>
      <c r="C513" s="12">
        <v>11.79</v>
      </c>
      <c r="D513" s="12">
        <f t="shared" si="8"/>
        <v>13.926740514640361</v>
      </c>
    </row>
    <row r="514" spans="1:4" x14ac:dyDescent="0.2">
      <c r="A514" s="13">
        <v>43983</v>
      </c>
      <c r="B514" s="26">
        <v>2.5698599999999998</v>
      </c>
      <c r="C514" s="12">
        <v>15.33</v>
      </c>
      <c r="D514" s="12">
        <f t="shared" si="8"/>
        <v>18.029527421727252</v>
      </c>
    </row>
    <row r="515" spans="1:4" x14ac:dyDescent="0.2">
      <c r="A515" s="19">
        <v>44013</v>
      </c>
      <c r="B515" s="26">
        <v>2.5827800000000001</v>
      </c>
      <c r="C515" s="12">
        <v>17.489999999999998</v>
      </c>
      <c r="D515" s="12">
        <f t="shared" si="8"/>
        <v>20.466993325021875</v>
      </c>
    </row>
    <row r="516" spans="1:4" x14ac:dyDescent="0.2">
      <c r="A516" s="13">
        <v>44044</v>
      </c>
      <c r="B516" s="26">
        <v>2.5941100000000001</v>
      </c>
      <c r="C516" s="12">
        <v>18.27</v>
      </c>
      <c r="D516" s="12">
        <f t="shared" si="8"/>
        <v>21.286380091823396</v>
      </c>
    </row>
    <row r="517" spans="1:4" x14ac:dyDescent="0.2">
      <c r="A517" s="13">
        <v>44075</v>
      </c>
      <c r="B517" s="26">
        <v>2.6002900000000002</v>
      </c>
      <c r="C517" s="12">
        <v>16.850000000000001</v>
      </c>
      <c r="D517" s="12">
        <f t="shared" si="8"/>
        <v>19.585279449599852</v>
      </c>
    </row>
    <row r="518" spans="1:4" x14ac:dyDescent="0.2">
      <c r="A518" s="13">
        <v>44105</v>
      </c>
      <c r="B518" s="26">
        <v>2.6028600000000002</v>
      </c>
      <c r="C518" s="12">
        <v>12.26</v>
      </c>
      <c r="D518" s="12">
        <f t="shared" si="8"/>
        <v>14.236109310527649</v>
      </c>
    </row>
    <row r="519" spans="1:4" x14ac:dyDescent="0.2">
      <c r="A519" s="13">
        <v>44136</v>
      </c>
      <c r="B519" s="26">
        <v>2.6081300000000001</v>
      </c>
      <c r="C519" s="12">
        <v>10.99</v>
      </c>
      <c r="D519" s="12">
        <f t="shared" si="8"/>
        <v>12.735620548055502</v>
      </c>
    </row>
    <row r="520" spans="1:4" x14ac:dyDescent="0.2">
      <c r="A520" s="13">
        <v>44166</v>
      </c>
      <c r="B520" s="26">
        <v>2.6203500000000002</v>
      </c>
      <c r="C520" s="12">
        <v>9.75</v>
      </c>
      <c r="D520" s="12">
        <f t="shared" ref="D520:D556" si="9">C520*$B$569/B520</f>
        <v>11.245971148892322</v>
      </c>
    </row>
    <row r="521" spans="1:4" x14ac:dyDescent="0.2">
      <c r="A521" s="13">
        <v>44197</v>
      </c>
      <c r="B521" s="26">
        <v>2.6265000000000001</v>
      </c>
      <c r="C521" s="12">
        <v>9.6300000000000008</v>
      </c>
      <c r="D521" s="12">
        <f t="shared" si="9"/>
        <v>11.081550633923474</v>
      </c>
    </row>
    <row r="522" spans="1:4" x14ac:dyDescent="0.2">
      <c r="A522" s="19">
        <v>44228</v>
      </c>
      <c r="B522" s="26">
        <v>2.6363799999999999</v>
      </c>
      <c r="C522" s="12">
        <v>9.2899999999999991</v>
      </c>
      <c r="D522" s="12">
        <f t="shared" si="9"/>
        <v>10.65023912334337</v>
      </c>
    </row>
    <row r="523" spans="1:4" x14ac:dyDescent="0.2">
      <c r="A523" s="13">
        <v>44256</v>
      </c>
      <c r="B523" s="26">
        <v>2.6491400000000001</v>
      </c>
      <c r="C523" s="12">
        <v>10.48</v>
      </c>
      <c r="D523" s="12">
        <f t="shared" si="9"/>
        <v>11.95660895233925</v>
      </c>
    </row>
    <row r="524" spans="1:4" x14ac:dyDescent="0.2">
      <c r="A524" s="13">
        <v>44287</v>
      </c>
      <c r="B524" s="26">
        <v>2.6667000000000001</v>
      </c>
      <c r="C524" s="12">
        <v>12.21</v>
      </c>
      <c r="D524" s="12">
        <f t="shared" si="9"/>
        <v>13.838631859601756</v>
      </c>
    </row>
    <row r="525" spans="1:4" x14ac:dyDescent="0.2">
      <c r="A525" s="13">
        <v>44317</v>
      </c>
      <c r="B525" s="26">
        <v>2.6844399999999999</v>
      </c>
      <c r="C525" s="12">
        <v>14.08</v>
      </c>
      <c r="D525" s="12">
        <f t="shared" si="9"/>
        <v>15.852603835436813</v>
      </c>
    </row>
    <row r="526" spans="1:4" x14ac:dyDescent="0.2">
      <c r="A526" s="13">
        <v>44348</v>
      </c>
      <c r="B526" s="26">
        <v>2.7055899999999999</v>
      </c>
      <c r="C526" s="12">
        <v>17.64</v>
      </c>
      <c r="D526" s="12">
        <f t="shared" si="9"/>
        <v>19.705535842459501</v>
      </c>
    </row>
    <row r="527" spans="1:4" x14ac:dyDescent="0.2">
      <c r="A527" s="13">
        <v>44378</v>
      </c>
      <c r="B527" s="26">
        <v>2.7176399999999998</v>
      </c>
      <c r="C527" s="12">
        <v>19.829999999999998</v>
      </c>
      <c r="D527" s="12">
        <f t="shared" si="9"/>
        <v>22.053749701947275</v>
      </c>
    </row>
    <row r="528" spans="1:4" x14ac:dyDescent="0.2">
      <c r="A528" s="13">
        <v>44409</v>
      </c>
      <c r="B528" s="26">
        <v>2.7286999999999999</v>
      </c>
      <c r="C528" s="12">
        <v>20.88</v>
      </c>
      <c r="D528" s="12">
        <f t="shared" si="9"/>
        <v>23.127375761351558</v>
      </c>
    </row>
    <row r="529" spans="1:5" x14ac:dyDescent="0.2">
      <c r="A529" s="19">
        <v>44440</v>
      </c>
      <c r="B529" s="26">
        <v>2.7402799999999998</v>
      </c>
      <c r="C529" s="12">
        <v>20.149999999999999</v>
      </c>
      <c r="D529" s="12">
        <f t="shared" si="9"/>
        <v>22.224487899046814</v>
      </c>
    </row>
    <row r="530" spans="1:5" x14ac:dyDescent="0.2">
      <c r="A530" s="13">
        <v>44470</v>
      </c>
      <c r="B530" s="26">
        <v>2.7652199999999998</v>
      </c>
      <c r="C530" s="12">
        <v>17.41</v>
      </c>
      <c r="D530" s="12">
        <f t="shared" si="9"/>
        <v>19.029208952633066</v>
      </c>
    </row>
    <row r="531" spans="1:5" x14ac:dyDescent="0.2">
      <c r="A531" s="13">
        <v>44501</v>
      </c>
      <c r="B531" s="26">
        <v>2.7871100000000002</v>
      </c>
      <c r="C531" s="12">
        <v>13.12</v>
      </c>
      <c r="D531" s="12">
        <f t="shared" si="9"/>
        <v>14.227591218143523</v>
      </c>
    </row>
    <row r="532" spans="1:5" x14ac:dyDescent="0.2">
      <c r="A532" s="13">
        <v>44531</v>
      </c>
      <c r="B532" s="26">
        <v>2.8088700000000002</v>
      </c>
      <c r="C532" s="12">
        <v>13.08</v>
      </c>
      <c r="D532" s="12">
        <f t="shared" si="9"/>
        <v>14.074330901750523</v>
      </c>
    </row>
    <row r="533" spans="1:5" x14ac:dyDescent="0.2">
      <c r="A533" s="13">
        <v>44562</v>
      </c>
      <c r="B533" s="26">
        <v>2.82599</v>
      </c>
      <c r="C533" s="12">
        <v>12.02</v>
      </c>
      <c r="D533" s="12">
        <f t="shared" si="9"/>
        <v>12.855397209473495</v>
      </c>
    </row>
    <row r="534" spans="1:5" x14ac:dyDescent="0.2">
      <c r="A534" s="13">
        <v>44593</v>
      </c>
      <c r="B534" s="26">
        <v>2.8460999999999999</v>
      </c>
      <c r="C534" s="12">
        <v>12.18</v>
      </c>
      <c r="D534" s="12">
        <f t="shared" si="9"/>
        <v>12.934474417624116</v>
      </c>
    </row>
    <row r="535" spans="1:5" x14ac:dyDescent="0.2">
      <c r="A535" s="19">
        <v>44621</v>
      </c>
      <c r="B535" s="26">
        <v>2.8747199999999999</v>
      </c>
      <c r="C535" s="12">
        <v>12.98</v>
      </c>
      <c r="D535" s="12">
        <f t="shared" si="9"/>
        <v>13.646799006511939</v>
      </c>
    </row>
    <row r="536" spans="1:5" x14ac:dyDescent="0.2">
      <c r="A536" s="13">
        <v>44652</v>
      </c>
      <c r="B536" s="26">
        <v>2.88611</v>
      </c>
      <c r="C536" s="12">
        <v>14.01</v>
      </c>
      <c r="D536" s="12">
        <f t="shared" si="9"/>
        <v>14.671580771349671</v>
      </c>
    </row>
    <row r="537" spans="1:5" x14ac:dyDescent="0.2">
      <c r="A537" s="13">
        <v>44682</v>
      </c>
      <c r="B537" s="26">
        <v>2.9126799999999999</v>
      </c>
      <c r="C537" s="12">
        <v>17.760000000000002</v>
      </c>
      <c r="D537" s="12">
        <f t="shared" si="9"/>
        <v>18.42900300753945</v>
      </c>
    </row>
    <row r="538" spans="1:5" x14ac:dyDescent="0.2">
      <c r="A538" s="13">
        <v>44713</v>
      </c>
      <c r="B538" s="26">
        <v>2.9472800000000001</v>
      </c>
      <c r="C538" s="12">
        <v>22.69</v>
      </c>
      <c r="D538" s="12">
        <f t="shared" si="9"/>
        <v>23.268305223799572</v>
      </c>
    </row>
    <row r="539" spans="1:5" x14ac:dyDescent="0.2">
      <c r="A539" s="13">
        <v>44743</v>
      </c>
      <c r="B539" s="26">
        <v>2.9462799999999998</v>
      </c>
      <c r="C539" s="12">
        <v>24.73</v>
      </c>
      <c r="D539" s="12">
        <f t="shared" si="9"/>
        <v>25.368906736630599</v>
      </c>
    </row>
    <row r="540" spans="1:5" x14ac:dyDescent="0.2">
      <c r="A540" s="13">
        <v>44774</v>
      </c>
      <c r="B540" s="26">
        <v>2.9531999999999998</v>
      </c>
      <c r="C540" s="12">
        <v>25.52</v>
      </c>
      <c r="D540" s="12">
        <f t="shared" si="9"/>
        <v>26.117972694026818</v>
      </c>
    </row>
    <row r="541" spans="1:5" x14ac:dyDescent="0.2">
      <c r="A541" s="19">
        <v>44805</v>
      </c>
      <c r="B541" s="26">
        <v>2.9653900000000002</v>
      </c>
      <c r="C541" s="12">
        <v>24.63</v>
      </c>
      <c r="D541" s="12">
        <f t="shared" si="9"/>
        <v>25.103498271728167</v>
      </c>
    </row>
    <row r="542" spans="1:5" x14ac:dyDescent="0.2">
      <c r="A542" s="13">
        <v>44835</v>
      </c>
      <c r="B542" s="26">
        <v>2.97987</v>
      </c>
      <c r="C542" s="12">
        <v>18.72</v>
      </c>
      <c r="D542" s="12">
        <f t="shared" si="9"/>
        <v>18.987167413343535</v>
      </c>
    </row>
    <row r="543" spans="1:5" x14ac:dyDescent="0.2">
      <c r="A543" s="13">
        <v>44866</v>
      </c>
      <c r="B543" s="26">
        <v>2.9859800000000001</v>
      </c>
      <c r="C543" s="12">
        <v>15.63</v>
      </c>
      <c r="D543" s="12">
        <f t="shared" si="9"/>
        <v>15.820628651230082</v>
      </c>
      <c r="E543" s="10" t="s">
        <v>182</v>
      </c>
    </row>
    <row r="544" spans="1:5" x14ac:dyDescent="0.2">
      <c r="A544" s="13">
        <v>44896</v>
      </c>
      <c r="B544" s="26">
        <v>2.9899</v>
      </c>
      <c r="C544" s="12">
        <v>14.75</v>
      </c>
      <c r="D544" s="12">
        <f t="shared" si="9"/>
        <v>14.910321582661627</v>
      </c>
      <c r="E544" s="10" t="s">
        <v>183</v>
      </c>
    </row>
    <row r="545" spans="1:5" x14ac:dyDescent="0.2">
      <c r="A545" s="13">
        <v>44927</v>
      </c>
      <c r="B545" s="26">
        <v>3.00536</v>
      </c>
      <c r="C545" s="12">
        <v>13.348039999999999</v>
      </c>
      <c r="D545" s="12">
        <f t="shared" si="9"/>
        <v>13.423712766497191</v>
      </c>
      <c r="E545">
        <f t="shared" ref="E545:E568" si="10">IF($A545&gt;=DATE(YEAR($C$1),MONTH($C$1)-2,1),1,0)</f>
        <v>1</v>
      </c>
    </row>
    <row r="546" spans="1:5" x14ac:dyDescent="0.2">
      <c r="A546" s="13">
        <v>44958</v>
      </c>
      <c r="B546" s="26">
        <v>3.0178252098999998</v>
      </c>
      <c r="C546" s="12">
        <v>12.28219</v>
      </c>
      <c r="D546" s="12">
        <f t="shared" si="9"/>
        <v>12.300800712328227</v>
      </c>
      <c r="E546">
        <f t="shared" si="10"/>
        <v>1</v>
      </c>
    </row>
    <row r="547" spans="1:5" x14ac:dyDescent="0.2">
      <c r="A547" s="19">
        <v>44986</v>
      </c>
      <c r="B547" s="26">
        <v>3.0223979999999999</v>
      </c>
      <c r="C547" s="12">
        <v>12.401249999999999</v>
      </c>
      <c r="D547" s="12">
        <f t="shared" si="9"/>
        <v>12.401250000000001</v>
      </c>
      <c r="E547">
        <f t="shared" si="10"/>
        <v>1</v>
      </c>
    </row>
    <row r="548" spans="1:5" x14ac:dyDescent="0.2">
      <c r="A548" s="13">
        <v>45017</v>
      </c>
      <c r="B548" s="26">
        <v>3.0184380000000002</v>
      </c>
      <c r="C548" s="12">
        <v>13.026759999999999</v>
      </c>
      <c r="D548" s="12">
        <f t="shared" si="9"/>
        <v>13.043850286300396</v>
      </c>
      <c r="E548">
        <f t="shared" si="10"/>
        <v>1</v>
      </c>
    </row>
    <row r="549" spans="1:5" x14ac:dyDescent="0.2">
      <c r="A549" s="13">
        <v>45047</v>
      </c>
      <c r="B549" s="26">
        <v>3.0212210000000002</v>
      </c>
      <c r="C549" s="12">
        <v>15.04463</v>
      </c>
      <c r="D549" s="12">
        <f t="shared" si="9"/>
        <v>15.050491050717573</v>
      </c>
      <c r="E549">
        <f t="shared" si="10"/>
        <v>1</v>
      </c>
    </row>
    <row r="550" spans="1:5" x14ac:dyDescent="0.2">
      <c r="A550" s="13">
        <v>45078</v>
      </c>
      <c r="B550" s="26">
        <v>3.025191</v>
      </c>
      <c r="C550" s="12">
        <v>18.330950000000001</v>
      </c>
      <c r="D550" s="12">
        <f t="shared" si="9"/>
        <v>18.314025996408162</v>
      </c>
      <c r="E550">
        <f t="shared" si="10"/>
        <v>1</v>
      </c>
    </row>
    <row r="551" spans="1:5" x14ac:dyDescent="0.2">
      <c r="A551" s="13">
        <v>45108</v>
      </c>
      <c r="B551" s="26">
        <v>3.031647</v>
      </c>
      <c r="C551" s="12">
        <v>20.255980000000001</v>
      </c>
      <c r="D551" s="12">
        <f t="shared" si="9"/>
        <v>20.194182713238053</v>
      </c>
      <c r="E551">
        <f t="shared" si="10"/>
        <v>1</v>
      </c>
    </row>
    <row r="552" spans="1:5" x14ac:dyDescent="0.2">
      <c r="A552" s="13">
        <v>45139</v>
      </c>
      <c r="B552" s="26">
        <v>3.0370189999999999</v>
      </c>
      <c r="C552" s="12">
        <v>20.83784</v>
      </c>
      <c r="D552" s="12">
        <f t="shared" si="9"/>
        <v>20.737521214164282</v>
      </c>
      <c r="E552">
        <f t="shared" si="10"/>
        <v>1</v>
      </c>
    </row>
    <row r="553" spans="1:5" x14ac:dyDescent="0.2">
      <c r="A553" s="19">
        <v>45170</v>
      </c>
      <c r="B553" s="26">
        <v>3.0426060000000001</v>
      </c>
      <c r="C553" s="12">
        <v>19.560580000000002</v>
      </c>
      <c r="D553" s="12">
        <f t="shared" si="9"/>
        <v>19.430664986146745</v>
      </c>
      <c r="E553">
        <f t="shared" si="10"/>
        <v>1</v>
      </c>
    </row>
    <row r="554" spans="1:5" x14ac:dyDescent="0.2">
      <c r="A554" s="13">
        <v>45200</v>
      </c>
      <c r="B554" s="26">
        <v>3.0495019999999999</v>
      </c>
      <c r="C554" s="12">
        <v>14.86674</v>
      </c>
      <c r="D554" s="12">
        <f t="shared" si="9"/>
        <v>14.734604287034406</v>
      </c>
      <c r="E554">
        <f t="shared" si="10"/>
        <v>1</v>
      </c>
    </row>
    <row r="555" spans="1:5" x14ac:dyDescent="0.2">
      <c r="A555" s="13">
        <v>45231</v>
      </c>
      <c r="B555" s="26">
        <v>3.0546959999999999</v>
      </c>
      <c r="C555" s="12">
        <v>12.300369999999999</v>
      </c>
      <c r="D555" s="12">
        <f t="shared" si="9"/>
        <v>12.170315372547709</v>
      </c>
      <c r="E555">
        <f t="shared" si="10"/>
        <v>1</v>
      </c>
    </row>
    <row r="556" spans="1:5" x14ac:dyDescent="0.2">
      <c r="A556" s="13">
        <v>45261</v>
      </c>
      <c r="B556" s="26">
        <v>3.0592830000000002</v>
      </c>
      <c r="C556" s="12">
        <v>11.54776</v>
      </c>
      <c r="D556" s="12">
        <f t="shared" si="9"/>
        <v>11.408531583537711</v>
      </c>
      <c r="E556">
        <f t="shared" si="10"/>
        <v>1</v>
      </c>
    </row>
    <row r="557" spans="1:5" x14ac:dyDescent="0.2">
      <c r="A557" s="13">
        <v>45292</v>
      </c>
      <c r="B557" s="26">
        <v>3.0625499999999999</v>
      </c>
      <c r="C557" s="12">
        <v>11.22953</v>
      </c>
      <c r="D557" s="12">
        <f t="shared" ref="D557:D568" si="11">C557*$B$569/B557</f>
        <v>11.082303640084243</v>
      </c>
      <c r="E557">
        <f t="shared" si="10"/>
        <v>1</v>
      </c>
    </row>
    <row r="558" spans="1:5" x14ac:dyDescent="0.2">
      <c r="A558" s="13">
        <v>45323</v>
      </c>
      <c r="B558" s="26">
        <v>3.0664570000000002</v>
      </c>
      <c r="C558" s="12">
        <v>11.050520000000001</v>
      </c>
      <c r="D558" s="12">
        <f t="shared" si="11"/>
        <v>10.891745603137432</v>
      </c>
      <c r="E558">
        <f t="shared" si="10"/>
        <v>1</v>
      </c>
    </row>
    <row r="559" spans="1:5" x14ac:dyDescent="0.2">
      <c r="A559" s="19">
        <v>45352</v>
      </c>
      <c r="B559" s="26">
        <v>3.0702910000000001</v>
      </c>
      <c r="C559" s="12">
        <v>11.916079999999999</v>
      </c>
      <c r="D559" s="12">
        <f t="shared" si="11"/>
        <v>11.730202889511125</v>
      </c>
      <c r="E559">
        <f t="shared" si="10"/>
        <v>1</v>
      </c>
    </row>
    <row r="560" spans="1:5" x14ac:dyDescent="0.2">
      <c r="A560" s="13">
        <v>45383</v>
      </c>
      <c r="B560" s="26">
        <v>3.0737369999999999</v>
      </c>
      <c r="C560" s="12">
        <v>12.871449999999999</v>
      </c>
      <c r="D560" s="12">
        <f t="shared" si="11"/>
        <v>12.656464992645759</v>
      </c>
      <c r="E560">
        <f t="shared" si="10"/>
        <v>1</v>
      </c>
    </row>
    <row r="561" spans="1:5" x14ac:dyDescent="0.2">
      <c r="A561" s="13">
        <v>45413</v>
      </c>
      <c r="B561" s="26">
        <v>3.0776599999999998</v>
      </c>
      <c r="C561" s="12">
        <v>15.171849999999999</v>
      </c>
      <c r="D561" s="12">
        <f t="shared" si="11"/>
        <v>14.899426543640297</v>
      </c>
      <c r="E561">
        <f t="shared" si="10"/>
        <v>1</v>
      </c>
    </row>
    <row r="562" spans="1:5" x14ac:dyDescent="0.2">
      <c r="A562" s="13">
        <v>45444</v>
      </c>
      <c r="B562" s="26">
        <v>3.0817459999999999</v>
      </c>
      <c r="C562" s="12">
        <v>18.712060000000001</v>
      </c>
      <c r="D562" s="12">
        <f t="shared" si="11"/>
        <v>18.351704754343803</v>
      </c>
      <c r="E562">
        <f t="shared" si="10"/>
        <v>1</v>
      </c>
    </row>
    <row r="563" spans="1:5" x14ac:dyDescent="0.2">
      <c r="A563" s="13">
        <v>45474</v>
      </c>
      <c r="B563" s="26">
        <v>3.0860829999999999</v>
      </c>
      <c r="C563" s="12">
        <v>20.85952</v>
      </c>
      <c r="D563" s="12">
        <f t="shared" si="11"/>
        <v>20.429058949146864</v>
      </c>
      <c r="E563">
        <f t="shared" si="10"/>
        <v>1</v>
      </c>
    </row>
    <row r="564" spans="1:5" x14ac:dyDescent="0.2">
      <c r="A564" s="13">
        <v>45505</v>
      </c>
      <c r="B564" s="26">
        <v>3.0904289999999999</v>
      </c>
      <c r="C564" s="12">
        <v>21.581309999999998</v>
      </c>
      <c r="D564" s="12">
        <f t="shared" si="11"/>
        <v>21.106230941199424</v>
      </c>
      <c r="E564">
        <f t="shared" si="10"/>
        <v>1</v>
      </c>
    </row>
    <row r="565" spans="1:5" x14ac:dyDescent="0.2">
      <c r="A565" s="19">
        <v>45536</v>
      </c>
      <c r="B565" s="26">
        <v>3.0948699999999998</v>
      </c>
      <c r="C565" s="12">
        <v>20.33736</v>
      </c>
      <c r="D565" s="12">
        <f t="shared" si="11"/>
        <v>19.861123791719848</v>
      </c>
      <c r="E565">
        <f t="shared" si="10"/>
        <v>1</v>
      </c>
    </row>
    <row r="566" spans="1:5" x14ac:dyDescent="0.2">
      <c r="A566" s="13">
        <v>45566</v>
      </c>
      <c r="B566" s="26">
        <v>3.100085</v>
      </c>
      <c r="C566" s="12">
        <v>15.500249999999999</v>
      </c>
      <c r="D566" s="12">
        <f t="shared" si="11"/>
        <v>15.111819385436204</v>
      </c>
      <c r="E566">
        <f t="shared" si="10"/>
        <v>1</v>
      </c>
    </row>
    <row r="567" spans="1:5" x14ac:dyDescent="0.2">
      <c r="A567" s="13">
        <v>45597</v>
      </c>
      <c r="B567" s="26">
        <v>3.104212</v>
      </c>
      <c r="C567" s="12">
        <v>12.86027</v>
      </c>
      <c r="D567" s="12">
        <f t="shared" si="11"/>
        <v>12.521327257113883</v>
      </c>
      <c r="E567">
        <f t="shared" si="10"/>
        <v>1</v>
      </c>
    </row>
    <row r="568" spans="1:5" x14ac:dyDescent="0.2">
      <c r="A568" s="13">
        <v>45627</v>
      </c>
      <c r="B568" s="26">
        <v>3.1079270000000001</v>
      </c>
      <c r="C568" s="12">
        <v>12.038600000000001</v>
      </c>
      <c r="D568" s="12">
        <f t="shared" si="11"/>
        <v>11.707302186570018</v>
      </c>
      <c r="E568">
        <f t="shared" si="10"/>
        <v>1</v>
      </c>
    </row>
    <row r="569" spans="1:5" x14ac:dyDescent="0.2">
      <c r="A569" s="15" t="str">
        <f>"Base CPI ("&amp;TEXT('Notes and Sources'!$G$7,"m/yyyy")&amp;")"</f>
        <v>Base CPI (3/2023)</v>
      </c>
      <c r="B569" s="28">
        <v>3.0223979999999999</v>
      </c>
      <c r="C569" s="16"/>
      <c r="D569" s="16"/>
      <c r="E569" s="20"/>
    </row>
    <row r="570" spans="1:5" x14ac:dyDescent="0.2">
      <c r="A570" t="str">
        <f>A1&amp;" "&amp;TEXT(C1,"Mmmm yyyy")</f>
        <v>EIA Short-Term Energy Outlook, March 2023</v>
      </c>
    </row>
    <row r="571" spans="1:5" x14ac:dyDescent="0.2">
      <c r="A571" t="s">
        <v>184</v>
      </c>
    </row>
    <row r="572" spans="1:5" x14ac:dyDescent="0.2">
      <c r="A572" s="38" t="s">
        <v>207</v>
      </c>
      <c r="B572" s="38"/>
      <c r="C572" s="38"/>
      <c r="D572" s="38"/>
      <c r="E572" s="38"/>
    </row>
    <row r="573" spans="1:5" x14ac:dyDescent="0.2">
      <c r="A573" t="str">
        <f>"Real Price ("&amp;TEXT($C$1,"mmm yyyy")&amp;" $)"</f>
        <v>Real Price (Mar 2023 $)</v>
      </c>
    </row>
    <row r="574" spans="1:5" x14ac:dyDescent="0.2">
      <c r="A574" s="17" t="s">
        <v>167</v>
      </c>
    </row>
  </sheetData>
  <mergeCells count="4">
    <mergeCell ref="C39:D39"/>
    <mergeCell ref="A1:B1"/>
    <mergeCell ref="C1:D1"/>
    <mergeCell ref="A572:E572"/>
  </mergeCells>
  <phoneticPr fontId="3" type="noConversion"/>
  <conditionalFormatting sqref="B401:D410 B413:D422 B425:D434 B437:D446 B449:D458 B485:D494 B497:D506 B509:D518 B521:D530 B557:D568 B533:D542">
    <cfRule type="expression" dxfId="43" priority="6" stopIfTrue="1">
      <formula>$E401=1</formula>
    </cfRule>
  </conditionalFormatting>
  <conditionalFormatting sqref="B411:D412 B423:D436">
    <cfRule type="expression" dxfId="42" priority="7" stopIfTrue="1">
      <formula>#REF!=1</formula>
    </cfRule>
  </conditionalFormatting>
  <conditionalFormatting sqref="B430:D433">
    <cfRule type="expression" dxfId="41" priority="13" stopIfTrue="1">
      <formula>#REF!=1</formula>
    </cfRule>
  </conditionalFormatting>
  <conditionalFormatting sqref="B435:D436">
    <cfRule type="expression" dxfId="40" priority="24" stopIfTrue="1">
      <formula>#REF!=1</formula>
    </cfRule>
  </conditionalFormatting>
  <conditionalFormatting sqref="B447:D448">
    <cfRule type="expression" dxfId="39" priority="46" stopIfTrue="1">
      <formula>#REF!=1</formula>
    </cfRule>
  </conditionalFormatting>
  <conditionalFormatting sqref="B459:D460">
    <cfRule type="expression" dxfId="38" priority="73" stopIfTrue="1">
      <formula>#REF!=1</formula>
    </cfRule>
  </conditionalFormatting>
  <conditionalFormatting sqref="B471:D472">
    <cfRule type="expression" dxfId="37" priority="95" stopIfTrue="1">
      <formula>#REF!=1</formula>
    </cfRule>
  </conditionalFormatting>
  <conditionalFormatting sqref="B461:D470">
    <cfRule type="expression" dxfId="36" priority="120" stopIfTrue="1">
      <formula>$E473=1</formula>
    </cfRule>
  </conditionalFormatting>
  <conditionalFormatting sqref="B473:D484">
    <cfRule type="expression" dxfId="35" priority="121" stopIfTrue="1">
      <formula>#REF!=1</formula>
    </cfRule>
  </conditionalFormatting>
  <conditionalFormatting sqref="B495:D496">
    <cfRule type="expression" dxfId="34" priority="149" stopIfTrue="1">
      <formula>#REF!=1</formula>
    </cfRule>
  </conditionalFormatting>
  <conditionalFormatting sqref="B507:D508">
    <cfRule type="expression" dxfId="33" priority="171" stopIfTrue="1">
      <formula>#REF!=1</formula>
    </cfRule>
  </conditionalFormatting>
  <conditionalFormatting sqref="B519:D520">
    <cfRule type="expression" dxfId="32" priority="185" stopIfTrue="1">
      <formula>#REF!=1</formula>
    </cfRule>
  </conditionalFormatting>
  <conditionalFormatting sqref="B531:D532">
    <cfRule type="expression" dxfId="31" priority="209" stopIfTrue="1">
      <formula>#REF!=1</formula>
    </cfRule>
  </conditionalFormatting>
  <conditionalFormatting sqref="B545:D556">
    <cfRule type="expression" dxfId="30" priority="1" stopIfTrue="1">
      <formula>$E545=1</formula>
    </cfRule>
  </conditionalFormatting>
  <conditionalFormatting sqref="B543:D544">
    <cfRule type="expression" dxfId="29" priority="244" stopIfTrue="1">
      <formula>#REF!=1</formula>
    </cfRule>
  </conditionalFormatting>
  <hyperlinks>
    <hyperlink ref="A3" location="Contents!B4" display="Return to Contents"/>
    <hyperlink ref="A57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1960</v>
      </c>
      <c r="B41" s="26">
        <v>0.29599999999999999</v>
      </c>
      <c r="C41" s="12">
        <v>2.6</v>
      </c>
      <c r="D41" s="12">
        <f t="shared" ref="D41:D64" si="0">C41*$B$106/B41</f>
        <v>26.548090540540542</v>
      </c>
    </row>
    <row r="42" spans="1:4" x14ac:dyDescent="0.2">
      <c r="A42" s="14">
        <v>1961</v>
      </c>
      <c r="B42" s="26">
        <v>0.29899999999999999</v>
      </c>
      <c r="C42" s="12">
        <v>2.6</v>
      </c>
      <c r="D42" s="12">
        <f t="shared" ref="D42" si="1">C42*$B$106/B42</f>
        <v>26.281721739130436</v>
      </c>
    </row>
    <row r="43" spans="1:4" x14ac:dyDescent="0.2">
      <c r="A43" s="14">
        <v>1962</v>
      </c>
      <c r="B43" s="26">
        <v>0.30199999999999999</v>
      </c>
      <c r="C43" s="12">
        <v>2.6</v>
      </c>
      <c r="D43" s="12">
        <f t="shared" si="0"/>
        <v>26.020645033112583</v>
      </c>
    </row>
    <row r="44" spans="1:4" x14ac:dyDescent="0.2">
      <c r="A44" s="14">
        <v>1963</v>
      </c>
      <c r="B44" s="26">
        <v>0.30599999999999999</v>
      </c>
      <c r="C44" s="12">
        <v>2.5</v>
      </c>
      <c r="D44" s="12">
        <f t="shared" si="0"/>
        <v>24.692794117647058</v>
      </c>
    </row>
    <row r="45" spans="1:4" x14ac:dyDescent="0.2">
      <c r="A45" s="14">
        <v>1964</v>
      </c>
      <c r="B45" s="26">
        <v>0.31</v>
      </c>
      <c r="C45" s="12">
        <v>2.5</v>
      </c>
      <c r="D45" s="12">
        <f t="shared" si="0"/>
        <v>24.374177419354837</v>
      </c>
    </row>
    <row r="46" spans="1:4" x14ac:dyDescent="0.2">
      <c r="A46" s="14">
        <v>1965</v>
      </c>
      <c r="B46" s="26">
        <v>0.315</v>
      </c>
      <c r="C46" s="12">
        <v>2.4</v>
      </c>
      <c r="D46" s="12">
        <f t="shared" si="0"/>
        <v>23.027794285714286</v>
      </c>
    </row>
    <row r="47" spans="1:4" x14ac:dyDescent="0.2">
      <c r="A47" s="14">
        <v>1966</v>
      </c>
      <c r="B47" s="26">
        <v>0.32400000000000001</v>
      </c>
      <c r="C47" s="12">
        <v>2.2999999999999998</v>
      </c>
      <c r="D47" s="12">
        <f t="shared" si="0"/>
        <v>21.455294444444441</v>
      </c>
    </row>
    <row r="48" spans="1:4" x14ac:dyDescent="0.2">
      <c r="A48" s="14">
        <v>1967</v>
      </c>
      <c r="B48" s="26">
        <v>0.33400000000000002</v>
      </c>
      <c r="C48" s="12">
        <v>2.2999999999999998</v>
      </c>
      <c r="D48" s="12">
        <f t="shared" si="0"/>
        <v>20.812920359281431</v>
      </c>
    </row>
    <row r="49" spans="1:4" x14ac:dyDescent="0.2">
      <c r="A49" s="14">
        <v>1968</v>
      </c>
      <c r="B49" s="26">
        <v>0.34799999999999998</v>
      </c>
      <c r="C49" s="12">
        <v>2.2999999999999998</v>
      </c>
      <c r="D49" s="12">
        <f t="shared" si="0"/>
        <v>19.975618965517238</v>
      </c>
    </row>
    <row r="50" spans="1:4" x14ac:dyDescent="0.2">
      <c r="A50" s="14">
        <v>1969</v>
      </c>
      <c r="B50" s="26">
        <v>0.36699999999999999</v>
      </c>
      <c r="C50" s="12">
        <v>2.2000000000000002</v>
      </c>
      <c r="D50" s="12">
        <f t="shared" si="0"/>
        <v>18.117917166212536</v>
      </c>
    </row>
    <row r="51" spans="1:4" x14ac:dyDescent="0.2">
      <c r="A51" s="14">
        <v>1970</v>
      </c>
      <c r="B51" s="26">
        <v>0.38800000000000001</v>
      </c>
      <c r="C51" s="12">
        <v>2.2000000000000002</v>
      </c>
      <c r="D51" s="12">
        <f t="shared" si="0"/>
        <v>17.137308247422681</v>
      </c>
    </row>
    <row r="52" spans="1:4" x14ac:dyDescent="0.2">
      <c r="A52" s="14">
        <v>1971</v>
      </c>
      <c r="B52" s="26">
        <v>0.40500000000000003</v>
      </c>
      <c r="C52" s="12">
        <v>2.2999999999999998</v>
      </c>
      <c r="D52" s="12">
        <f t="shared" si="0"/>
        <v>17.164235555555553</v>
      </c>
    </row>
    <row r="53" spans="1:4" x14ac:dyDescent="0.2">
      <c r="A53" s="14">
        <v>1972</v>
      </c>
      <c r="B53" s="26">
        <v>0.41799999999999998</v>
      </c>
      <c r="C53" s="12">
        <v>2.4</v>
      </c>
      <c r="D53" s="12">
        <f t="shared" si="0"/>
        <v>17.353481339712918</v>
      </c>
    </row>
    <row r="54" spans="1:4" x14ac:dyDescent="0.2">
      <c r="A54" s="14">
        <v>1973</v>
      </c>
      <c r="B54" s="26">
        <v>0.44400000000000001</v>
      </c>
      <c r="C54" s="12">
        <v>2.5</v>
      </c>
      <c r="D54" s="12">
        <f t="shared" si="0"/>
        <v>17.018006756756755</v>
      </c>
    </row>
    <row r="55" spans="1:4" x14ac:dyDescent="0.2">
      <c r="A55" s="14">
        <v>1974</v>
      </c>
      <c r="B55" s="26">
        <v>0.49299999999999999</v>
      </c>
      <c r="C55" s="12">
        <v>3.1</v>
      </c>
      <c r="D55" s="12">
        <f t="shared" si="0"/>
        <v>19.004936713995942</v>
      </c>
    </row>
    <row r="56" spans="1:4" x14ac:dyDescent="0.2">
      <c r="A56" s="14">
        <v>1975</v>
      </c>
      <c r="B56" s="26">
        <v>0.53825000000000001</v>
      </c>
      <c r="C56" s="12">
        <v>3.5</v>
      </c>
      <c r="D56" s="12">
        <f t="shared" si="0"/>
        <v>19.653307942405945</v>
      </c>
    </row>
    <row r="57" spans="1:4" x14ac:dyDescent="0.2">
      <c r="A57" s="14">
        <v>1976</v>
      </c>
      <c r="B57" s="26">
        <v>0.56933333333000002</v>
      </c>
      <c r="C57" s="12">
        <v>3.7</v>
      </c>
      <c r="D57" s="12">
        <f t="shared" si="0"/>
        <v>19.64204789238666</v>
      </c>
    </row>
    <row r="58" spans="1:4" x14ac:dyDescent="0.2">
      <c r="A58" s="14">
        <v>1977</v>
      </c>
      <c r="B58" s="26">
        <v>0.60616666666999997</v>
      </c>
      <c r="C58" s="12">
        <v>4.0869737195000004</v>
      </c>
      <c r="D58" s="12">
        <f t="shared" si="0"/>
        <v>20.377994823978174</v>
      </c>
    </row>
    <row r="59" spans="1:4" x14ac:dyDescent="0.2">
      <c r="A59" s="14">
        <v>1978</v>
      </c>
      <c r="B59" s="26">
        <v>0.65241666666999998</v>
      </c>
      <c r="C59" s="12">
        <v>4.3026260775000003</v>
      </c>
      <c r="D59" s="12">
        <f t="shared" si="0"/>
        <v>19.932428332585111</v>
      </c>
    </row>
    <row r="60" spans="1:4" x14ac:dyDescent="0.2">
      <c r="A60" s="14">
        <v>1979</v>
      </c>
      <c r="B60" s="26">
        <v>0.72583333333</v>
      </c>
      <c r="C60" s="12">
        <v>4.6354266650999998</v>
      </c>
      <c r="D60" s="12">
        <f t="shared" si="0"/>
        <v>19.30209545140195</v>
      </c>
    </row>
    <row r="61" spans="1:4" x14ac:dyDescent="0.2">
      <c r="A61" s="14">
        <v>1980</v>
      </c>
      <c r="B61" s="26">
        <v>0.82383333332999997</v>
      </c>
      <c r="C61" s="12">
        <v>5.3572139178000002</v>
      </c>
      <c r="D61" s="12">
        <f t="shared" si="0"/>
        <v>19.654014927124901</v>
      </c>
    </row>
    <row r="62" spans="1:4" x14ac:dyDescent="0.2">
      <c r="A62" s="14">
        <v>1981</v>
      </c>
      <c r="B62" s="26">
        <v>0.90933333332999999</v>
      </c>
      <c r="C62" s="12">
        <v>6.2015212975000003</v>
      </c>
      <c r="D62" s="12">
        <f t="shared" si="0"/>
        <v>20.612315505780916</v>
      </c>
    </row>
    <row r="63" spans="1:4" x14ac:dyDescent="0.2">
      <c r="A63" s="14">
        <v>1982</v>
      </c>
      <c r="B63" s="26">
        <v>0.96533333333000004</v>
      </c>
      <c r="C63" s="12">
        <v>6.8406523882999997</v>
      </c>
      <c r="D63" s="12">
        <f t="shared" si="0"/>
        <v>21.417652724963258</v>
      </c>
    </row>
    <row r="64" spans="1:4" x14ac:dyDescent="0.2">
      <c r="A64" s="14">
        <v>1983</v>
      </c>
      <c r="B64" s="26">
        <v>0.99583333333000001</v>
      </c>
      <c r="C64" s="12">
        <v>7.1883668853999998</v>
      </c>
      <c r="D64" s="12">
        <f t="shared" si="0"/>
        <v>21.817009905712382</v>
      </c>
    </row>
    <row r="65" spans="1:4" x14ac:dyDescent="0.2">
      <c r="A65" s="14">
        <v>1984</v>
      </c>
      <c r="B65" s="26">
        <v>1.0393333333000001</v>
      </c>
      <c r="C65" s="12">
        <v>7.5589810956000001</v>
      </c>
      <c r="D65" s="12">
        <f t="shared" ref="D65:D105" si="2">C65*$B$106/B65</f>
        <v>21.98163824192941</v>
      </c>
    </row>
    <row r="66" spans="1:4" x14ac:dyDescent="0.2">
      <c r="A66" s="14">
        <v>1985</v>
      </c>
      <c r="B66" s="26">
        <v>1.0760000000000001</v>
      </c>
      <c r="C66" s="12">
        <v>7.7918994672000004</v>
      </c>
      <c r="D66" s="12">
        <f t="shared" si="2"/>
        <v>21.886822830730804</v>
      </c>
    </row>
    <row r="67" spans="1:4" x14ac:dyDescent="0.2">
      <c r="A67" s="14">
        <v>1986</v>
      </c>
      <c r="B67" s="26">
        <v>1.0969166667000001</v>
      </c>
      <c r="C67" s="12">
        <v>7.4058137809</v>
      </c>
      <c r="D67" s="12">
        <f t="shared" si="2"/>
        <v>20.405667485300683</v>
      </c>
    </row>
    <row r="68" spans="1:4" x14ac:dyDescent="0.2">
      <c r="A68" s="14">
        <v>1987</v>
      </c>
      <c r="B68" s="26">
        <v>1.1361666667000001</v>
      </c>
      <c r="C68" s="12">
        <v>7.4107566952999999</v>
      </c>
      <c r="D68" s="12">
        <f t="shared" si="2"/>
        <v>19.713882541033474</v>
      </c>
    </row>
    <row r="69" spans="1:4" x14ac:dyDescent="0.2">
      <c r="A69" s="14">
        <v>1988</v>
      </c>
      <c r="B69" s="26">
        <v>1.18275</v>
      </c>
      <c r="C69" s="12">
        <v>7.4911297113000002</v>
      </c>
      <c r="D69" s="12">
        <f t="shared" si="2"/>
        <v>19.142824313822615</v>
      </c>
    </row>
    <row r="70" spans="1:4" x14ac:dyDescent="0.2">
      <c r="A70" s="14">
        <v>1989</v>
      </c>
      <c r="B70" s="26">
        <v>1.2394166666999999</v>
      </c>
      <c r="C70" s="12">
        <v>7.6431419713000004</v>
      </c>
      <c r="D70" s="12">
        <f t="shared" si="2"/>
        <v>18.638297860944181</v>
      </c>
    </row>
    <row r="71" spans="1:4" x14ac:dyDescent="0.2">
      <c r="A71" s="14">
        <v>1990</v>
      </c>
      <c r="B71" s="26">
        <v>1.3065833333000001</v>
      </c>
      <c r="C71" s="12">
        <v>7.8491344834000003</v>
      </c>
      <c r="D71" s="12">
        <f t="shared" si="2"/>
        <v>18.156674557023599</v>
      </c>
    </row>
    <row r="72" spans="1:4" x14ac:dyDescent="0.2">
      <c r="A72" s="14">
        <v>1991</v>
      </c>
      <c r="B72" s="26">
        <v>1.3616666666999999</v>
      </c>
      <c r="C72" s="12">
        <v>8.0534852996000001</v>
      </c>
      <c r="D72" s="12">
        <f t="shared" si="2"/>
        <v>17.875768319665543</v>
      </c>
    </row>
    <row r="73" spans="1:4" x14ac:dyDescent="0.2">
      <c r="A73" s="14">
        <v>1992</v>
      </c>
      <c r="B73" s="26">
        <v>1.4030833332999999</v>
      </c>
      <c r="C73" s="12">
        <v>8.2336742423999993</v>
      </c>
      <c r="D73" s="12">
        <f t="shared" si="2"/>
        <v>17.736252703074761</v>
      </c>
    </row>
    <row r="74" spans="1:4" x14ac:dyDescent="0.2">
      <c r="A74" s="14">
        <v>1993</v>
      </c>
      <c r="B74" s="26">
        <v>1.44475</v>
      </c>
      <c r="C74" s="12">
        <v>8.3360960115000005</v>
      </c>
      <c r="D74" s="12">
        <f t="shared" si="2"/>
        <v>17.439003227524193</v>
      </c>
    </row>
    <row r="75" spans="1:4" x14ac:dyDescent="0.2">
      <c r="A75" s="14">
        <v>1994</v>
      </c>
      <c r="B75" s="26">
        <v>1.4822500000000001</v>
      </c>
      <c r="C75" s="12">
        <v>8.4048741943999996</v>
      </c>
      <c r="D75" s="12">
        <f t="shared" si="2"/>
        <v>17.138050231341655</v>
      </c>
    </row>
    <row r="76" spans="1:4" x14ac:dyDescent="0.2">
      <c r="A76" s="14">
        <v>1995</v>
      </c>
      <c r="B76" s="26">
        <v>1.5238333333</v>
      </c>
      <c r="C76" s="12">
        <v>8.4030444212000006</v>
      </c>
      <c r="D76" s="12">
        <f t="shared" si="2"/>
        <v>16.666747010675881</v>
      </c>
    </row>
    <row r="77" spans="1:4" x14ac:dyDescent="0.2">
      <c r="A77" s="14">
        <v>1996</v>
      </c>
      <c r="B77" s="26">
        <v>1.5685833333000001</v>
      </c>
      <c r="C77" s="12">
        <v>8.3597411438000009</v>
      </c>
      <c r="D77" s="12">
        <f t="shared" si="2"/>
        <v>16.107824415284977</v>
      </c>
    </row>
    <row r="78" spans="1:4" x14ac:dyDescent="0.2">
      <c r="A78" s="14">
        <v>1997</v>
      </c>
      <c r="B78" s="26">
        <v>1.6052500000000001</v>
      </c>
      <c r="C78" s="12">
        <v>8.4310266171000006</v>
      </c>
      <c r="D78" s="12">
        <f t="shared" si="2"/>
        <v>15.874111811537022</v>
      </c>
    </row>
    <row r="79" spans="1:4" x14ac:dyDescent="0.2">
      <c r="A79" s="14">
        <v>1998</v>
      </c>
      <c r="B79" s="26">
        <v>1.6300833333</v>
      </c>
      <c r="C79" s="12">
        <v>8.2605004342000008</v>
      </c>
      <c r="D79" s="12">
        <f t="shared" si="2"/>
        <v>15.316100398856348</v>
      </c>
    </row>
    <row r="80" spans="1:4" x14ac:dyDescent="0.2">
      <c r="A80" s="14">
        <v>1999</v>
      </c>
      <c r="B80" s="26">
        <v>1.6658333332999999</v>
      </c>
      <c r="C80" s="12">
        <v>8.1643699903000009</v>
      </c>
      <c r="D80" s="12">
        <f t="shared" si="2"/>
        <v>14.812991814168988</v>
      </c>
    </row>
    <row r="81" spans="1:4" x14ac:dyDescent="0.2">
      <c r="A81" s="14">
        <v>2000</v>
      </c>
      <c r="B81" s="26">
        <v>1.7219166667000001</v>
      </c>
      <c r="C81" s="12">
        <v>8.2355809661000006</v>
      </c>
      <c r="D81" s="12">
        <f t="shared" si="2"/>
        <v>14.455521525604331</v>
      </c>
    </row>
    <row r="82" spans="1:4" x14ac:dyDescent="0.2">
      <c r="A82" s="14">
        <v>2001</v>
      </c>
      <c r="B82" s="26">
        <v>1.7704166667000001</v>
      </c>
      <c r="C82" s="12">
        <v>8.5844156740000006</v>
      </c>
      <c r="D82" s="12">
        <f t="shared" si="2"/>
        <v>14.655036439883878</v>
      </c>
    </row>
    <row r="83" spans="1:4" x14ac:dyDescent="0.2">
      <c r="A83" s="14">
        <v>2002</v>
      </c>
      <c r="B83" s="26">
        <v>1.7986666667</v>
      </c>
      <c r="C83" s="12">
        <v>8.4456714849000001</v>
      </c>
      <c r="D83" s="12">
        <f t="shared" si="2"/>
        <v>14.191723834773388</v>
      </c>
    </row>
    <row r="84" spans="1:4" x14ac:dyDescent="0.2">
      <c r="A84" s="14">
        <v>2003</v>
      </c>
      <c r="B84" s="26">
        <v>1.84</v>
      </c>
      <c r="C84" s="12">
        <v>8.7199791537000007</v>
      </c>
      <c r="D84" s="12">
        <f t="shared" si="2"/>
        <v>14.323504105535093</v>
      </c>
    </row>
    <row r="85" spans="1:4" x14ac:dyDescent="0.2">
      <c r="A85" s="14">
        <v>2004</v>
      </c>
      <c r="B85" s="26">
        <v>1.8890833332999999</v>
      </c>
      <c r="C85" s="12">
        <v>8.9459578119999996</v>
      </c>
      <c r="D85" s="12">
        <f t="shared" si="2"/>
        <v>14.312891613860483</v>
      </c>
    </row>
    <row r="86" spans="1:4" x14ac:dyDescent="0.2">
      <c r="A86" s="14">
        <v>2005</v>
      </c>
      <c r="B86" s="26">
        <v>1.9526666667000001</v>
      </c>
      <c r="C86" s="12">
        <v>9.4275651531999998</v>
      </c>
      <c r="D86" s="12">
        <f t="shared" si="2"/>
        <v>14.592277601612306</v>
      </c>
    </row>
    <row r="87" spans="1:4" x14ac:dyDescent="0.2">
      <c r="A87" s="14">
        <v>2006</v>
      </c>
      <c r="B87" s="26">
        <v>2.0155833332999999</v>
      </c>
      <c r="C87" s="12">
        <v>10.402749838</v>
      </c>
      <c r="D87" s="12">
        <f t="shared" si="2"/>
        <v>15.599082303084217</v>
      </c>
    </row>
    <row r="88" spans="1:4" x14ac:dyDescent="0.2">
      <c r="A88" s="14">
        <v>2007</v>
      </c>
      <c r="B88" s="26">
        <v>2.0734416667</v>
      </c>
      <c r="C88" s="12">
        <v>10.651059168</v>
      </c>
      <c r="D88" s="12">
        <f t="shared" si="2"/>
        <v>15.525751432631255</v>
      </c>
    </row>
    <row r="89" spans="1:4" x14ac:dyDescent="0.2">
      <c r="A89" s="14">
        <v>2008</v>
      </c>
      <c r="B89" s="26">
        <v>2.1525425</v>
      </c>
      <c r="C89" s="12">
        <v>11.26296361</v>
      </c>
      <c r="D89" s="12">
        <f t="shared" si="2"/>
        <v>15.814395622356713</v>
      </c>
    </row>
    <row r="90" spans="1:4" x14ac:dyDescent="0.2">
      <c r="A90" s="14">
        <v>2009</v>
      </c>
      <c r="B90" s="26">
        <v>2.1456466666999998</v>
      </c>
      <c r="C90" s="12">
        <v>11.507838975</v>
      </c>
      <c r="D90" s="12">
        <f t="shared" si="2"/>
        <v>16.210157078590935</v>
      </c>
    </row>
    <row r="91" spans="1:4" x14ac:dyDescent="0.2">
      <c r="A91" s="14">
        <v>2010</v>
      </c>
      <c r="B91" s="26">
        <v>2.1807616667</v>
      </c>
      <c r="C91" s="12">
        <v>11.536084188</v>
      </c>
      <c r="D91" s="12">
        <f t="shared" si="2"/>
        <v>15.988284419179177</v>
      </c>
    </row>
    <row r="92" spans="1:4" x14ac:dyDescent="0.2">
      <c r="A92" s="14">
        <v>2011</v>
      </c>
      <c r="B92" s="26">
        <v>2.2492299999999998</v>
      </c>
      <c r="C92" s="12">
        <v>11.716863537</v>
      </c>
      <c r="D92" s="12">
        <f t="shared" si="2"/>
        <v>15.744510308195128</v>
      </c>
    </row>
    <row r="93" spans="1:4" x14ac:dyDescent="0.2">
      <c r="A93" s="14">
        <v>2012</v>
      </c>
      <c r="B93" s="26">
        <v>2.2958608332999999</v>
      </c>
      <c r="C93" s="12">
        <v>11.878472863000001</v>
      </c>
      <c r="D93" s="12">
        <f>C93*$B$106/B93</f>
        <v>15.637477717925</v>
      </c>
    </row>
    <row r="94" spans="1:4" x14ac:dyDescent="0.2">
      <c r="A94" s="14">
        <v>2013</v>
      </c>
      <c r="B94" s="26">
        <v>2.3295175000000001</v>
      </c>
      <c r="C94" s="12">
        <v>12.126361611</v>
      </c>
      <c r="D94" s="12">
        <f>C94*$B$106/B94</f>
        <v>15.733168383737478</v>
      </c>
    </row>
    <row r="95" spans="1:4" x14ac:dyDescent="0.2">
      <c r="A95" s="14">
        <v>2014</v>
      </c>
      <c r="B95" s="26">
        <v>2.3671500000000001</v>
      </c>
      <c r="C95" s="12">
        <v>12.517944941</v>
      </c>
      <c r="D95" s="12">
        <f>C95*$B$106/B95</f>
        <v>15.983022518128768</v>
      </c>
    </row>
    <row r="96" spans="1:4" x14ac:dyDescent="0.2">
      <c r="A96" s="14">
        <v>2015</v>
      </c>
      <c r="B96" s="26">
        <v>2.3700174999999999</v>
      </c>
      <c r="C96" s="12">
        <v>12.651297210999999</v>
      </c>
      <c r="D96" s="12">
        <f t="shared" ref="D96" si="3">C96*$B$106/B96</f>
        <v>16.133743901862317</v>
      </c>
    </row>
    <row r="97" spans="1:5" x14ac:dyDescent="0.2">
      <c r="A97" s="14">
        <v>2016</v>
      </c>
      <c r="B97" s="26">
        <v>2.4000541666999999</v>
      </c>
      <c r="C97" s="12">
        <v>12.548915124000001</v>
      </c>
      <c r="D97" s="12">
        <f t="shared" ref="D97" si="4">C97*$B$106/B97</f>
        <v>15.802899992501803</v>
      </c>
    </row>
    <row r="98" spans="1:5" x14ac:dyDescent="0.2">
      <c r="A98" s="14">
        <v>2017</v>
      </c>
      <c r="B98" s="26">
        <v>2.4512100000000001</v>
      </c>
      <c r="C98" s="12">
        <v>12.887100192</v>
      </c>
      <c r="D98" s="12">
        <f t="shared" si="2"/>
        <v>15.890089321641316</v>
      </c>
    </row>
    <row r="99" spans="1:5" x14ac:dyDescent="0.2">
      <c r="A99" s="14">
        <v>2018</v>
      </c>
      <c r="B99" s="26">
        <v>2.5109949999999999</v>
      </c>
      <c r="C99" s="12">
        <v>12.86927803</v>
      </c>
      <c r="D99" s="12">
        <f t="shared" si="2"/>
        <v>15.490305707225996</v>
      </c>
    </row>
    <row r="100" spans="1:5" x14ac:dyDescent="0.2">
      <c r="A100" s="14">
        <v>2019</v>
      </c>
      <c r="B100" s="26">
        <v>2.5565166666999999</v>
      </c>
      <c r="C100" s="12">
        <v>13.014351142000001</v>
      </c>
      <c r="D100" s="12">
        <f t="shared" ref="D100:D101" si="5">C100*$B$106/B100</f>
        <v>15.385993518146037</v>
      </c>
    </row>
    <row r="101" spans="1:5" x14ac:dyDescent="0.2">
      <c r="A101" s="14">
        <v>2020</v>
      </c>
      <c r="B101" s="26">
        <v>2.5885058333000002</v>
      </c>
      <c r="C101" s="12">
        <v>13.155760722</v>
      </c>
      <c r="D101" s="12">
        <f t="shared" si="5"/>
        <v>15.360963990550554</v>
      </c>
    </row>
    <row r="102" spans="1:5" x14ac:dyDescent="0.2">
      <c r="A102" s="14">
        <v>2021</v>
      </c>
      <c r="B102" s="26">
        <v>2.7097141667</v>
      </c>
      <c r="C102" s="12">
        <v>13.657926442000001</v>
      </c>
      <c r="D102" s="12">
        <f t="shared" ref="D102" si="6">C102*$B$106/B102</f>
        <v>15.233964552327674</v>
      </c>
      <c r="E102" s="10" t="s">
        <v>182</v>
      </c>
    </row>
    <row r="103" spans="1:5" x14ac:dyDescent="0.2">
      <c r="A103" s="14">
        <v>2022</v>
      </c>
      <c r="B103" s="26">
        <v>2.9261249999999999</v>
      </c>
      <c r="C103" s="12">
        <v>15.123437191000001</v>
      </c>
      <c r="D103" s="12">
        <f t="shared" ref="D103:D104" si="7">C103*$B$106/B103</f>
        <v>15.621016299441761</v>
      </c>
      <c r="E103" s="10" t="s">
        <v>183</v>
      </c>
    </row>
    <row r="104" spans="1:5" x14ac:dyDescent="0.2">
      <c r="A104" s="14">
        <v>2023</v>
      </c>
      <c r="B104" s="27">
        <v>3.0320988508000002</v>
      </c>
      <c r="C104" s="21">
        <v>15.628684706</v>
      </c>
      <c r="D104" s="21">
        <f t="shared" si="7"/>
        <v>15.57868253061144</v>
      </c>
      <c r="E104" s="14">
        <v>1</v>
      </c>
    </row>
    <row r="105" spans="1:5" x14ac:dyDescent="0.2">
      <c r="A105" s="14">
        <v>2024</v>
      </c>
      <c r="B105" s="27">
        <v>3.0846705832999999</v>
      </c>
      <c r="C105" s="21">
        <v>15.656805650000001</v>
      </c>
      <c r="D105" s="21">
        <f t="shared" si="2"/>
        <v>15.34072984620753</v>
      </c>
      <c r="E105" s="14">
        <v>1</v>
      </c>
    </row>
    <row r="106" spans="1:5" x14ac:dyDescent="0.2">
      <c r="A106" s="15" t="str">
        <f>"Base CPI ("&amp;TEXT('Notes and Sources'!$G$7,"m/yyyy")&amp;")"</f>
        <v>Base CPI (3/2023)</v>
      </c>
      <c r="B106" s="28">
        <v>3.0223979999999999</v>
      </c>
      <c r="C106" s="16"/>
      <c r="D106" s="16"/>
      <c r="E106" s="20"/>
    </row>
    <row r="107" spans="1:5" x14ac:dyDescent="0.2">
      <c r="A107" s="43" t="str">
        <f>A1&amp;" "&amp;TEXT(C1,"Mmmm yyyy")</f>
        <v>EIA Short-Term Energy Outlook, March 2023</v>
      </c>
      <c r="B107" s="43"/>
      <c r="C107" s="43"/>
      <c r="D107" s="43"/>
      <c r="E107" s="43"/>
    </row>
    <row r="108" spans="1:5" x14ac:dyDescent="0.2">
      <c r="A108" s="38" t="s">
        <v>184</v>
      </c>
      <c r="B108" s="38"/>
      <c r="C108" s="38"/>
      <c r="D108" s="38"/>
      <c r="E108" s="38"/>
    </row>
    <row r="109" spans="1:5" x14ac:dyDescent="0.2">
      <c r="A109" s="34" t="str">
        <f>"Real Price ("&amp;TEXT($C$1,"mmm yyyy")&amp;" $)"</f>
        <v>Real Price (Mar 2023 $)</v>
      </c>
      <c r="B109" s="34"/>
      <c r="C109" s="34"/>
      <c r="D109" s="34"/>
      <c r="E109" s="34"/>
    </row>
    <row r="110" spans="1:5" x14ac:dyDescent="0.2">
      <c r="A110" s="39" t="s">
        <v>167</v>
      </c>
      <c r="B110" s="39"/>
      <c r="C110" s="39"/>
      <c r="D110" s="39"/>
      <c r="E110" s="39"/>
    </row>
  </sheetData>
  <mergeCells count="6">
    <mergeCell ref="A110:E110"/>
    <mergeCell ref="C39:D39"/>
    <mergeCell ref="C1:D1"/>
    <mergeCell ref="A1:B1"/>
    <mergeCell ref="A107:E107"/>
    <mergeCell ref="A108:E108"/>
  </mergeCells>
  <phoneticPr fontId="3" type="noConversion"/>
  <hyperlinks>
    <hyperlink ref="A3" location="Contents!B4" display="Return to Contents"/>
    <hyperlink ref="A110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2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190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/>
      <c r="D41" s="12"/>
    </row>
    <row r="42" spans="1:4" x14ac:dyDescent="0.2">
      <c r="A42" s="14" t="s">
        <v>24</v>
      </c>
      <c r="B42" s="26">
        <v>0.56399999999999995</v>
      </c>
      <c r="C42" s="12"/>
      <c r="D42" s="12"/>
    </row>
    <row r="43" spans="1:4" x14ac:dyDescent="0.2">
      <c r="A43" s="14" t="s">
        <v>25</v>
      </c>
      <c r="B43" s="26">
        <v>0.57299999999999995</v>
      </c>
      <c r="C43" s="12">
        <v>3.7977784568000001</v>
      </c>
      <c r="D43" s="12">
        <f t="shared" ref="D43:D74" si="0">C43*$B$237/B43</f>
        <v>20.032108223866331</v>
      </c>
    </row>
    <row r="44" spans="1:4" x14ac:dyDescent="0.2">
      <c r="A44" s="14" t="s">
        <v>26</v>
      </c>
      <c r="B44" s="26">
        <v>0.58133333333000003</v>
      </c>
      <c r="C44" s="12">
        <v>3.7535677990999998</v>
      </c>
      <c r="D44" s="12">
        <f t="shared" si="0"/>
        <v>19.51509600159855</v>
      </c>
    </row>
    <row r="45" spans="1:4" x14ac:dyDescent="0.2">
      <c r="A45" s="14" t="s">
        <v>27</v>
      </c>
      <c r="B45" s="26">
        <v>0.59199999999999997</v>
      </c>
      <c r="C45" s="12">
        <v>3.7490918598</v>
      </c>
      <c r="D45" s="12">
        <f t="shared" si="0"/>
        <v>19.140621180533447</v>
      </c>
    </row>
    <row r="46" spans="1:4" x14ac:dyDescent="0.2">
      <c r="A46" s="14" t="s">
        <v>28</v>
      </c>
      <c r="B46" s="26">
        <v>0.60233333333000005</v>
      </c>
      <c r="C46" s="12">
        <v>4.1669669743000002</v>
      </c>
      <c r="D46" s="12">
        <f t="shared" si="0"/>
        <v>20.909074680564586</v>
      </c>
    </row>
    <row r="47" spans="1:4" x14ac:dyDescent="0.2">
      <c r="A47" s="14" t="s">
        <v>29</v>
      </c>
      <c r="B47" s="26">
        <v>0.61066666667000002</v>
      </c>
      <c r="C47" s="12">
        <v>4.3007234702000003</v>
      </c>
      <c r="D47" s="12">
        <f t="shared" si="0"/>
        <v>21.285750024259695</v>
      </c>
    </row>
    <row r="48" spans="1:4" x14ac:dyDescent="0.2">
      <c r="A48" s="14" t="s">
        <v>30</v>
      </c>
      <c r="B48" s="26">
        <v>0.61966666667000003</v>
      </c>
      <c r="C48" s="12">
        <v>4.1588418227000004</v>
      </c>
      <c r="D48" s="12">
        <f t="shared" si="0"/>
        <v>20.284575374680827</v>
      </c>
    </row>
    <row r="49" spans="1:4" x14ac:dyDescent="0.2">
      <c r="A49" s="14" t="s">
        <v>31</v>
      </c>
      <c r="B49" s="26">
        <v>0.63033333332999997</v>
      </c>
      <c r="C49" s="12">
        <v>3.9621146957</v>
      </c>
      <c r="D49" s="12">
        <f t="shared" si="0"/>
        <v>18.99802358347586</v>
      </c>
    </row>
    <row r="50" spans="1:4" x14ac:dyDescent="0.2">
      <c r="A50" s="14" t="s">
        <v>32</v>
      </c>
      <c r="B50" s="26">
        <v>0.64466666667000005</v>
      </c>
      <c r="C50" s="12">
        <v>4.4333577052999997</v>
      </c>
      <c r="D50" s="12">
        <f t="shared" si="0"/>
        <v>20.784960902348537</v>
      </c>
    </row>
    <row r="51" spans="1:4" x14ac:dyDescent="0.2">
      <c r="A51" s="14" t="s">
        <v>33</v>
      </c>
      <c r="B51" s="26">
        <v>0.65966666666999996</v>
      </c>
      <c r="C51" s="12">
        <v>4.5</v>
      </c>
      <c r="D51" s="12">
        <f t="shared" si="0"/>
        <v>20.617672056490058</v>
      </c>
    </row>
    <row r="52" spans="1:4" x14ac:dyDescent="0.2">
      <c r="A52" s="14" t="s">
        <v>34</v>
      </c>
      <c r="B52" s="26">
        <v>0.67500000000000004</v>
      </c>
      <c r="C52" s="12">
        <v>4.3594506584000001</v>
      </c>
      <c r="D52" s="12">
        <f t="shared" si="0"/>
        <v>19.519992520069394</v>
      </c>
    </row>
    <row r="53" spans="1:4" x14ac:dyDescent="0.2">
      <c r="A53" s="14" t="s">
        <v>35</v>
      </c>
      <c r="B53" s="26">
        <v>0.69199999999999995</v>
      </c>
      <c r="C53" s="12">
        <v>4.1601882340999996</v>
      </c>
      <c r="D53" s="12">
        <f t="shared" si="0"/>
        <v>18.170151153710073</v>
      </c>
    </row>
    <row r="54" spans="1:4" x14ac:dyDescent="0.2">
      <c r="A54" s="14" t="s">
        <v>36</v>
      </c>
      <c r="B54" s="26">
        <v>0.71399999999999997</v>
      </c>
      <c r="C54" s="12">
        <v>4.6992804320000001</v>
      </c>
      <c r="D54" s="12">
        <f t="shared" si="0"/>
        <v>19.892291007165177</v>
      </c>
    </row>
    <row r="55" spans="1:4" x14ac:dyDescent="0.2">
      <c r="A55" s="14" t="s">
        <v>37</v>
      </c>
      <c r="B55" s="26">
        <v>0.73699999999999999</v>
      </c>
      <c r="C55" s="12">
        <v>4.9326037450999998</v>
      </c>
      <c r="D55" s="12">
        <f t="shared" si="0"/>
        <v>20.22834693891825</v>
      </c>
    </row>
    <row r="56" spans="1:4" x14ac:dyDescent="0.2">
      <c r="A56" s="14" t="s">
        <v>38</v>
      </c>
      <c r="B56" s="26">
        <v>0.76033333332999997</v>
      </c>
      <c r="C56" s="12">
        <v>4.8260045026</v>
      </c>
      <c r="D56" s="12">
        <f t="shared" si="0"/>
        <v>19.183831245129127</v>
      </c>
    </row>
    <row r="57" spans="1:4" x14ac:dyDescent="0.2">
      <c r="A57" s="14" t="s">
        <v>39</v>
      </c>
      <c r="B57" s="26">
        <v>0.79033333333</v>
      </c>
      <c r="C57" s="12">
        <v>4.7633967681999998</v>
      </c>
      <c r="D57" s="12">
        <f t="shared" si="0"/>
        <v>18.216213663612226</v>
      </c>
    </row>
    <row r="58" spans="1:4" x14ac:dyDescent="0.2">
      <c r="A58" s="14" t="s">
        <v>40</v>
      </c>
      <c r="B58" s="26">
        <v>0.81699999999999995</v>
      </c>
      <c r="C58" s="12">
        <v>5.3661269745000002</v>
      </c>
      <c r="D58" s="12">
        <f t="shared" si="0"/>
        <v>19.851372626040209</v>
      </c>
    </row>
    <row r="59" spans="1:4" x14ac:dyDescent="0.2">
      <c r="A59" s="14" t="s">
        <v>41</v>
      </c>
      <c r="B59" s="26">
        <v>0.83233333333000004</v>
      </c>
      <c r="C59" s="12">
        <v>5.7</v>
      </c>
      <c r="D59" s="12">
        <f t="shared" si="0"/>
        <v>20.698039968044448</v>
      </c>
    </row>
    <row r="60" spans="1:4" x14ac:dyDescent="0.2">
      <c r="A60" s="14" t="s">
        <v>42</v>
      </c>
      <c r="B60" s="26">
        <v>0.85566666667000002</v>
      </c>
      <c r="C60" s="12">
        <v>5.5959105535999996</v>
      </c>
      <c r="D60" s="12">
        <f t="shared" si="0"/>
        <v>19.765955043218128</v>
      </c>
    </row>
    <row r="61" spans="1:4" x14ac:dyDescent="0.2">
      <c r="A61" s="14" t="s">
        <v>43</v>
      </c>
      <c r="B61" s="26">
        <v>0.87933333332999997</v>
      </c>
      <c r="C61" s="12">
        <v>5.5499196018000001</v>
      </c>
      <c r="D61" s="12">
        <f t="shared" si="0"/>
        <v>19.0758899598613</v>
      </c>
    </row>
    <row r="62" spans="1:4" x14ac:dyDescent="0.2">
      <c r="A62" s="14" t="s">
        <v>44</v>
      </c>
      <c r="B62" s="26">
        <v>0.89766666666999995</v>
      </c>
      <c r="C62" s="12">
        <v>6.2740001669999996</v>
      </c>
      <c r="D62" s="12">
        <f t="shared" si="0"/>
        <v>21.124239387304179</v>
      </c>
    </row>
    <row r="63" spans="1:4" x14ac:dyDescent="0.2">
      <c r="A63" s="14" t="s">
        <v>45</v>
      </c>
      <c r="B63" s="26">
        <v>0.92266666666999997</v>
      </c>
      <c r="C63" s="12">
        <v>6.6</v>
      </c>
      <c r="D63" s="12">
        <f t="shared" si="0"/>
        <v>21.619754479690677</v>
      </c>
    </row>
    <row r="64" spans="1:4" x14ac:dyDescent="0.2">
      <c r="A64" s="14" t="s">
        <v>46</v>
      </c>
      <c r="B64" s="26">
        <v>0.93766666666999998</v>
      </c>
      <c r="C64" s="12">
        <v>6.4260456452000003</v>
      </c>
      <c r="D64" s="12">
        <f t="shared" si="0"/>
        <v>20.713189661456255</v>
      </c>
    </row>
    <row r="65" spans="1:4" x14ac:dyDescent="0.2">
      <c r="A65" s="14" t="s">
        <v>47</v>
      </c>
      <c r="B65" s="26">
        <v>0.94599999999999995</v>
      </c>
      <c r="C65" s="12">
        <v>6.3846853220000002</v>
      </c>
      <c r="D65" s="12">
        <f t="shared" si="0"/>
        <v>20.398583665795094</v>
      </c>
    </row>
    <row r="66" spans="1:4" x14ac:dyDescent="0.2">
      <c r="A66" s="14" t="s">
        <v>48</v>
      </c>
      <c r="B66" s="26">
        <v>0.95966666667</v>
      </c>
      <c r="C66" s="12">
        <v>6.8989433961</v>
      </c>
      <c r="D66" s="12">
        <f t="shared" si="0"/>
        <v>21.727703427315131</v>
      </c>
    </row>
    <row r="67" spans="1:4" x14ac:dyDescent="0.2">
      <c r="A67" s="14" t="s">
        <v>49</v>
      </c>
      <c r="B67" s="26">
        <v>0.97633333333000005</v>
      </c>
      <c r="C67" s="12">
        <v>7.2</v>
      </c>
      <c r="D67" s="12">
        <f t="shared" si="0"/>
        <v>22.288766404992451</v>
      </c>
    </row>
    <row r="68" spans="1:4" x14ac:dyDescent="0.2">
      <c r="A68" s="14" t="s">
        <v>50</v>
      </c>
      <c r="B68" s="26">
        <v>0.97933333333000006</v>
      </c>
      <c r="C68" s="12">
        <v>6.9202003061999999</v>
      </c>
      <c r="D68" s="12">
        <f t="shared" si="0"/>
        <v>21.356977091691071</v>
      </c>
    </row>
    <row r="69" spans="1:4" x14ac:dyDescent="0.2">
      <c r="A69" s="14" t="s">
        <v>51</v>
      </c>
      <c r="B69" s="26">
        <v>0.98</v>
      </c>
      <c r="C69" s="12">
        <v>6.7607597208000003</v>
      </c>
      <c r="D69" s="12">
        <f t="shared" si="0"/>
        <v>20.850721080231104</v>
      </c>
    </row>
    <row r="70" spans="1:4" x14ac:dyDescent="0.2">
      <c r="A70" s="14" t="s">
        <v>52</v>
      </c>
      <c r="B70" s="26">
        <v>0.99133333332999996</v>
      </c>
      <c r="C70" s="12">
        <v>7.1621616457000004</v>
      </c>
      <c r="D70" s="12">
        <f t="shared" si="0"/>
        <v>21.836149664135686</v>
      </c>
    </row>
    <row r="71" spans="1:4" x14ac:dyDescent="0.2">
      <c r="A71" s="14" t="s">
        <v>53</v>
      </c>
      <c r="B71" s="26">
        <v>1.0009999999999999</v>
      </c>
      <c r="C71" s="12">
        <v>7.5330407388999996</v>
      </c>
      <c r="D71" s="12">
        <f t="shared" si="0"/>
        <v>22.745102161008873</v>
      </c>
    </row>
    <row r="72" spans="1:4" x14ac:dyDescent="0.2">
      <c r="A72" s="14" t="s">
        <v>54</v>
      </c>
      <c r="B72" s="26">
        <v>1.0109999999999999</v>
      </c>
      <c r="C72" s="12">
        <v>7.2496983293000001</v>
      </c>
      <c r="D72" s="12">
        <f t="shared" si="0"/>
        <v>21.673069961503128</v>
      </c>
    </row>
    <row r="73" spans="1:4" x14ac:dyDescent="0.2">
      <c r="A73" s="14" t="s">
        <v>55</v>
      </c>
      <c r="B73" s="26">
        <v>1.0253333333000001</v>
      </c>
      <c r="C73" s="12">
        <v>6.9818796494999997</v>
      </c>
      <c r="D73" s="12">
        <f t="shared" si="0"/>
        <v>20.580642805177682</v>
      </c>
    </row>
    <row r="74" spans="1:4" x14ac:dyDescent="0.2">
      <c r="A74" s="14" t="s">
        <v>56</v>
      </c>
      <c r="B74" s="26">
        <v>1.0349999999999999</v>
      </c>
      <c r="C74" s="12">
        <v>7.6063266158999996</v>
      </c>
      <c r="D74" s="12">
        <f t="shared" si="0"/>
        <v>22.211928841780605</v>
      </c>
    </row>
    <row r="75" spans="1:4" x14ac:dyDescent="0.2">
      <c r="A75" s="14" t="s">
        <v>57</v>
      </c>
      <c r="B75" s="26">
        <v>1.044</v>
      </c>
      <c r="C75" s="12">
        <v>8.0664389412999995</v>
      </c>
      <c r="D75" s="12">
        <f t="shared" ref="D75:D106" si="1">C75*$B$237/B75</f>
        <v>23.352479811596968</v>
      </c>
    </row>
    <row r="76" spans="1:4" x14ac:dyDescent="0.2">
      <c r="A76" s="14" t="s">
        <v>58</v>
      </c>
      <c r="B76" s="26">
        <v>1.0529999999999999</v>
      </c>
      <c r="C76" s="12">
        <v>7.6128815022999996</v>
      </c>
      <c r="D76" s="12">
        <f t="shared" si="1"/>
        <v>21.851052067225559</v>
      </c>
    </row>
    <row r="77" spans="1:4" x14ac:dyDescent="0.2">
      <c r="A77" s="14" t="s">
        <v>59</v>
      </c>
      <c r="B77" s="26">
        <v>1.0626666667</v>
      </c>
      <c r="C77" s="12">
        <v>7.3227841654999999</v>
      </c>
      <c r="D77" s="12">
        <f t="shared" si="1"/>
        <v>20.827197191541369</v>
      </c>
    </row>
    <row r="78" spans="1:4" x14ac:dyDescent="0.2">
      <c r="A78" s="14" t="s">
        <v>60</v>
      </c>
      <c r="B78" s="26">
        <v>1.0723333333</v>
      </c>
      <c r="C78" s="12">
        <v>7.9724091100000001</v>
      </c>
      <c r="D78" s="12">
        <f t="shared" si="1"/>
        <v>22.470432095114823</v>
      </c>
    </row>
    <row r="79" spans="1:4" x14ac:dyDescent="0.2">
      <c r="A79" s="14" t="s">
        <v>61</v>
      </c>
      <c r="B79" s="26">
        <v>1.079</v>
      </c>
      <c r="C79" s="12">
        <v>8.1999999999999993</v>
      </c>
      <c r="D79" s="12">
        <f t="shared" si="1"/>
        <v>22.969104355885076</v>
      </c>
    </row>
    <row r="80" spans="1:4" x14ac:dyDescent="0.2">
      <c r="A80" s="14" t="s">
        <v>62</v>
      </c>
      <c r="B80" s="26">
        <v>1.0900000000000001</v>
      </c>
      <c r="C80" s="12">
        <v>7.7072311701</v>
      </c>
      <c r="D80" s="12">
        <f t="shared" si="1"/>
        <v>21.370935847750363</v>
      </c>
    </row>
    <row r="81" spans="1:4" x14ac:dyDescent="0.2">
      <c r="A81" s="14" t="s">
        <v>63</v>
      </c>
      <c r="B81" s="26">
        <v>1.0956666666999999</v>
      </c>
      <c r="C81" s="12">
        <v>7.0807328375000003</v>
      </c>
      <c r="D81" s="12">
        <f t="shared" si="1"/>
        <v>19.532211225381733</v>
      </c>
    </row>
    <row r="82" spans="1:4" x14ac:dyDescent="0.2">
      <c r="A82" s="14" t="s">
        <v>64</v>
      </c>
      <c r="B82" s="26">
        <v>1.0903333333</v>
      </c>
      <c r="C82" s="12">
        <v>7.5478145855000003</v>
      </c>
      <c r="D82" s="12">
        <f t="shared" si="1"/>
        <v>20.922500496744217</v>
      </c>
    </row>
    <row r="83" spans="1:4" x14ac:dyDescent="0.2">
      <c r="A83" s="14" t="s">
        <v>65</v>
      </c>
      <c r="B83" s="26">
        <v>1.097</v>
      </c>
      <c r="C83" s="12">
        <v>7.7205103584000003</v>
      </c>
      <c r="D83" s="12">
        <f t="shared" si="1"/>
        <v>21.271153205293931</v>
      </c>
    </row>
    <row r="84" spans="1:4" x14ac:dyDescent="0.2">
      <c r="A84" s="14" t="s">
        <v>66</v>
      </c>
      <c r="B84" s="26">
        <v>1.1046666667</v>
      </c>
      <c r="C84" s="12">
        <v>7.2730718008000004</v>
      </c>
      <c r="D84" s="12">
        <f t="shared" si="1"/>
        <v>19.899321964934529</v>
      </c>
    </row>
    <row r="85" spans="1:4" x14ac:dyDescent="0.2">
      <c r="A85" s="14" t="s">
        <v>67</v>
      </c>
      <c r="B85" s="26">
        <v>1.1180000000000001</v>
      </c>
      <c r="C85" s="12">
        <v>7.0000484268000003</v>
      </c>
      <c r="D85" s="12">
        <f t="shared" si="1"/>
        <v>18.923910881094333</v>
      </c>
    </row>
    <row r="86" spans="1:4" x14ac:dyDescent="0.2">
      <c r="A86" s="14" t="s">
        <v>68</v>
      </c>
      <c r="B86" s="26">
        <v>1.1306666667</v>
      </c>
      <c r="C86" s="12">
        <v>7.5240128660999996</v>
      </c>
      <c r="D86" s="12">
        <f t="shared" si="1"/>
        <v>20.112524856548781</v>
      </c>
    </row>
    <row r="87" spans="1:4" x14ac:dyDescent="0.2">
      <c r="A87" s="14" t="s">
        <v>69</v>
      </c>
      <c r="B87" s="26">
        <v>1.1426666667000001</v>
      </c>
      <c r="C87" s="12">
        <v>7.7437216824000004</v>
      </c>
      <c r="D87" s="12">
        <f t="shared" si="1"/>
        <v>20.482446550256402</v>
      </c>
    </row>
    <row r="88" spans="1:4" x14ac:dyDescent="0.2">
      <c r="A88" s="14" t="s">
        <v>70</v>
      </c>
      <c r="B88" s="26">
        <v>1.1533333333</v>
      </c>
      <c r="C88" s="12">
        <v>7.3522270584999996</v>
      </c>
      <c r="D88" s="12">
        <f t="shared" si="1"/>
        <v>19.267071986530507</v>
      </c>
    </row>
    <row r="89" spans="1:4" x14ac:dyDescent="0.2">
      <c r="A89" s="14" t="s">
        <v>71</v>
      </c>
      <c r="B89" s="26">
        <v>1.1623333333000001</v>
      </c>
      <c r="C89" s="12">
        <v>7.0084344581</v>
      </c>
      <c r="D89" s="12">
        <f t="shared" si="1"/>
        <v>18.223927407427574</v>
      </c>
    </row>
    <row r="90" spans="1:4" x14ac:dyDescent="0.2">
      <c r="A90" s="14" t="s">
        <v>72</v>
      </c>
      <c r="B90" s="26">
        <v>1.1756666667</v>
      </c>
      <c r="C90" s="12">
        <v>7.5836878090999997</v>
      </c>
      <c r="D90" s="12">
        <f t="shared" si="1"/>
        <v>19.496106775898795</v>
      </c>
    </row>
    <row r="91" spans="1:4" x14ac:dyDescent="0.2">
      <c r="A91" s="14" t="s">
        <v>73</v>
      </c>
      <c r="B91" s="26">
        <v>1.19</v>
      </c>
      <c r="C91" s="12">
        <v>7.8929442890999999</v>
      </c>
      <c r="D91" s="12">
        <f t="shared" si="1"/>
        <v>20.04673868360274</v>
      </c>
    </row>
    <row r="92" spans="1:4" x14ac:dyDescent="0.2">
      <c r="A92" s="14" t="s">
        <v>74</v>
      </c>
      <c r="B92" s="26">
        <v>1.2030000000000001</v>
      </c>
      <c r="C92" s="12">
        <v>7.4669564559000001</v>
      </c>
      <c r="D92" s="12">
        <f t="shared" si="1"/>
        <v>18.759862226433288</v>
      </c>
    </row>
    <row r="93" spans="1:4" x14ac:dyDescent="0.2">
      <c r="A93" s="14" t="s">
        <v>75</v>
      </c>
      <c r="B93" s="26">
        <v>1.2166666666999999</v>
      </c>
      <c r="C93" s="12">
        <v>7.1957296127000001</v>
      </c>
      <c r="D93" s="12">
        <f t="shared" si="1"/>
        <v>17.875363388522803</v>
      </c>
    </row>
    <row r="94" spans="1:4" x14ac:dyDescent="0.2">
      <c r="A94" s="14" t="s">
        <v>76</v>
      </c>
      <c r="B94" s="26">
        <v>1.2363333332999999</v>
      </c>
      <c r="C94" s="12">
        <v>7.7633612200000002</v>
      </c>
      <c r="D94" s="12">
        <f t="shared" si="1"/>
        <v>18.978674110464965</v>
      </c>
    </row>
    <row r="95" spans="1:4" x14ac:dyDescent="0.2">
      <c r="A95" s="14" t="s">
        <v>77</v>
      </c>
      <c r="B95" s="26">
        <v>1.246</v>
      </c>
      <c r="C95" s="12">
        <v>8.0782939954999993</v>
      </c>
      <c r="D95" s="12">
        <f t="shared" si="1"/>
        <v>19.59536084703949</v>
      </c>
    </row>
    <row r="96" spans="1:4" x14ac:dyDescent="0.2">
      <c r="A96" s="14" t="s">
        <v>78</v>
      </c>
      <c r="B96" s="26">
        <v>1.2586666666999999</v>
      </c>
      <c r="C96" s="12">
        <v>7.5264779527999996</v>
      </c>
      <c r="D96" s="12">
        <f t="shared" si="1"/>
        <v>18.073102683515128</v>
      </c>
    </row>
    <row r="97" spans="1:4" x14ac:dyDescent="0.2">
      <c r="A97" s="14" t="s">
        <v>79</v>
      </c>
      <c r="B97" s="26">
        <v>1.2803333333</v>
      </c>
      <c r="C97" s="12">
        <v>7.3944606582999999</v>
      </c>
      <c r="D97" s="12">
        <f t="shared" si="1"/>
        <v>17.455612943483303</v>
      </c>
    </row>
    <row r="98" spans="1:4" x14ac:dyDescent="0.2">
      <c r="A98" s="14" t="s">
        <v>80</v>
      </c>
      <c r="B98" s="26">
        <v>1.2929999999999999</v>
      </c>
      <c r="C98" s="12">
        <v>7.9407775490999999</v>
      </c>
      <c r="D98" s="12">
        <f t="shared" si="1"/>
        <v>18.561632005293689</v>
      </c>
    </row>
    <row r="99" spans="1:4" x14ac:dyDescent="0.2">
      <c r="A99" s="14" t="s">
        <v>81</v>
      </c>
      <c r="B99" s="26">
        <v>1.3153333332999999</v>
      </c>
      <c r="C99" s="12">
        <v>8.2135091565000007</v>
      </c>
      <c r="D99" s="12">
        <f t="shared" si="1"/>
        <v>18.873157867371816</v>
      </c>
    </row>
    <row r="100" spans="1:4" x14ac:dyDescent="0.2">
      <c r="A100" s="14" t="s">
        <v>82</v>
      </c>
      <c r="B100" s="26">
        <v>1.3376666666999999</v>
      </c>
      <c r="C100" s="12">
        <v>7.8246775116</v>
      </c>
      <c r="D100" s="12">
        <f t="shared" si="1"/>
        <v>17.679508842099803</v>
      </c>
    </row>
    <row r="101" spans="1:4" x14ac:dyDescent="0.2">
      <c r="A101" s="14" t="s">
        <v>83</v>
      </c>
      <c r="B101" s="26">
        <v>1.3476666666999999</v>
      </c>
      <c r="C101" s="12">
        <v>7.5916327450000001</v>
      </c>
      <c r="D101" s="12">
        <f t="shared" si="1"/>
        <v>17.025675704666082</v>
      </c>
    </row>
    <row r="102" spans="1:4" x14ac:dyDescent="0.2">
      <c r="A102" s="14" t="s">
        <v>84</v>
      </c>
      <c r="B102" s="26">
        <v>1.3556666666999999</v>
      </c>
      <c r="C102" s="12">
        <v>8.1725457730999995</v>
      </c>
      <c r="D102" s="12">
        <f t="shared" si="1"/>
        <v>18.220324070999666</v>
      </c>
    </row>
    <row r="103" spans="1:4" x14ac:dyDescent="0.2">
      <c r="A103" s="14" t="s">
        <v>85</v>
      </c>
      <c r="B103" s="26">
        <v>1.3660000000000001</v>
      </c>
      <c r="C103" s="12">
        <v>8.4071427882999998</v>
      </c>
      <c r="D103" s="12">
        <f t="shared" si="1"/>
        <v>18.601560431238902</v>
      </c>
    </row>
    <row r="104" spans="1:4" x14ac:dyDescent="0.2">
      <c r="A104" s="14" t="s">
        <v>86</v>
      </c>
      <c r="B104" s="26">
        <v>1.3773333333</v>
      </c>
      <c r="C104" s="12">
        <v>8.0200019684000008</v>
      </c>
      <c r="D104" s="12">
        <f t="shared" si="1"/>
        <v>17.598962664478357</v>
      </c>
    </row>
    <row r="105" spans="1:4" x14ac:dyDescent="0.2">
      <c r="A105" s="14" t="s">
        <v>87</v>
      </c>
      <c r="B105" s="26">
        <v>1.3866666667000001</v>
      </c>
      <c r="C105" s="12">
        <v>7.8289976919999997</v>
      </c>
      <c r="D105" s="12">
        <f t="shared" si="1"/>
        <v>17.064192523367744</v>
      </c>
    </row>
    <row r="106" spans="1:4" x14ac:dyDescent="0.2">
      <c r="A106" s="14" t="s">
        <v>88</v>
      </c>
      <c r="B106" s="26">
        <v>1.3973333333</v>
      </c>
      <c r="C106" s="12">
        <v>8.3691390183000003</v>
      </c>
      <c r="D106" s="12">
        <f t="shared" si="1"/>
        <v>18.102244058613042</v>
      </c>
    </row>
    <row r="107" spans="1:4" x14ac:dyDescent="0.2">
      <c r="A107" s="14" t="s">
        <v>89</v>
      </c>
      <c r="B107" s="26">
        <v>1.4079999999999999</v>
      </c>
      <c r="C107" s="12">
        <v>8.5958334714000006</v>
      </c>
      <c r="D107" s="12">
        <f t="shared" ref="D107:D138" si="2">C107*$B$237/B107</f>
        <v>18.451725775775866</v>
      </c>
    </row>
    <row r="108" spans="1:4" x14ac:dyDescent="0.2">
      <c r="A108" s="14" t="s">
        <v>90</v>
      </c>
      <c r="B108" s="26">
        <v>1.4203333332999999</v>
      </c>
      <c r="C108" s="12">
        <v>8.1437587060999999</v>
      </c>
      <c r="D108" s="12">
        <f t="shared" si="2"/>
        <v>17.329509523381983</v>
      </c>
    </row>
    <row r="109" spans="1:4" x14ac:dyDescent="0.2">
      <c r="A109" s="14" t="s">
        <v>91</v>
      </c>
      <c r="B109" s="26">
        <v>1.4306666667000001</v>
      </c>
      <c r="C109" s="12">
        <v>7.7883793207999998</v>
      </c>
      <c r="D109" s="12">
        <f t="shared" si="2"/>
        <v>16.453575546513623</v>
      </c>
    </row>
    <row r="110" spans="1:4" x14ac:dyDescent="0.2">
      <c r="A110" s="14" t="s">
        <v>92</v>
      </c>
      <c r="B110" s="26">
        <v>1.4410000000000001</v>
      </c>
      <c r="C110" s="12">
        <v>8.4929914209999993</v>
      </c>
      <c r="D110" s="12">
        <f t="shared" si="2"/>
        <v>17.813463070678385</v>
      </c>
    </row>
    <row r="111" spans="1:4" x14ac:dyDescent="0.2">
      <c r="A111" s="14" t="s">
        <v>93</v>
      </c>
      <c r="B111" s="26">
        <v>1.4476666667</v>
      </c>
      <c r="C111" s="12">
        <v>8.7582581781000002</v>
      </c>
      <c r="D111" s="12">
        <f t="shared" si="2"/>
        <v>18.285246603981285</v>
      </c>
    </row>
    <row r="112" spans="1:4" x14ac:dyDescent="0.2">
      <c r="A112" s="14" t="s">
        <v>94</v>
      </c>
      <c r="B112" s="26">
        <v>1.4596666667</v>
      </c>
      <c r="C112" s="12">
        <v>8.2766866792999991</v>
      </c>
      <c r="D112" s="12">
        <f t="shared" si="2"/>
        <v>17.137776614915527</v>
      </c>
    </row>
    <row r="113" spans="1:4" x14ac:dyDescent="0.2">
      <c r="A113" s="14" t="s">
        <v>95</v>
      </c>
      <c r="B113" s="26">
        <v>1.4670000000000001</v>
      </c>
      <c r="C113" s="12">
        <v>7.8922027625000002</v>
      </c>
      <c r="D113" s="12">
        <f t="shared" si="2"/>
        <v>16.259971264467943</v>
      </c>
    </row>
    <row r="114" spans="1:4" x14ac:dyDescent="0.2">
      <c r="A114" s="14" t="s">
        <v>96</v>
      </c>
      <c r="B114" s="26">
        <v>1.4753333333</v>
      </c>
      <c r="C114" s="12">
        <v>8.5690085628000006</v>
      </c>
      <c r="D114" s="12">
        <f t="shared" si="2"/>
        <v>17.554645962115735</v>
      </c>
    </row>
    <row r="115" spans="1:4" x14ac:dyDescent="0.2">
      <c r="A115" s="14" t="s">
        <v>97</v>
      </c>
      <c r="B115" s="26">
        <v>1.4890000000000001</v>
      </c>
      <c r="C115" s="12">
        <v>8.8458935237999992</v>
      </c>
      <c r="D115" s="12">
        <f t="shared" si="2"/>
        <v>17.955547947982584</v>
      </c>
    </row>
    <row r="116" spans="1:4" x14ac:dyDescent="0.2">
      <c r="A116" s="14" t="s">
        <v>98</v>
      </c>
      <c r="B116" s="26">
        <v>1.4976666667</v>
      </c>
      <c r="C116" s="12">
        <v>8.3082963999999997</v>
      </c>
      <c r="D116" s="12">
        <f t="shared" si="2"/>
        <v>16.766733867488298</v>
      </c>
    </row>
    <row r="117" spans="1:4" x14ac:dyDescent="0.2">
      <c r="A117" s="14" t="s">
        <v>99</v>
      </c>
      <c r="B117" s="26">
        <v>1.5086666666999999</v>
      </c>
      <c r="C117" s="12">
        <v>7.9905149726999998</v>
      </c>
      <c r="D117" s="12">
        <f t="shared" si="2"/>
        <v>16.007854488682021</v>
      </c>
    </row>
    <row r="118" spans="1:4" x14ac:dyDescent="0.2">
      <c r="A118" s="14" t="s">
        <v>100</v>
      </c>
      <c r="B118" s="26">
        <v>1.5209999999999999</v>
      </c>
      <c r="C118" s="12">
        <v>8.5648742421000001</v>
      </c>
      <c r="D118" s="12">
        <f t="shared" si="2"/>
        <v>17.019368033908322</v>
      </c>
    </row>
    <row r="119" spans="1:4" x14ac:dyDescent="0.2">
      <c r="A119" s="14" t="s">
        <v>101</v>
      </c>
      <c r="B119" s="26">
        <v>1.5286666667</v>
      </c>
      <c r="C119" s="12">
        <v>8.7236149121000004</v>
      </c>
      <c r="D119" s="12">
        <f t="shared" si="2"/>
        <v>17.247864977666566</v>
      </c>
    </row>
    <row r="120" spans="1:4" x14ac:dyDescent="0.2">
      <c r="A120" s="14" t="s">
        <v>102</v>
      </c>
      <c r="B120" s="26">
        <v>1.5369999999999999</v>
      </c>
      <c r="C120" s="12">
        <v>8.2885001362999997</v>
      </c>
      <c r="D120" s="12">
        <f t="shared" si="2"/>
        <v>16.298728845122216</v>
      </c>
    </row>
    <row r="121" spans="1:4" x14ac:dyDescent="0.2">
      <c r="A121" s="14" t="s">
        <v>103</v>
      </c>
      <c r="B121" s="26">
        <v>1.5506666667</v>
      </c>
      <c r="C121" s="12">
        <v>7.8711903355999997</v>
      </c>
      <c r="D121" s="12">
        <f t="shared" si="2"/>
        <v>15.341704596362023</v>
      </c>
    </row>
    <row r="122" spans="1:4" x14ac:dyDescent="0.2">
      <c r="A122" s="14" t="s">
        <v>104</v>
      </c>
      <c r="B122" s="26">
        <v>1.5640000000000001</v>
      </c>
      <c r="C122" s="12">
        <v>8.4884371672000007</v>
      </c>
      <c r="D122" s="12">
        <f t="shared" si="2"/>
        <v>16.403731149150222</v>
      </c>
    </row>
    <row r="123" spans="1:4" x14ac:dyDescent="0.2">
      <c r="A123" s="14" t="s">
        <v>105</v>
      </c>
      <c r="B123" s="26">
        <v>1.573</v>
      </c>
      <c r="C123" s="12">
        <v>8.7933682555000008</v>
      </c>
      <c r="D123" s="12">
        <f t="shared" si="2"/>
        <v>16.895777894905716</v>
      </c>
    </row>
    <row r="124" spans="1:4" x14ac:dyDescent="0.2">
      <c r="A124" s="14" t="s">
        <v>106</v>
      </c>
      <c r="B124" s="26">
        <v>1.5866666667</v>
      </c>
      <c r="C124" s="12">
        <v>8.2794676628000001</v>
      </c>
      <c r="D124" s="12">
        <f t="shared" si="2"/>
        <v>15.771331830621229</v>
      </c>
    </row>
    <row r="125" spans="1:4" x14ac:dyDescent="0.2">
      <c r="A125" s="14" t="s">
        <v>107</v>
      </c>
      <c r="B125" s="26">
        <v>1.5963333333</v>
      </c>
      <c r="C125" s="12">
        <v>8.0141763659999992</v>
      </c>
      <c r="D125" s="12">
        <f t="shared" si="2"/>
        <v>15.173541838015106</v>
      </c>
    </row>
    <row r="126" spans="1:4" x14ac:dyDescent="0.2">
      <c r="A126" s="14" t="s">
        <v>108</v>
      </c>
      <c r="B126" s="26">
        <v>1.6</v>
      </c>
      <c r="C126" s="12">
        <v>8.6592093187000003</v>
      </c>
      <c r="D126" s="12">
        <f t="shared" si="2"/>
        <v>16.357235579012652</v>
      </c>
    </row>
    <row r="127" spans="1:4" x14ac:dyDescent="0.2">
      <c r="A127" s="14" t="s">
        <v>109</v>
      </c>
      <c r="B127" s="26">
        <v>1.6080000000000001</v>
      </c>
      <c r="C127" s="12">
        <v>8.7636777110999997</v>
      </c>
      <c r="D127" s="12">
        <f t="shared" si="2"/>
        <v>16.472215165841551</v>
      </c>
    </row>
    <row r="128" spans="1:4" x14ac:dyDescent="0.2">
      <c r="A128" s="14" t="s">
        <v>110</v>
      </c>
      <c r="B128" s="26">
        <v>1.6166666667</v>
      </c>
      <c r="C128" s="12">
        <v>8.2790031678999991</v>
      </c>
      <c r="D128" s="12">
        <f t="shared" si="2"/>
        <v>15.477799556374451</v>
      </c>
    </row>
    <row r="129" spans="1:4" x14ac:dyDescent="0.2">
      <c r="A129" s="14" t="s">
        <v>111</v>
      </c>
      <c r="B129" s="26">
        <v>1.62</v>
      </c>
      <c r="C129" s="12">
        <v>7.9452269265000002</v>
      </c>
      <c r="D129" s="12">
        <f t="shared" si="2"/>
        <v>14.823233316172681</v>
      </c>
    </row>
    <row r="130" spans="1:4" x14ac:dyDescent="0.2">
      <c r="A130" s="14" t="s">
        <v>112</v>
      </c>
      <c r="B130" s="26">
        <v>1.6253333333</v>
      </c>
      <c r="C130" s="12">
        <v>8.4286270176000002</v>
      </c>
      <c r="D130" s="12">
        <f t="shared" si="2"/>
        <v>15.673502117265784</v>
      </c>
    </row>
    <row r="131" spans="1:4" x14ac:dyDescent="0.2">
      <c r="A131" s="14" t="s">
        <v>113</v>
      </c>
      <c r="B131" s="26">
        <v>1.6336666666999999</v>
      </c>
      <c r="C131" s="12">
        <v>8.5306321472000004</v>
      </c>
      <c r="D131" s="12">
        <f t="shared" si="2"/>
        <v>15.782268234997089</v>
      </c>
    </row>
    <row r="132" spans="1:4" x14ac:dyDescent="0.2">
      <c r="A132" s="14" t="s">
        <v>114</v>
      </c>
      <c r="B132" s="26">
        <v>1.6413333333</v>
      </c>
      <c r="C132" s="12">
        <v>8.0677405037999996</v>
      </c>
      <c r="D132" s="12">
        <f t="shared" si="2"/>
        <v>14.856167402741258</v>
      </c>
    </row>
    <row r="133" spans="1:4" x14ac:dyDescent="0.2">
      <c r="A133" s="14" t="s">
        <v>115</v>
      </c>
      <c r="B133" s="26">
        <v>1.6473333333</v>
      </c>
      <c r="C133" s="12">
        <v>7.7821880712000002</v>
      </c>
      <c r="D133" s="12">
        <f t="shared" si="2"/>
        <v>14.278148317985435</v>
      </c>
    </row>
    <row r="134" spans="1:4" x14ac:dyDescent="0.2">
      <c r="A134" s="14" t="s">
        <v>116</v>
      </c>
      <c r="B134" s="26">
        <v>1.6596666667</v>
      </c>
      <c r="C134" s="12">
        <v>8.2757325347999995</v>
      </c>
      <c r="D134" s="12">
        <f t="shared" si="2"/>
        <v>15.070831971005475</v>
      </c>
    </row>
    <row r="135" spans="1:4" x14ac:dyDescent="0.2">
      <c r="A135" s="14" t="s">
        <v>117</v>
      </c>
      <c r="B135" s="26">
        <v>1.6719999999999999</v>
      </c>
      <c r="C135" s="12">
        <v>8.4267651482999995</v>
      </c>
      <c r="D135" s="12">
        <f t="shared" si="2"/>
        <v>15.232678307829918</v>
      </c>
    </row>
    <row r="136" spans="1:4" x14ac:dyDescent="0.2">
      <c r="A136" s="14" t="s">
        <v>118</v>
      </c>
      <c r="B136" s="26">
        <v>1.6843333332999999</v>
      </c>
      <c r="C136" s="12">
        <v>8.1245819311999998</v>
      </c>
      <c r="D136" s="12">
        <f t="shared" si="2"/>
        <v>14.578895812496128</v>
      </c>
    </row>
    <row r="137" spans="1:4" x14ac:dyDescent="0.2">
      <c r="A137" s="14" t="s">
        <v>119</v>
      </c>
      <c r="B137" s="26">
        <v>1.7010000000000001</v>
      </c>
      <c r="C137" s="12">
        <v>7.8012237110999996</v>
      </c>
      <c r="D137" s="12">
        <f t="shared" si="2"/>
        <v>13.861494968830815</v>
      </c>
    </row>
    <row r="138" spans="1:4" x14ac:dyDescent="0.2">
      <c r="A138" s="14" t="s">
        <v>120</v>
      </c>
      <c r="B138" s="26">
        <v>1.7143333332999999</v>
      </c>
      <c r="C138" s="12">
        <v>8.3718373567000004</v>
      </c>
      <c r="D138" s="12">
        <f t="shared" si="2"/>
        <v>14.759687624173065</v>
      </c>
    </row>
    <row r="139" spans="1:4" x14ac:dyDescent="0.2">
      <c r="A139" s="14" t="s">
        <v>121</v>
      </c>
      <c r="B139" s="26">
        <v>1.73</v>
      </c>
      <c r="C139" s="12">
        <v>8.5861811625000009</v>
      </c>
      <c r="D139" s="12">
        <f t="shared" ref="D139:D170" si="3">C139*$B$237/B139</f>
        <v>15.000495244611374</v>
      </c>
    </row>
    <row r="140" spans="1:4" x14ac:dyDescent="0.2">
      <c r="A140" s="14" t="s">
        <v>122</v>
      </c>
      <c r="B140" s="26">
        <v>1.7423333333</v>
      </c>
      <c r="C140" s="12">
        <v>8.1225208449000004</v>
      </c>
      <c r="D140" s="12">
        <f t="shared" si="3"/>
        <v>14.090008087078862</v>
      </c>
    </row>
    <row r="141" spans="1:4" x14ac:dyDescent="0.2">
      <c r="A141" s="14" t="s">
        <v>123</v>
      </c>
      <c r="B141" s="26">
        <v>1.7589999999999999</v>
      </c>
      <c r="C141" s="12">
        <v>7.9980754336000004</v>
      </c>
      <c r="D141" s="12">
        <f t="shared" si="3"/>
        <v>13.742676062741202</v>
      </c>
    </row>
    <row r="142" spans="1:4" x14ac:dyDescent="0.2">
      <c r="A142" s="14" t="s">
        <v>124</v>
      </c>
      <c r="B142" s="26">
        <v>1.7713333333000001</v>
      </c>
      <c r="C142" s="12">
        <v>8.8047963569000007</v>
      </c>
      <c r="D142" s="12">
        <f t="shared" si="3"/>
        <v>15.023484512609688</v>
      </c>
    </row>
    <row r="143" spans="1:4" x14ac:dyDescent="0.2">
      <c r="A143" s="14" t="s">
        <v>125</v>
      </c>
      <c r="B143" s="26">
        <v>1.7763333333</v>
      </c>
      <c r="C143" s="12">
        <v>8.9899849646999996</v>
      </c>
      <c r="D143" s="12">
        <f t="shared" si="3"/>
        <v>15.296291561934261</v>
      </c>
    </row>
    <row r="144" spans="1:4" x14ac:dyDescent="0.2">
      <c r="A144" s="14" t="s">
        <v>126</v>
      </c>
      <c r="B144" s="26">
        <v>1.7749999999999999</v>
      </c>
      <c r="C144" s="12">
        <v>8.5275672529000008</v>
      </c>
      <c r="D144" s="12">
        <f t="shared" si="3"/>
        <v>14.520395611284766</v>
      </c>
    </row>
    <row r="145" spans="1:4" x14ac:dyDescent="0.2">
      <c r="A145" s="14" t="s">
        <v>127</v>
      </c>
      <c r="B145" s="26">
        <v>1.7806666667</v>
      </c>
      <c r="C145" s="12">
        <v>8.1384028044000001</v>
      </c>
      <c r="D145" s="12">
        <f t="shared" si="3"/>
        <v>13.81364228308826</v>
      </c>
    </row>
    <row r="146" spans="1:4" x14ac:dyDescent="0.2">
      <c r="A146" s="14" t="s">
        <v>128</v>
      </c>
      <c r="B146" s="26">
        <v>1.7946666667</v>
      </c>
      <c r="C146" s="12">
        <v>8.5920723855999999</v>
      </c>
      <c r="D146" s="12">
        <f t="shared" si="3"/>
        <v>14.469908465979014</v>
      </c>
    </row>
    <row r="147" spans="1:4" x14ac:dyDescent="0.2">
      <c r="A147" s="14" t="s">
        <v>129</v>
      </c>
      <c r="B147" s="26">
        <v>1.8043333333</v>
      </c>
      <c r="C147" s="12">
        <v>8.7156004458999998</v>
      </c>
      <c r="D147" s="12">
        <f t="shared" si="3"/>
        <v>14.599305389048906</v>
      </c>
    </row>
    <row r="148" spans="1:4" x14ac:dyDescent="0.2">
      <c r="A148" s="14" t="s">
        <v>130</v>
      </c>
      <c r="B148" s="26">
        <v>1.8149999999999999</v>
      </c>
      <c r="C148" s="12">
        <v>8.2758046221000008</v>
      </c>
      <c r="D148" s="12">
        <f t="shared" si="3"/>
        <v>13.781143437039008</v>
      </c>
    </row>
    <row r="149" spans="1:4" x14ac:dyDescent="0.2">
      <c r="A149" s="14" t="s">
        <v>131</v>
      </c>
      <c r="B149" s="26">
        <v>1.8336666666999999</v>
      </c>
      <c r="C149" s="12">
        <v>8.1107179371000004</v>
      </c>
      <c r="D149" s="12">
        <f t="shared" si="3"/>
        <v>13.368742594733435</v>
      </c>
    </row>
    <row r="150" spans="1:4" x14ac:dyDescent="0.2">
      <c r="A150" s="14" t="s">
        <v>132</v>
      </c>
      <c r="B150" s="26">
        <v>1.8306666667</v>
      </c>
      <c r="C150" s="12">
        <v>9.0345739173999995</v>
      </c>
      <c r="D150" s="12">
        <f t="shared" si="3"/>
        <v>14.915920323181751</v>
      </c>
    </row>
    <row r="151" spans="1:4" x14ac:dyDescent="0.2">
      <c r="A151" s="14" t="s">
        <v>133</v>
      </c>
      <c r="B151" s="26">
        <v>1.8443333333</v>
      </c>
      <c r="C151" s="12">
        <v>9.1264319012000001</v>
      </c>
      <c r="D151" s="12">
        <f t="shared" si="3"/>
        <v>14.95592419618016</v>
      </c>
    </row>
    <row r="152" spans="1:4" x14ac:dyDescent="0.2">
      <c r="A152" s="14" t="s">
        <v>134</v>
      </c>
      <c r="B152" s="26">
        <v>1.8513333332999999</v>
      </c>
      <c r="C152" s="12">
        <v>8.5962666273000004</v>
      </c>
      <c r="D152" s="12">
        <f t="shared" si="3"/>
        <v>14.033852572354732</v>
      </c>
    </row>
    <row r="153" spans="1:4" x14ac:dyDescent="0.2">
      <c r="A153" s="14" t="s">
        <v>135</v>
      </c>
      <c r="B153" s="26">
        <v>1.867</v>
      </c>
      <c r="C153" s="12">
        <v>8.3809663273999995</v>
      </c>
      <c r="D153" s="12">
        <f t="shared" si="3"/>
        <v>13.567550008570489</v>
      </c>
    </row>
    <row r="154" spans="1:4" x14ac:dyDescent="0.2">
      <c r="A154" s="14" t="s">
        <v>136</v>
      </c>
      <c r="B154" s="26">
        <v>1.8816666666999999</v>
      </c>
      <c r="C154" s="12">
        <v>9.1142612425999996</v>
      </c>
      <c r="D154" s="12">
        <f t="shared" si="3"/>
        <v>14.639641249224322</v>
      </c>
    </row>
    <row r="155" spans="1:4" x14ac:dyDescent="0.2">
      <c r="A155" s="14" t="s">
        <v>137</v>
      </c>
      <c r="B155" s="26">
        <v>1.8936666666999999</v>
      </c>
      <c r="C155" s="12">
        <v>9.4172434741999993</v>
      </c>
      <c r="D155" s="12">
        <f t="shared" si="3"/>
        <v>15.030447724749576</v>
      </c>
    </row>
    <row r="156" spans="1:4" x14ac:dyDescent="0.2">
      <c r="A156" s="14" t="s">
        <v>138</v>
      </c>
      <c r="B156" s="26">
        <v>1.9139999999999999</v>
      </c>
      <c r="C156" s="12">
        <v>8.8425488477999998</v>
      </c>
      <c r="D156" s="12">
        <f t="shared" si="3"/>
        <v>13.963271657519865</v>
      </c>
    </row>
    <row r="157" spans="1:4" x14ac:dyDescent="0.2">
      <c r="A157" s="14" t="s">
        <v>139</v>
      </c>
      <c r="B157" s="26">
        <v>1.9236666667</v>
      </c>
      <c r="C157" s="12">
        <v>8.6876779268999993</v>
      </c>
      <c r="D157" s="12">
        <f t="shared" si="3"/>
        <v>13.649776671522289</v>
      </c>
    </row>
    <row r="158" spans="1:4" x14ac:dyDescent="0.2">
      <c r="A158" s="14" t="s">
        <v>140</v>
      </c>
      <c r="B158" s="26">
        <v>1.9366666667000001</v>
      </c>
      <c r="C158" s="12">
        <v>9.5368046886000002</v>
      </c>
      <c r="D158" s="12">
        <f t="shared" si="3"/>
        <v>14.883314673004724</v>
      </c>
    </row>
    <row r="159" spans="1:4" x14ac:dyDescent="0.2">
      <c r="A159" s="14" t="s">
        <v>141</v>
      </c>
      <c r="B159" s="26">
        <v>1.966</v>
      </c>
      <c r="C159" s="12">
        <v>9.8546843897999992</v>
      </c>
      <c r="D159" s="12">
        <f t="shared" si="3"/>
        <v>15.149938143622959</v>
      </c>
    </row>
    <row r="160" spans="1:4" x14ac:dyDescent="0.2">
      <c r="A160" s="14" t="s">
        <v>142</v>
      </c>
      <c r="B160" s="26">
        <v>1.9843333332999999</v>
      </c>
      <c r="C160" s="12">
        <v>9.5495254811999999</v>
      </c>
      <c r="D160" s="12">
        <f t="shared" si="3"/>
        <v>14.545170527034816</v>
      </c>
    </row>
    <row r="161" spans="1:4" x14ac:dyDescent="0.2">
      <c r="A161" s="14" t="s">
        <v>143</v>
      </c>
      <c r="B161" s="26">
        <v>1.9946666666999999</v>
      </c>
      <c r="C161" s="12">
        <v>9.7310128047000006</v>
      </c>
      <c r="D161" s="12">
        <f t="shared" si="3"/>
        <v>14.744816329415865</v>
      </c>
    </row>
    <row r="162" spans="1:4" x14ac:dyDescent="0.2">
      <c r="A162" s="14" t="s">
        <v>144</v>
      </c>
      <c r="B162" s="26">
        <v>2.0126666666999999</v>
      </c>
      <c r="C162" s="12">
        <v>10.618594565</v>
      </c>
      <c r="D162" s="12">
        <f t="shared" si="3"/>
        <v>15.945819298874799</v>
      </c>
    </row>
    <row r="163" spans="1:4" x14ac:dyDescent="0.2">
      <c r="A163" s="14" t="s">
        <v>145</v>
      </c>
      <c r="B163" s="26">
        <v>2.0316666667000001</v>
      </c>
      <c r="C163" s="12">
        <v>10.947126833</v>
      </c>
      <c r="D163" s="12">
        <f t="shared" si="3"/>
        <v>16.285434411121912</v>
      </c>
    </row>
    <row r="164" spans="1:4" x14ac:dyDescent="0.2">
      <c r="A164" s="14" t="s">
        <v>146</v>
      </c>
      <c r="B164" s="26">
        <v>2.0233333333000001</v>
      </c>
      <c r="C164" s="12">
        <v>10.178165648</v>
      </c>
      <c r="D164" s="12">
        <f t="shared" si="3"/>
        <v>15.20385543592621</v>
      </c>
    </row>
    <row r="165" spans="1:4" x14ac:dyDescent="0.2">
      <c r="A165" s="14" t="s">
        <v>147</v>
      </c>
      <c r="B165" s="26">
        <v>2.0431699999999999</v>
      </c>
      <c r="C165" s="12">
        <v>10.064389269999999</v>
      </c>
      <c r="D165" s="12">
        <f t="shared" si="3"/>
        <v>14.887938840561215</v>
      </c>
    </row>
    <row r="166" spans="1:4" x14ac:dyDescent="0.2">
      <c r="A166" s="14" t="s">
        <v>148</v>
      </c>
      <c r="B166" s="26">
        <v>2.0663100000000001</v>
      </c>
      <c r="C166" s="12">
        <v>10.851996341</v>
      </c>
      <c r="D166" s="12">
        <f t="shared" si="3"/>
        <v>15.873248465644417</v>
      </c>
    </row>
    <row r="167" spans="1:4" x14ac:dyDescent="0.2">
      <c r="A167" s="14" t="s">
        <v>149</v>
      </c>
      <c r="B167" s="26">
        <v>2.0793900000000001</v>
      </c>
      <c r="C167" s="12">
        <v>11.035970036</v>
      </c>
      <c r="D167" s="12">
        <f t="shared" si="3"/>
        <v>16.040807046713855</v>
      </c>
    </row>
    <row r="168" spans="1:4" x14ac:dyDescent="0.2">
      <c r="A168" s="14" t="s">
        <v>150</v>
      </c>
      <c r="B168" s="26">
        <v>2.1048966667000002</v>
      </c>
      <c r="C168" s="12">
        <v>10.602258825</v>
      </c>
      <c r="D168" s="12">
        <f t="shared" si="3"/>
        <v>15.223666973828434</v>
      </c>
    </row>
    <row r="169" spans="1:4" x14ac:dyDescent="0.2">
      <c r="A169" s="14" t="s">
        <v>151</v>
      </c>
      <c r="B169" s="26">
        <v>2.1276966666999999</v>
      </c>
      <c r="C169" s="12">
        <v>10.239117158999999</v>
      </c>
      <c r="D169" s="12">
        <f t="shared" si="3"/>
        <v>14.544689432222853</v>
      </c>
    </row>
    <row r="170" spans="1:4" x14ac:dyDescent="0.2">
      <c r="A170" s="14" t="s">
        <v>152</v>
      </c>
      <c r="B170" s="26">
        <v>2.1553766667000001</v>
      </c>
      <c r="C170" s="12">
        <v>11.405203301</v>
      </c>
      <c r="D170" s="12">
        <f t="shared" si="3"/>
        <v>15.993057816345802</v>
      </c>
    </row>
    <row r="171" spans="1:4" x14ac:dyDescent="0.2">
      <c r="A171" s="14" t="s">
        <v>153</v>
      </c>
      <c r="B171" s="26">
        <v>2.1886100000000002</v>
      </c>
      <c r="C171" s="12">
        <v>12.032899714999999</v>
      </c>
      <c r="D171" s="12">
        <f t="shared" ref="D171:D184" si="4">C171*$B$237/B171</f>
        <v>16.617036398817771</v>
      </c>
    </row>
    <row r="172" spans="1:4" x14ac:dyDescent="0.2">
      <c r="A172" s="14" t="s">
        <v>154</v>
      </c>
      <c r="B172" s="26">
        <v>2.1384866667</v>
      </c>
      <c r="C172" s="12">
        <v>11.317101335</v>
      </c>
      <c r="D172" s="12">
        <f t="shared" si="4"/>
        <v>15.994855134394808</v>
      </c>
    </row>
    <row r="173" spans="1:4" x14ac:dyDescent="0.2">
      <c r="A173" s="14" t="s">
        <v>155</v>
      </c>
      <c r="B173" s="26">
        <v>2.1237766667</v>
      </c>
      <c r="C173" s="12">
        <v>11.133636056</v>
      </c>
      <c r="D173" s="12">
        <f t="shared" si="4"/>
        <v>15.844547063731186</v>
      </c>
    </row>
    <row r="174" spans="1:4" x14ac:dyDescent="0.2">
      <c r="A174" s="14" t="s">
        <v>156</v>
      </c>
      <c r="B174" s="26">
        <v>2.1350699999999998</v>
      </c>
      <c r="C174" s="12">
        <v>11.706000602</v>
      </c>
      <c r="D174" s="12">
        <f t="shared" si="4"/>
        <v>16.570975568709034</v>
      </c>
    </row>
    <row r="175" spans="1:4" x14ac:dyDescent="0.2">
      <c r="A175" s="14" t="s">
        <v>157</v>
      </c>
      <c r="B175" s="26">
        <v>2.1534399999999998</v>
      </c>
      <c r="C175" s="12">
        <v>11.914233920999999</v>
      </c>
      <c r="D175" s="12">
        <f t="shared" si="4"/>
        <v>16.721876056153206</v>
      </c>
    </row>
    <row r="176" spans="1:4" x14ac:dyDescent="0.2">
      <c r="A176" s="14" t="s">
        <v>158</v>
      </c>
      <c r="B176" s="26">
        <v>2.1703000000000001</v>
      </c>
      <c r="C176" s="12">
        <v>11.240324438</v>
      </c>
      <c r="D176" s="12">
        <f t="shared" si="4"/>
        <v>15.653473759739354</v>
      </c>
    </row>
    <row r="177" spans="1:4" x14ac:dyDescent="0.2">
      <c r="A177" s="14" t="s">
        <v>159</v>
      </c>
      <c r="B177" s="26">
        <v>2.17374</v>
      </c>
      <c r="C177" s="12">
        <v>10.799962191000001</v>
      </c>
      <c r="D177" s="12">
        <f t="shared" si="4"/>
        <v>15.016416004744828</v>
      </c>
    </row>
    <row r="178" spans="1:4" x14ac:dyDescent="0.2">
      <c r="A178" s="14" t="s">
        <v>160</v>
      </c>
      <c r="B178" s="26">
        <v>2.1729733332999999</v>
      </c>
      <c r="C178" s="12">
        <v>11.853266382999999</v>
      </c>
      <c r="D178" s="12">
        <f t="shared" si="4"/>
        <v>16.486759437144187</v>
      </c>
    </row>
    <row r="179" spans="1:4" x14ac:dyDescent="0.2">
      <c r="A179" s="14" t="s">
        <v>161</v>
      </c>
      <c r="B179" s="26">
        <v>2.1793433332999999</v>
      </c>
      <c r="C179" s="12">
        <v>12.010569471</v>
      </c>
      <c r="D179" s="12">
        <f t="shared" si="4"/>
        <v>16.656724341384184</v>
      </c>
    </row>
    <row r="180" spans="1:4" x14ac:dyDescent="0.2">
      <c r="A180" s="14" t="s">
        <v>162</v>
      </c>
      <c r="B180" s="26">
        <v>2.19699</v>
      </c>
      <c r="C180" s="12">
        <v>11.464927788000001</v>
      </c>
      <c r="D180" s="12">
        <f t="shared" si="4"/>
        <v>15.772295193239671</v>
      </c>
    </row>
    <row r="181" spans="1:4" x14ac:dyDescent="0.2">
      <c r="A181" s="14" t="s">
        <v>163</v>
      </c>
      <c r="B181" s="26">
        <v>2.2204366667</v>
      </c>
      <c r="C181" s="12">
        <v>11.115938405</v>
      </c>
      <c r="D181" s="12">
        <f t="shared" si="4"/>
        <v>15.130713029219852</v>
      </c>
    </row>
    <row r="182" spans="1:4" x14ac:dyDescent="0.2">
      <c r="A182" s="14" t="s">
        <v>164</v>
      </c>
      <c r="B182" s="26">
        <v>2.2456833333000001</v>
      </c>
      <c r="C182" s="12">
        <v>11.869115541999999</v>
      </c>
      <c r="D182" s="12">
        <f t="shared" si="4"/>
        <v>15.974287444701549</v>
      </c>
    </row>
    <row r="183" spans="1:4" x14ac:dyDescent="0.2">
      <c r="A183" s="14" t="s">
        <v>165</v>
      </c>
      <c r="B183" s="26">
        <v>2.2603266667000002</v>
      </c>
      <c r="C183" s="12">
        <v>12.112768675</v>
      </c>
      <c r="D183" s="12">
        <f t="shared" si="4"/>
        <v>16.196600410520052</v>
      </c>
    </row>
    <row r="184" spans="1:4" x14ac:dyDescent="0.2">
      <c r="A184" s="14" t="s">
        <v>166</v>
      </c>
      <c r="B184" s="26">
        <v>2.2704733333</v>
      </c>
      <c r="C184" s="12">
        <v>11.727939413</v>
      </c>
      <c r="D184" s="12">
        <f t="shared" si="4"/>
        <v>15.611943160086781</v>
      </c>
    </row>
    <row r="185" spans="1:4" x14ac:dyDescent="0.2">
      <c r="A185" s="14" t="s">
        <v>213</v>
      </c>
      <c r="B185" s="26">
        <v>2.2832599999999998</v>
      </c>
      <c r="C185" s="12">
        <v>11.528878217999999</v>
      </c>
      <c r="D185" s="12">
        <f t="shared" ref="D185:D200" si="5">C185*$B$237/B185</f>
        <v>15.261012091626343</v>
      </c>
    </row>
    <row r="186" spans="1:4" x14ac:dyDescent="0.2">
      <c r="A186" s="14" t="s">
        <v>214</v>
      </c>
      <c r="B186" s="26">
        <v>2.2880799999999999</v>
      </c>
      <c r="C186" s="12">
        <v>11.980528808000001</v>
      </c>
      <c r="D186" s="12">
        <f t="shared" si="5"/>
        <v>15.825463405231279</v>
      </c>
    </row>
    <row r="187" spans="1:4" x14ac:dyDescent="0.2">
      <c r="A187" s="14" t="s">
        <v>215</v>
      </c>
      <c r="B187" s="26">
        <v>2.2984100000000001</v>
      </c>
      <c r="C187" s="12">
        <v>12.144296119</v>
      </c>
      <c r="D187" s="12">
        <f t="shared" si="5"/>
        <v>15.969690482321848</v>
      </c>
    </row>
    <row r="188" spans="1:4" x14ac:dyDescent="0.2">
      <c r="A188" s="14" t="s">
        <v>216</v>
      </c>
      <c r="B188" s="26">
        <v>2.3136933332999998</v>
      </c>
      <c r="C188" s="12">
        <v>11.789683656999999</v>
      </c>
      <c r="D188" s="12">
        <f t="shared" si="5"/>
        <v>15.400967705052897</v>
      </c>
    </row>
    <row r="189" spans="1:4" x14ac:dyDescent="0.2">
      <c r="A189" s="14" t="s">
        <v>243</v>
      </c>
      <c r="B189" s="26">
        <v>2.3229933332999999</v>
      </c>
      <c r="C189" s="12">
        <v>11.560964507</v>
      </c>
      <c r="D189" s="12">
        <f t="shared" si="5"/>
        <v>15.041728920672398</v>
      </c>
    </row>
    <row r="190" spans="1:4" x14ac:dyDescent="0.2">
      <c r="A190" s="14" t="s">
        <v>244</v>
      </c>
      <c r="B190" s="26">
        <v>2.3204500000000001</v>
      </c>
      <c r="C190" s="12">
        <v>12.308048699</v>
      </c>
      <c r="D190" s="12">
        <f t="shared" si="5"/>
        <v>16.031296417401883</v>
      </c>
    </row>
    <row r="191" spans="1:4" x14ac:dyDescent="0.2">
      <c r="A191" s="14" t="s">
        <v>245</v>
      </c>
      <c r="B191" s="26">
        <v>2.3330000000000002</v>
      </c>
      <c r="C191" s="12">
        <v>12.566778453</v>
      </c>
      <c r="D191" s="12">
        <f t="shared" si="5"/>
        <v>16.280242633000551</v>
      </c>
    </row>
    <row r="192" spans="1:4" x14ac:dyDescent="0.2">
      <c r="A192" s="14" t="s">
        <v>246</v>
      </c>
      <c r="B192" s="26">
        <v>2.3416266666999999</v>
      </c>
      <c r="C192" s="12">
        <v>12.028491226</v>
      </c>
      <c r="D192" s="12">
        <f t="shared" si="5"/>
        <v>15.525484203557541</v>
      </c>
    </row>
    <row r="193" spans="1:4" x14ac:dyDescent="0.2">
      <c r="A193" s="14" t="s">
        <v>247</v>
      </c>
      <c r="B193" s="26">
        <v>2.3562099999999999</v>
      </c>
      <c r="C193" s="12">
        <v>11.921819649</v>
      </c>
      <c r="D193" s="12">
        <f t="shared" si="5"/>
        <v>15.292560452378311</v>
      </c>
    </row>
    <row r="194" spans="1:4" x14ac:dyDescent="0.2">
      <c r="A194" s="14" t="s">
        <v>248</v>
      </c>
      <c r="B194" s="26">
        <v>2.3687233333000002</v>
      </c>
      <c r="C194" s="12">
        <v>12.741168462999999</v>
      </c>
      <c r="D194" s="12">
        <f t="shared" si="5"/>
        <v>16.25723086308497</v>
      </c>
    </row>
    <row r="195" spans="1:4" x14ac:dyDescent="0.2">
      <c r="A195" s="14" t="s">
        <v>249</v>
      </c>
      <c r="B195" s="26">
        <v>2.3747833332999999</v>
      </c>
      <c r="C195" s="12">
        <v>13.029798445999999</v>
      </c>
      <c r="D195" s="12">
        <f t="shared" si="5"/>
        <v>16.583086217330539</v>
      </c>
    </row>
    <row r="196" spans="1:4" x14ac:dyDescent="0.2">
      <c r="A196" s="14" t="s">
        <v>250</v>
      </c>
      <c r="B196" s="26">
        <v>2.3688833332999999</v>
      </c>
      <c r="C196" s="12">
        <v>12.399315966</v>
      </c>
      <c r="D196" s="12">
        <f t="shared" si="5"/>
        <v>15.819971904146312</v>
      </c>
    </row>
    <row r="197" spans="1:4" x14ac:dyDescent="0.2">
      <c r="A197" s="14" t="s">
        <v>251</v>
      </c>
      <c r="B197" s="26">
        <v>2.3535499999999998</v>
      </c>
      <c r="C197" s="12">
        <v>12.233267270000001</v>
      </c>
      <c r="D197" s="12">
        <f t="shared" si="5"/>
        <v>15.709801164331953</v>
      </c>
    </row>
    <row r="198" spans="1:4" x14ac:dyDescent="0.2">
      <c r="A198" s="14" t="s">
        <v>252</v>
      </c>
      <c r="B198" s="26">
        <v>2.3696000000000002</v>
      </c>
      <c r="C198" s="12">
        <v>12.834584191999999</v>
      </c>
      <c r="D198" s="12">
        <f t="shared" si="5"/>
        <v>16.370366978702062</v>
      </c>
    </row>
    <row r="199" spans="1:4" x14ac:dyDescent="0.2">
      <c r="A199" s="14" t="s">
        <v>253</v>
      </c>
      <c r="B199" s="26">
        <v>2.3785500000000002</v>
      </c>
      <c r="C199" s="12">
        <v>12.956712849000001</v>
      </c>
      <c r="D199" s="12">
        <f t="shared" si="5"/>
        <v>16.46395619238271</v>
      </c>
    </row>
    <row r="200" spans="1:4" x14ac:dyDescent="0.2">
      <c r="A200" s="14" t="s">
        <v>254</v>
      </c>
      <c r="B200" s="26">
        <v>2.3783699999999999</v>
      </c>
      <c r="C200" s="12">
        <v>12.569867081</v>
      </c>
      <c r="D200" s="12">
        <f t="shared" si="5"/>
        <v>15.97360424403278</v>
      </c>
    </row>
    <row r="201" spans="1:4" x14ac:dyDescent="0.2">
      <c r="A201" s="14" t="s">
        <v>259</v>
      </c>
      <c r="B201" s="26">
        <v>2.3768933333</v>
      </c>
      <c r="C201" s="12">
        <v>12.204666216</v>
      </c>
      <c r="D201" s="12">
        <f t="shared" ref="D201:D236" si="6">C201*$B$237/B201</f>
        <v>15.519147723256381</v>
      </c>
    </row>
    <row r="202" spans="1:4" x14ac:dyDescent="0.2">
      <c r="A202" s="14" t="s">
        <v>260</v>
      </c>
      <c r="B202" s="26">
        <v>2.3959033333000002</v>
      </c>
      <c r="C202" s="12">
        <v>12.662321872</v>
      </c>
      <c r="D202" s="12">
        <f t="shared" si="6"/>
        <v>15.973339061462481</v>
      </c>
    </row>
    <row r="203" spans="1:4" x14ac:dyDescent="0.2">
      <c r="A203" s="14" t="s">
        <v>261</v>
      </c>
      <c r="B203" s="26">
        <v>2.4060733333000002</v>
      </c>
      <c r="C203" s="12">
        <v>12.806909387999999</v>
      </c>
      <c r="D203" s="12">
        <f t="shared" si="6"/>
        <v>16.087447038608687</v>
      </c>
    </row>
    <row r="204" spans="1:4" x14ac:dyDescent="0.2">
      <c r="A204" s="14" t="s">
        <v>262</v>
      </c>
      <c r="B204" s="26">
        <v>2.4213466666999999</v>
      </c>
      <c r="C204" s="12">
        <v>12.45729835</v>
      </c>
      <c r="D204" s="12">
        <f t="shared" si="6"/>
        <v>15.549575835729833</v>
      </c>
    </row>
    <row r="205" spans="1:4" x14ac:dyDescent="0.2">
      <c r="A205" s="14" t="s">
        <v>263</v>
      </c>
      <c r="B205" s="26">
        <v>2.4383866667</v>
      </c>
      <c r="C205" s="12">
        <v>12.5960657</v>
      </c>
      <c r="D205" s="12">
        <f t="shared" ref="D205:D220" si="7">C205*$B$237/B205</f>
        <v>15.612915006245183</v>
      </c>
    </row>
    <row r="206" spans="1:4" x14ac:dyDescent="0.2">
      <c r="A206" s="14" t="s">
        <v>264</v>
      </c>
      <c r="B206" s="26">
        <v>2.4411999999999998</v>
      </c>
      <c r="C206" s="12">
        <v>13.019211928000001</v>
      </c>
      <c r="D206" s="12">
        <f t="shared" si="7"/>
        <v>16.118810459103454</v>
      </c>
    </row>
    <row r="207" spans="1:4" x14ac:dyDescent="0.2">
      <c r="A207" s="14" t="s">
        <v>265</v>
      </c>
      <c r="B207" s="26">
        <v>2.4528699999999999</v>
      </c>
      <c r="C207" s="12">
        <v>13.162048628000001</v>
      </c>
      <c r="D207" s="12">
        <f t="shared" si="7"/>
        <v>16.218123850497559</v>
      </c>
    </row>
    <row r="208" spans="1:4" x14ac:dyDescent="0.2">
      <c r="A208" s="14" t="s">
        <v>266</v>
      </c>
      <c r="B208" s="26">
        <v>2.4723833332999998</v>
      </c>
      <c r="C208" s="12">
        <v>12.710450348</v>
      </c>
      <c r="D208" s="12">
        <f t="shared" si="7"/>
        <v>15.538059650167156</v>
      </c>
    </row>
    <row r="209" spans="1:4" x14ac:dyDescent="0.2">
      <c r="A209" s="14" t="s">
        <v>267</v>
      </c>
      <c r="B209" s="26">
        <v>2.4932166667</v>
      </c>
      <c r="C209" s="12">
        <v>12.563488187999999</v>
      </c>
      <c r="D209" s="12">
        <f t="shared" si="7"/>
        <v>15.230068882338271</v>
      </c>
    </row>
    <row r="210" spans="1:4" x14ac:dyDescent="0.2">
      <c r="A210" s="14" t="s">
        <v>268</v>
      </c>
      <c r="B210" s="26">
        <v>2.5067900000000001</v>
      </c>
      <c r="C210" s="12">
        <v>13.014898228</v>
      </c>
      <c r="D210" s="12">
        <f t="shared" si="7"/>
        <v>15.691861853011517</v>
      </c>
    </row>
    <row r="211" spans="1:4" x14ac:dyDescent="0.2">
      <c r="A211" s="14" t="s">
        <v>269</v>
      </c>
      <c r="B211" s="26">
        <v>2.5168633332999999</v>
      </c>
      <c r="C211" s="12">
        <v>13.140288197</v>
      </c>
      <c r="D211" s="12">
        <f t="shared" si="7"/>
        <v>15.779633419333745</v>
      </c>
    </row>
    <row r="212" spans="1:4" x14ac:dyDescent="0.2">
      <c r="A212" s="14" t="s">
        <v>270</v>
      </c>
      <c r="B212" s="26">
        <v>2.52711</v>
      </c>
      <c r="C212" s="12">
        <v>12.710647879</v>
      </c>
      <c r="D212" s="12">
        <f t="shared" si="7"/>
        <v>15.201806303719998</v>
      </c>
    </row>
    <row r="213" spans="1:4" x14ac:dyDescent="0.2">
      <c r="A213" s="14" t="s">
        <v>271</v>
      </c>
      <c r="B213" s="26">
        <v>2.5341399999999998</v>
      </c>
      <c r="C213" s="12">
        <v>12.665337807</v>
      </c>
      <c r="D213" s="12">
        <f t="shared" si="7"/>
        <v>15.105594662173829</v>
      </c>
    </row>
    <row r="214" spans="1:4" x14ac:dyDescent="0.2">
      <c r="A214" s="14" t="s">
        <v>272</v>
      </c>
      <c r="B214" s="26">
        <v>2.5522</v>
      </c>
      <c r="C214" s="12">
        <v>13.296417484999999</v>
      </c>
      <c r="D214" s="12">
        <f t="shared" si="7"/>
        <v>15.746048747680051</v>
      </c>
    </row>
    <row r="215" spans="1:4" x14ac:dyDescent="0.2">
      <c r="A215" s="14" t="s">
        <v>273</v>
      </c>
      <c r="B215" s="26">
        <v>2.5608499999999998</v>
      </c>
      <c r="C215" s="12">
        <v>13.243570574</v>
      </c>
      <c r="D215" s="12">
        <f t="shared" si="7"/>
        <v>15.630490351139835</v>
      </c>
    </row>
    <row r="216" spans="1:4" x14ac:dyDescent="0.2">
      <c r="A216" s="14" t="s">
        <v>274</v>
      </c>
      <c r="B216" s="26">
        <v>2.5788766666999998</v>
      </c>
      <c r="C216" s="12">
        <v>12.830509546</v>
      </c>
      <c r="D216" s="12">
        <f t="shared" si="7"/>
        <v>15.037131046842129</v>
      </c>
    </row>
    <row r="217" spans="1:4" x14ac:dyDescent="0.2">
      <c r="A217" s="14" t="s">
        <v>275</v>
      </c>
      <c r="B217" s="26">
        <v>2.5880299999999998</v>
      </c>
      <c r="C217" s="12">
        <v>12.865389217000001</v>
      </c>
      <c r="D217" s="12">
        <f t="shared" si="7"/>
        <v>15.024681568097112</v>
      </c>
    </row>
    <row r="218" spans="1:4" x14ac:dyDescent="0.2">
      <c r="A218" s="14" t="s">
        <v>276</v>
      </c>
      <c r="B218" s="26">
        <v>2.5631533332999998</v>
      </c>
      <c r="C218" s="12">
        <v>13.187978426000001</v>
      </c>
      <c r="D218" s="12">
        <f t="shared" si="7"/>
        <v>15.550891591595736</v>
      </c>
    </row>
    <row r="219" spans="1:4" x14ac:dyDescent="0.2">
      <c r="A219" s="14" t="s">
        <v>277</v>
      </c>
      <c r="B219" s="26">
        <v>2.5923933333</v>
      </c>
      <c r="C219" s="12">
        <v>13.306365773</v>
      </c>
      <c r="D219" s="12">
        <f t="shared" si="7"/>
        <v>15.513515168776125</v>
      </c>
    </row>
    <row r="220" spans="1:4" x14ac:dyDescent="0.2">
      <c r="A220" s="14" t="s">
        <v>278</v>
      </c>
      <c r="B220" s="26">
        <v>2.6104466667000001</v>
      </c>
      <c r="C220" s="12">
        <v>13.214927033</v>
      </c>
      <c r="D220" s="12">
        <f t="shared" si="7"/>
        <v>15.300358189342482</v>
      </c>
    </row>
    <row r="221" spans="1:4" x14ac:dyDescent="0.2">
      <c r="A221" s="14" t="s">
        <v>279</v>
      </c>
      <c r="B221" s="26">
        <v>2.63734</v>
      </c>
      <c r="C221" s="12">
        <v>12.938496609</v>
      </c>
      <c r="D221" s="12">
        <f t="shared" ref="D221:D232" si="8">C221*$B$237/B221</f>
        <v>14.827548315366386</v>
      </c>
    </row>
    <row r="222" spans="1:4" x14ac:dyDescent="0.2">
      <c r="A222" s="14" t="s">
        <v>280</v>
      </c>
      <c r="B222" s="26">
        <v>2.6855766666999998</v>
      </c>
      <c r="C222" s="12">
        <v>13.810580108</v>
      </c>
      <c r="D222" s="12">
        <f t="shared" si="8"/>
        <v>15.54268407781106</v>
      </c>
    </row>
    <row r="223" spans="1:4" x14ac:dyDescent="0.2">
      <c r="A223" s="14" t="s">
        <v>281</v>
      </c>
      <c r="B223" s="26">
        <v>2.7288733333000001</v>
      </c>
      <c r="C223" s="12">
        <v>13.953694305000001</v>
      </c>
      <c r="D223" s="12">
        <f t="shared" si="8"/>
        <v>15.454589718549979</v>
      </c>
    </row>
    <row r="224" spans="1:4" x14ac:dyDescent="0.2">
      <c r="A224" s="14" t="s">
        <v>282</v>
      </c>
      <c r="B224" s="26">
        <v>2.7870666666999999</v>
      </c>
      <c r="C224" s="12">
        <v>13.93895395</v>
      </c>
      <c r="D224" s="12">
        <f t="shared" si="8"/>
        <v>15.11591633021632</v>
      </c>
    </row>
    <row r="225" spans="1:5" x14ac:dyDescent="0.2">
      <c r="A225" s="14" t="s">
        <v>284</v>
      </c>
      <c r="B225" s="26">
        <v>2.8489366666999998</v>
      </c>
      <c r="C225" s="12">
        <v>13.98150779</v>
      </c>
      <c r="D225" s="12">
        <f t="shared" si="8"/>
        <v>14.832790660253123</v>
      </c>
    </row>
    <row r="226" spans="1:5" x14ac:dyDescent="0.2">
      <c r="A226" s="14" t="s">
        <v>285</v>
      </c>
      <c r="B226" s="26">
        <v>2.9153566667000002</v>
      </c>
      <c r="C226" s="12">
        <v>15.066856499</v>
      </c>
      <c r="D226" s="12">
        <f t="shared" si="8"/>
        <v>15.620056876406407</v>
      </c>
    </row>
    <row r="227" spans="1:5" x14ac:dyDescent="0.2">
      <c r="A227" s="14" t="s">
        <v>286</v>
      </c>
      <c r="B227" s="26">
        <v>2.9549566666999998</v>
      </c>
      <c r="C227" s="12">
        <v>15.849981228000001</v>
      </c>
      <c r="D227" s="12">
        <f t="shared" si="8"/>
        <v>16.211727266052751</v>
      </c>
      <c r="E227" s="10" t="s">
        <v>182</v>
      </c>
    </row>
    <row r="228" spans="1:5" x14ac:dyDescent="0.2">
      <c r="A228" s="14" t="s">
        <v>287</v>
      </c>
      <c r="B228" s="26">
        <v>2.9852500000000002</v>
      </c>
      <c r="C228" s="12">
        <v>15.481382980999999</v>
      </c>
      <c r="D228" s="12">
        <f t="shared" si="8"/>
        <v>15.674030971948222</v>
      </c>
      <c r="E228" s="10" t="s">
        <v>183</v>
      </c>
    </row>
    <row r="229" spans="1:5" x14ac:dyDescent="0.2">
      <c r="A229" s="14" t="s">
        <v>288</v>
      </c>
      <c r="B229" s="26">
        <v>3.0151944033000002</v>
      </c>
      <c r="C229" s="12">
        <v>15.328137445999999</v>
      </c>
      <c r="D229" s="12">
        <f t="shared" si="8"/>
        <v>15.364757877572274</v>
      </c>
      <c r="E229">
        <f>MAX('Electricity-M'!E605:E607)</f>
        <v>1</v>
      </c>
    </row>
    <row r="230" spans="1:5" x14ac:dyDescent="0.2">
      <c r="A230" s="14" t="s">
        <v>289</v>
      </c>
      <c r="B230" s="26">
        <v>3.0216166667</v>
      </c>
      <c r="C230" s="12">
        <v>15.804796647</v>
      </c>
      <c r="D230" s="12">
        <f t="shared" si="8"/>
        <v>15.808883470473049</v>
      </c>
      <c r="E230">
        <f>MAX('Electricity-M'!E608:E610)</f>
        <v>1</v>
      </c>
    </row>
    <row r="231" spans="1:5" x14ac:dyDescent="0.2">
      <c r="A231" s="14" t="s">
        <v>290</v>
      </c>
      <c r="B231" s="26">
        <v>3.0370906667000002</v>
      </c>
      <c r="C231" s="12">
        <v>15.983287186</v>
      </c>
      <c r="D231" s="12">
        <f t="shared" si="8"/>
        <v>15.905964136685359</v>
      </c>
      <c r="E231">
        <f>MAX('Electricity-M'!E611:E613)</f>
        <v>1</v>
      </c>
    </row>
    <row r="232" spans="1:5" x14ac:dyDescent="0.2">
      <c r="A232" s="14" t="s">
        <v>291</v>
      </c>
      <c r="B232" s="26">
        <v>3.0544936667</v>
      </c>
      <c r="C232" s="12">
        <v>15.308634043</v>
      </c>
      <c r="D232" s="12">
        <f t="shared" si="8"/>
        <v>15.147775691505286</v>
      </c>
      <c r="E232">
        <f>MAX('Electricity-M'!E614:E616)</f>
        <v>1</v>
      </c>
    </row>
    <row r="233" spans="1:5" x14ac:dyDescent="0.2">
      <c r="A233" s="14" t="s">
        <v>292</v>
      </c>
      <c r="B233" s="26">
        <v>3.0664326666999999</v>
      </c>
      <c r="C233" s="12">
        <v>15.0831556</v>
      </c>
      <c r="D233" s="12">
        <f t="shared" si="6"/>
        <v>14.866558073876913</v>
      </c>
      <c r="E233">
        <f>MAX('Electricity-M'!E617:E619)</f>
        <v>1</v>
      </c>
    </row>
    <row r="234" spans="1:5" x14ac:dyDescent="0.2">
      <c r="A234" s="14" t="s">
        <v>293</v>
      </c>
      <c r="B234" s="26">
        <v>3.0777143332999999</v>
      </c>
      <c r="C234" s="12">
        <v>15.898346666</v>
      </c>
      <c r="D234" s="12">
        <f t="shared" si="6"/>
        <v>15.612602718428217</v>
      </c>
      <c r="E234">
        <f>MAX('Electricity-M'!E620:E622)</f>
        <v>1</v>
      </c>
    </row>
    <row r="235" spans="1:5" x14ac:dyDescent="0.2">
      <c r="A235" s="14" t="s">
        <v>294</v>
      </c>
      <c r="B235" s="26">
        <v>3.0904606666999999</v>
      </c>
      <c r="C235" s="12">
        <v>16.119404228000001</v>
      </c>
      <c r="D235" s="12">
        <f t="shared" si="6"/>
        <v>15.764399018195972</v>
      </c>
      <c r="E235">
        <f>MAX('Electricity-M'!E623:E625)</f>
        <v>1</v>
      </c>
    </row>
    <row r="236" spans="1:5" x14ac:dyDescent="0.2">
      <c r="A236" s="14" t="s">
        <v>295</v>
      </c>
      <c r="B236" s="26">
        <v>3.1040746666999999</v>
      </c>
      <c r="C236" s="12">
        <v>15.465343062000001</v>
      </c>
      <c r="D236" s="12">
        <f t="shared" si="6"/>
        <v>15.058407724964756</v>
      </c>
      <c r="E236">
        <f>MAX('Electricity-M'!E626:E628)</f>
        <v>1</v>
      </c>
    </row>
    <row r="237" spans="1:5" x14ac:dyDescent="0.2">
      <c r="A237" s="15" t="str">
        <f>"Base CPI ("&amp;TEXT('Notes and Sources'!$G$7,"m/yyyy")&amp;")"</f>
        <v>Base CPI (3/2023)</v>
      </c>
      <c r="B237" s="28">
        <v>3.0223979999999999</v>
      </c>
      <c r="C237" s="16"/>
      <c r="D237" s="16"/>
      <c r="E237" s="20"/>
    </row>
    <row r="238" spans="1:5" x14ac:dyDescent="0.2">
      <c r="A238" s="43" t="str">
        <f>A1&amp;" "&amp;TEXT(C1,"Mmmm yyyy")</f>
        <v>EIA Short-Term Energy Outlook, March 2023</v>
      </c>
      <c r="B238" s="43"/>
      <c r="C238" s="43"/>
      <c r="D238" s="43"/>
      <c r="E238" s="43"/>
    </row>
    <row r="239" spans="1:5" x14ac:dyDescent="0.2">
      <c r="A239" s="38" t="s">
        <v>184</v>
      </c>
      <c r="B239" s="38"/>
      <c r="C239" s="38"/>
      <c r="D239" s="38"/>
      <c r="E239" s="38"/>
    </row>
    <row r="240" spans="1:5" x14ac:dyDescent="0.2">
      <c r="A240" s="38" t="s">
        <v>207</v>
      </c>
      <c r="B240" s="38"/>
      <c r="C240" s="38"/>
      <c r="D240" s="38"/>
      <c r="E240" s="38"/>
    </row>
    <row r="241" spans="1:5" x14ac:dyDescent="0.2">
      <c r="A241" s="30" t="str">
        <f>"Real Price ("&amp;TEXT($C$1,"mmm yyyy")&amp;" $)"</f>
        <v>Real Price (Mar 2023 $)</v>
      </c>
      <c r="B241" s="30"/>
      <c r="C241" s="30"/>
      <c r="D241" s="30"/>
      <c r="E241" s="30"/>
    </row>
    <row r="242" spans="1:5" x14ac:dyDescent="0.2">
      <c r="A242" s="39" t="s">
        <v>167</v>
      </c>
      <c r="B242" s="39"/>
      <c r="C242" s="39"/>
      <c r="D242" s="39"/>
      <c r="E242" s="39"/>
    </row>
  </sheetData>
  <mergeCells count="7">
    <mergeCell ref="A240:E240"/>
    <mergeCell ref="A242:E242"/>
    <mergeCell ref="C39:D39"/>
    <mergeCell ref="A1:B1"/>
    <mergeCell ref="C1:D1"/>
    <mergeCell ref="A238:E238"/>
    <mergeCell ref="A239:E239"/>
  </mergeCells>
  <phoneticPr fontId="3" type="noConversion"/>
  <conditionalFormatting sqref="B181:D182 B185:D186 B189:D190 B193:D194 B197:D198 B217:D218 B233:D236 B221:D222 B225:D226">
    <cfRule type="expression" dxfId="28" priority="6" stopIfTrue="1">
      <formula>$E181=1</formula>
    </cfRule>
  </conditionalFormatting>
  <conditionalFormatting sqref="B183:D184 B187:D188 B191:D192">
    <cfRule type="expression" dxfId="27" priority="7" stopIfTrue="1">
      <formula>#REF!=1</formula>
    </cfRule>
  </conditionalFormatting>
  <conditionalFormatting sqref="B191:D192">
    <cfRule type="expression" dxfId="26" priority="26" stopIfTrue="1">
      <formula>#REF!=1</formula>
    </cfRule>
  </conditionalFormatting>
  <conditionalFormatting sqref="B195:D196">
    <cfRule type="expression" dxfId="25" priority="50" stopIfTrue="1">
      <formula>#REF!=1</formula>
    </cfRule>
  </conditionalFormatting>
  <conditionalFormatting sqref="B199:D200">
    <cfRule type="expression" dxfId="24" priority="75" stopIfTrue="1">
      <formula>#REF!=1</formula>
    </cfRule>
  </conditionalFormatting>
  <conditionalFormatting sqref="B203:D204">
    <cfRule type="expression" dxfId="23" priority="97" stopIfTrue="1">
      <formula>#REF!=1</formula>
    </cfRule>
  </conditionalFormatting>
  <conditionalFormatting sqref="B201:D202 B209:D210">
    <cfRule type="expression" dxfId="22" priority="128" stopIfTrue="1">
      <formula>$E205=1</formula>
    </cfRule>
  </conditionalFormatting>
  <conditionalFormatting sqref="B205:D208">
    <cfRule type="expression" dxfId="21" priority="130" stopIfTrue="1">
      <formula>#REF!=1</formula>
    </cfRule>
  </conditionalFormatting>
  <conditionalFormatting sqref="B211:D212">
    <cfRule type="expression" dxfId="20" priority="152" stopIfTrue="1">
      <formula>#REF!=1</formula>
    </cfRule>
  </conditionalFormatting>
  <conditionalFormatting sqref="B213:D216">
    <cfRule type="expression" dxfId="19" priority="178" stopIfTrue="1">
      <formula>#REF!=1</formula>
    </cfRule>
  </conditionalFormatting>
  <conditionalFormatting sqref="B219:D220">
    <cfRule type="expression" dxfId="18" priority="180" stopIfTrue="1">
      <formula>#REF!=1</formula>
    </cfRule>
  </conditionalFormatting>
  <conditionalFormatting sqref="B223:D224">
    <cfRule type="expression" dxfId="17" priority="207" stopIfTrue="1">
      <formula>#REF!=1</formula>
    </cfRule>
  </conditionalFormatting>
  <conditionalFormatting sqref="B229:D232">
    <cfRule type="expression" dxfId="16" priority="1" stopIfTrue="1">
      <formula>$E229=1</formula>
    </cfRule>
  </conditionalFormatting>
  <conditionalFormatting sqref="B227:D228">
    <cfRule type="expression" dxfId="15" priority="250" stopIfTrue="1">
      <formula>#REF!=1</formula>
    </cfRule>
  </conditionalFormatting>
  <hyperlinks>
    <hyperlink ref="A3" location="Contents!B4" display="Return to Contents"/>
    <hyperlink ref="A24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192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191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/>
      <c r="D41" s="12"/>
    </row>
    <row r="42" spans="1:4" x14ac:dyDescent="0.2">
      <c r="A42" s="13">
        <v>27791</v>
      </c>
      <c r="B42" s="26">
        <v>0.55900000000000005</v>
      </c>
      <c r="C42" s="12"/>
      <c r="D42" s="12"/>
    </row>
    <row r="43" spans="1:4" x14ac:dyDescent="0.2">
      <c r="A43" s="13">
        <v>27820</v>
      </c>
      <c r="B43" s="26">
        <v>0.56000000000000005</v>
      </c>
      <c r="C43" s="12"/>
      <c r="D43" s="12"/>
    </row>
    <row r="44" spans="1:4" x14ac:dyDescent="0.2">
      <c r="A44" s="13">
        <v>27851</v>
      </c>
      <c r="B44" s="26">
        <v>0.56100000000000005</v>
      </c>
      <c r="C44" s="12"/>
      <c r="D44" s="12"/>
    </row>
    <row r="45" spans="1:4" x14ac:dyDescent="0.2">
      <c r="A45" s="13">
        <v>27881</v>
      </c>
      <c r="B45" s="26">
        <v>0.56399999999999995</v>
      </c>
      <c r="C45" s="12"/>
      <c r="D45" s="12"/>
    </row>
    <row r="46" spans="1:4" x14ac:dyDescent="0.2">
      <c r="A46" s="13">
        <v>27912</v>
      </c>
      <c r="B46" s="26">
        <v>0.56699999999999995</v>
      </c>
      <c r="C46" s="12"/>
      <c r="D46" s="12"/>
    </row>
    <row r="47" spans="1:4" x14ac:dyDescent="0.2">
      <c r="A47" s="13">
        <v>27942</v>
      </c>
      <c r="B47" s="26">
        <v>0.56999999999999995</v>
      </c>
      <c r="C47" s="12">
        <v>3.9</v>
      </c>
      <c r="D47" s="12">
        <f t="shared" ref="D47:D116" si="0">C47*$B$629/B47</f>
        <v>20.679565263157894</v>
      </c>
    </row>
    <row r="48" spans="1:4" x14ac:dyDescent="0.2">
      <c r="A48" s="13">
        <v>27973</v>
      </c>
      <c r="B48" s="26">
        <v>0.57299999999999995</v>
      </c>
      <c r="C48" s="12">
        <v>3.7</v>
      </c>
      <c r="D48" s="12">
        <f t="shared" si="0"/>
        <v>19.516357068062828</v>
      </c>
    </row>
    <row r="49" spans="1:4" x14ac:dyDescent="0.2">
      <c r="A49" s="13">
        <v>28004</v>
      </c>
      <c r="B49" s="26">
        <v>0.57599999999999996</v>
      </c>
      <c r="C49" s="12">
        <v>3.8</v>
      </c>
      <c r="D49" s="12">
        <f t="shared" si="0"/>
        <v>19.939431249999998</v>
      </c>
    </row>
    <row r="50" spans="1:4" x14ac:dyDescent="0.2">
      <c r="A50" s="13">
        <v>28034</v>
      </c>
      <c r="B50" s="26">
        <v>0.57899999999999996</v>
      </c>
      <c r="C50" s="12">
        <v>3.9</v>
      </c>
      <c r="D50" s="12">
        <f t="shared" si="0"/>
        <v>20.358121243523318</v>
      </c>
    </row>
    <row r="51" spans="1:4" x14ac:dyDescent="0.2">
      <c r="A51" s="13">
        <v>28065</v>
      </c>
      <c r="B51" s="26">
        <v>0.58099999999999996</v>
      </c>
      <c r="C51" s="12">
        <v>3.8</v>
      </c>
      <c r="D51" s="12">
        <f t="shared" si="0"/>
        <v>19.767835456110152</v>
      </c>
    </row>
    <row r="52" spans="1:4" x14ac:dyDescent="0.2">
      <c r="A52" s="13">
        <v>28095</v>
      </c>
      <c r="B52" s="26">
        <v>0.58399999999999996</v>
      </c>
      <c r="C52" s="12">
        <v>3.6</v>
      </c>
      <c r="D52" s="12">
        <f t="shared" si="0"/>
        <v>18.631220547945208</v>
      </c>
    </row>
    <row r="53" spans="1:4" x14ac:dyDescent="0.2">
      <c r="A53" s="13">
        <v>28126</v>
      </c>
      <c r="B53" s="26">
        <v>0.58699999999999997</v>
      </c>
      <c r="C53" s="12">
        <v>3.6</v>
      </c>
      <c r="D53" s="12">
        <f t="shared" ref="D53:D64" si="1">C53*$B$629/B53</f>
        <v>18.536001362862013</v>
      </c>
    </row>
    <row r="54" spans="1:4" x14ac:dyDescent="0.2">
      <c r="A54" s="13">
        <v>28157</v>
      </c>
      <c r="B54" s="26">
        <v>0.59299999999999997</v>
      </c>
      <c r="C54" s="12">
        <v>3.7</v>
      </c>
      <c r="D54" s="12">
        <f t="shared" si="1"/>
        <v>18.858132546374367</v>
      </c>
    </row>
    <row r="55" spans="1:4" x14ac:dyDescent="0.2">
      <c r="A55" s="13">
        <v>28185</v>
      </c>
      <c r="B55" s="26">
        <v>0.59599999999999997</v>
      </c>
      <c r="C55" s="12">
        <v>4</v>
      </c>
      <c r="D55" s="12">
        <f t="shared" si="1"/>
        <v>20.284550335570469</v>
      </c>
    </row>
    <row r="56" spans="1:4" x14ac:dyDescent="0.2">
      <c r="A56" s="13">
        <v>28216</v>
      </c>
      <c r="B56" s="26">
        <v>0.6</v>
      </c>
      <c r="C56" s="12">
        <v>4.0999999999999996</v>
      </c>
      <c r="D56" s="12">
        <f t="shared" si="1"/>
        <v>20.653053</v>
      </c>
    </row>
    <row r="57" spans="1:4" x14ac:dyDescent="0.2">
      <c r="A57" s="13">
        <v>28246</v>
      </c>
      <c r="B57" s="26">
        <v>0.60199999999999998</v>
      </c>
      <c r="C57" s="12">
        <v>4.2</v>
      </c>
      <c r="D57" s="12">
        <f t="shared" si="1"/>
        <v>21.086497674418606</v>
      </c>
    </row>
    <row r="58" spans="1:4" x14ac:dyDescent="0.2">
      <c r="A58" s="13">
        <v>28277</v>
      </c>
      <c r="B58" s="26">
        <v>0.60499999999999998</v>
      </c>
      <c r="C58" s="12">
        <v>4.2</v>
      </c>
      <c r="D58" s="12">
        <f t="shared" si="1"/>
        <v>20.981936528925623</v>
      </c>
    </row>
    <row r="59" spans="1:4" x14ac:dyDescent="0.2">
      <c r="A59" s="13">
        <v>28307</v>
      </c>
      <c r="B59" s="26">
        <v>0.60799999999999998</v>
      </c>
      <c r="C59" s="12">
        <v>4.2</v>
      </c>
      <c r="D59" s="12">
        <f t="shared" si="1"/>
        <v>20.878407236842108</v>
      </c>
    </row>
    <row r="60" spans="1:4" x14ac:dyDescent="0.2">
      <c r="A60" s="13">
        <v>28338</v>
      </c>
      <c r="B60" s="26">
        <v>0.61099999999999999</v>
      </c>
      <c r="C60" s="12">
        <v>4.4000000000000004</v>
      </c>
      <c r="D60" s="12">
        <f t="shared" si="1"/>
        <v>21.765222913256956</v>
      </c>
    </row>
    <row r="61" spans="1:4" x14ac:dyDescent="0.2">
      <c r="A61" s="13">
        <v>28369</v>
      </c>
      <c r="B61" s="26">
        <v>0.61299999999999999</v>
      </c>
      <c r="C61" s="12">
        <v>4.3</v>
      </c>
      <c r="D61" s="12">
        <f t="shared" si="1"/>
        <v>21.201160522022839</v>
      </c>
    </row>
    <row r="62" spans="1:4" x14ac:dyDescent="0.2">
      <c r="A62" s="13">
        <v>28399</v>
      </c>
      <c r="B62" s="26">
        <v>0.61599999999999999</v>
      </c>
      <c r="C62" s="12">
        <v>4.3</v>
      </c>
      <c r="D62" s="12">
        <f t="shared" si="1"/>
        <v>21.097908116883115</v>
      </c>
    </row>
    <row r="63" spans="1:4" x14ac:dyDescent="0.2">
      <c r="A63" s="13">
        <v>28430</v>
      </c>
      <c r="B63" s="26">
        <v>0.62</v>
      </c>
      <c r="C63" s="12">
        <v>4.2</v>
      </c>
      <c r="D63" s="12">
        <f t="shared" si="1"/>
        <v>20.474309032258066</v>
      </c>
    </row>
    <row r="64" spans="1:4" x14ac:dyDescent="0.2">
      <c r="A64" s="13">
        <v>28460</v>
      </c>
      <c r="B64" s="26">
        <v>0.623</v>
      </c>
      <c r="C64" s="12">
        <v>4</v>
      </c>
      <c r="D64" s="12">
        <f t="shared" si="1"/>
        <v>19.405444622792938</v>
      </c>
    </row>
    <row r="65" spans="1:4" x14ac:dyDescent="0.2">
      <c r="A65" s="13">
        <v>28491</v>
      </c>
      <c r="B65" s="26">
        <v>0.627</v>
      </c>
      <c r="C65" s="12">
        <v>3.9</v>
      </c>
      <c r="D65" s="12">
        <f t="shared" si="0"/>
        <v>18.799604784688995</v>
      </c>
    </row>
    <row r="66" spans="1:4" x14ac:dyDescent="0.2">
      <c r="A66" s="13">
        <v>28522</v>
      </c>
      <c r="B66" s="26">
        <v>0.63</v>
      </c>
      <c r="C66" s="12">
        <v>3.9</v>
      </c>
      <c r="D66" s="12">
        <f t="shared" si="0"/>
        <v>18.710082857142854</v>
      </c>
    </row>
    <row r="67" spans="1:4" x14ac:dyDescent="0.2">
      <c r="A67" s="13">
        <v>28550</v>
      </c>
      <c r="B67" s="26">
        <v>0.63400000000000001</v>
      </c>
      <c r="C67" s="12">
        <v>4.0999999999999996</v>
      </c>
      <c r="D67" s="12">
        <f t="shared" si="0"/>
        <v>19.545476025236592</v>
      </c>
    </row>
    <row r="68" spans="1:4" x14ac:dyDescent="0.2">
      <c r="A68" s="13">
        <v>28581</v>
      </c>
      <c r="B68" s="26">
        <v>0.63900000000000001</v>
      </c>
      <c r="C68" s="12">
        <v>4.3</v>
      </c>
      <c r="D68" s="12">
        <f t="shared" si="0"/>
        <v>20.338515492957747</v>
      </c>
    </row>
    <row r="69" spans="1:4" x14ac:dyDescent="0.2">
      <c r="A69" s="13">
        <v>28611</v>
      </c>
      <c r="B69" s="26">
        <v>0.64500000000000002</v>
      </c>
      <c r="C69" s="12">
        <v>4.5</v>
      </c>
      <c r="D69" s="12">
        <f t="shared" si="0"/>
        <v>21.086497674418602</v>
      </c>
    </row>
    <row r="70" spans="1:4" x14ac:dyDescent="0.2">
      <c r="A70" s="13">
        <v>28642</v>
      </c>
      <c r="B70" s="26">
        <v>0.65</v>
      </c>
      <c r="C70" s="12">
        <v>4.5</v>
      </c>
      <c r="D70" s="12">
        <f t="shared" si="0"/>
        <v>20.924293846153844</v>
      </c>
    </row>
    <row r="71" spans="1:4" x14ac:dyDescent="0.2">
      <c r="A71" s="13">
        <v>28672</v>
      </c>
      <c r="B71" s="26">
        <v>0.65500000000000003</v>
      </c>
      <c r="C71" s="12">
        <v>4.5</v>
      </c>
      <c r="D71" s="12">
        <f t="shared" si="0"/>
        <v>20.764566412213739</v>
      </c>
    </row>
    <row r="72" spans="1:4" x14ac:dyDescent="0.2">
      <c r="A72" s="13">
        <v>28703</v>
      </c>
      <c r="B72" s="26">
        <v>0.65900000000000003</v>
      </c>
      <c r="C72" s="12">
        <v>4.5</v>
      </c>
      <c r="D72" s="12">
        <f t="shared" si="0"/>
        <v>20.638529590288314</v>
      </c>
    </row>
    <row r="73" spans="1:4" x14ac:dyDescent="0.2">
      <c r="A73" s="13">
        <v>28734</v>
      </c>
      <c r="B73" s="26">
        <v>0.66500000000000004</v>
      </c>
      <c r="C73" s="12">
        <v>4.5</v>
      </c>
      <c r="D73" s="12">
        <f t="shared" si="0"/>
        <v>20.452317293233079</v>
      </c>
    </row>
    <row r="74" spans="1:4" x14ac:dyDescent="0.2">
      <c r="A74" s="13">
        <v>28764</v>
      </c>
      <c r="B74" s="26">
        <v>0.67100000000000004</v>
      </c>
      <c r="C74" s="12">
        <v>4.5</v>
      </c>
      <c r="D74" s="12">
        <f t="shared" si="0"/>
        <v>20.269435171385989</v>
      </c>
    </row>
    <row r="75" spans="1:4" x14ac:dyDescent="0.2">
      <c r="A75" s="13">
        <v>28795</v>
      </c>
      <c r="B75" s="26">
        <v>0.67500000000000004</v>
      </c>
      <c r="C75" s="12">
        <v>4.4000000000000004</v>
      </c>
      <c r="D75" s="12">
        <f t="shared" si="0"/>
        <v>19.701557333333334</v>
      </c>
    </row>
    <row r="76" spans="1:4" x14ac:dyDescent="0.2">
      <c r="A76" s="13">
        <v>28825</v>
      </c>
      <c r="B76" s="26">
        <v>0.67900000000000005</v>
      </c>
      <c r="C76" s="12">
        <v>4.2</v>
      </c>
      <c r="D76" s="12">
        <f t="shared" si="0"/>
        <v>18.695245360824742</v>
      </c>
    </row>
    <row r="77" spans="1:4" x14ac:dyDescent="0.2">
      <c r="A77" s="13">
        <v>28856</v>
      </c>
      <c r="B77" s="26">
        <v>0.68500000000000005</v>
      </c>
      <c r="C77" s="12">
        <v>4.0999999999999996</v>
      </c>
      <c r="D77" s="12">
        <f t="shared" si="0"/>
        <v>18.090265401459849</v>
      </c>
    </row>
    <row r="78" spans="1:4" x14ac:dyDescent="0.2">
      <c r="A78" s="13">
        <v>28887</v>
      </c>
      <c r="B78" s="26">
        <v>0.69199999999999995</v>
      </c>
      <c r="C78" s="12">
        <v>4.0999999999999996</v>
      </c>
      <c r="D78" s="12">
        <f t="shared" si="0"/>
        <v>17.907271387283235</v>
      </c>
    </row>
    <row r="79" spans="1:4" x14ac:dyDescent="0.2">
      <c r="A79" s="13">
        <v>28915</v>
      </c>
      <c r="B79" s="26">
        <v>0.69899999999999995</v>
      </c>
      <c r="C79" s="12">
        <v>4.3</v>
      </c>
      <c r="D79" s="12">
        <f t="shared" si="0"/>
        <v>18.592720171673822</v>
      </c>
    </row>
    <row r="80" spans="1:4" x14ac:dyDescent="0.2">
      <c r="A80" s="13">
        <v>28946</v>
      </c>
      <c r="B80" s="26">
        <v>0.70599999999999996</v>
      </c>
      <c r="C80" s="12">
        <v>4.5</v>
      </c>
      <c r="D80" s="12">
        <f t="shared" si="0"/>
        <v>19.264576487252125</v>
      </c>
    </row>
    <row r="81" spans="1:4" x14ac:dyDescent="0.2">
      <c r="A81" s="13">
        <v>28976</v>
      </c>
      <c r="B81" s="26">
        <v>0.71399999999999997</v>
      </c>
      <c r="C81" s="12">
        <v>4.7</v>
      </c>
      <c r="D81" s="12">
        <f t="shared" si="0"/>
        <v>19.895336974789917</v>
      </c>
    </row>
    <row r="82" spans="1:4" x14ac:dyDescent="0.2">
      <c r="A82" s="13">
        <v>29007</v>
      </c>
      <c r="B82" s="26">
        <v>0.72199999999999998</v>
      </c>
      <c r="C82" s="12">
        <v>4.9000000000000004</v>
      </c>
      <c r="D82" s="12">
        <f t="shared" si="0"/>
        <v>20.512119390581717</v>
      </c>
    </row>
    <row r="83" spans="1:4" x14ac:dyDescent="0.2">
      <c r="A83" s="13">
        <v>29037</v>
      </c>
      <c r="B83" s="26">
        <v>0.73</v>
      </c>
      <c r="C83" s="12">
        <v>4.9000000000000004</v>
      </c>
      <c r="D83" s="12">
        <f t="shared" si="0"/>
        <v>20.287329041095891</v>
      </c>
    </row>
    <row r="84" spans="1:4" x14ac:dyDescent="0.2">
      <c r="A84" s="13">
        <v>29068</v>
      </c>
      <c r="B84" s="26">
        <v>0.73699999999999999</v>
      </c>
      <c r="C84" s="12">
        <v>4.9000000000000004</v>
      </c>
      <c r="D84" s="12">
        <f t="shared" si="0"/>
        <v>20.094640705563094</v>
      </c>
    </row>
    <row r="85" spans="1:4" x14ac:dyDescent="0.2">
      <c r="A85" s="13">
        <v>29099</v>
      </c>
      <c r="B85" s="26">
        <v>0.74399999999999999</v>
      </c>
      <c r="C85" s="12">
        <v>5</v>
      </c>
      <c r="D85" s="12">
        <f t="shared" si="0"/>
        <v>20.311814516129029</v>
      </c>
    </row>
    <row r="86" spans="1:4" x14ac:dyDescent="0.2">
      <c r="A86" s="13">
        <v>29129</v>
      </c>
      <c r="B86" s="26">
        <v>0.752</v>
      </c>
      <c r="C86" s="12">
        <v>5</v>
      </c>
      <c r="D86" s="12">
        <f t="shared" si="0"/>
        <v>20.095731382978723</v>
      </c>
    </row>
    <row r="87" spans="1:4" x14ac:dyDescent="0.2">
      <c r="A87" s="13">
        <v>29160</v>
      </c>
      <c r="B87" s="26">
        <v>0.76</v>
      </c>
      <c r="C87" s="12">
        <v>4.8</v>
      </c>
      <c r="D87" s="12">
        <f t="shared" si="0"/>
        <v>19.088829473684211</v>
      </c>
    </row>
    <row r="88" spans="1:4" x14ac:dyDescent="0.2">
      <c r="A88" s="13">
        <v>29190</v>
      </c>
      <c r="B88" s="26">
        <v>0.76900000000000002</v>
      </c>
      <c r="C88" s="12">
        <v>4.7</v>
      </c>
      <c r="D88" s="12">
        <f t="shared" si="0"/>
        <v>18.472393498049414</v>
      </c>
    </row>
    <row r="89" spans="1:4" x14ac:dyDescent="0.2">
      <c r="A89" s="13">
        <v>29221</v>
      </c>
      <c r="B89" s="26">
        <v>0.78</v>
      </c>
      <c r="C89" s="12">
        <v>4.7</v>
      </c>
      <c r="D89" s="12">
        <f t="shared" si="0"/>
        <v>18.211885384615385</v>
      </c>
    </row>
    <row r="90" spans="1:4" x14ac:dyDescent="0.2">
      <c r="A90" s="13">
        <v>29252</v>
      </c>
      <c r="B90" s="26">
        <v>0.79</v>
      </c>
      <c r="C90" s="12">
        <v>4.7</v>
      </c>
      <c r="D90" s="12">
        <f t="shared" si="0"/>
        <v>17.981355189873419</v>
      </c>
    </row>
    <row r="91" spans="1:4" x14ac:dyDescent="0.2">
      <c r="A91" s="13">
        <v>29281</v>
      </c>
      <c r="B91" s="26">
        <v>0.80100000000000005</v>
      </c>
      <c r="C91" s="12">
        <v>4.9000000000000004</v>
      </c>
      <c r="D91" s="12">
        <f t="shared" si="0"/>
        <v>18.48907640449438</v>
      </c>
    </row>
    <row r="92" spans="1:4" x14ac:dyDescent="0.2">
      <c r="A92" s="13">
        <v>29312</v>
      </c>
      <c r="B92" s="26">
        <v>0.80900000000000005</v>
      </c>
      <c r="C92" s="12">
        <v>5.0999999999999996</v>
      </c>
      <c r="D92" s="12">
        <f t="shared" si="0"/>
        <v>19.053436093943137</v>
      </c>
    </row>
    <row r="93" spans="1:4" x14ac:dyDescent="0.2">
      <c r="A93" s="13">
        <v>29342</v>
      </c>
      <c r="B93" s="26">
        <v>0.81699999999999995</v>
      </c>
      <c r="C93" s="12">
        <v>5.4</v>
      </c>
      <c r="D93" s="12">
        <f t="shared" si="0"/>
        <v>19.976682007343943</v>
      </c>
    </row>
    <row r="94" spans="1:4" x14ac:dyDescent="0.2">
      <c r="A94" s="13">
        <v>29373</v>
      </c>
      <c r="B94" s="26">
        <v>0.82499999999999996</v>
      </c>
      <c r="C94" s="12">
        <v>5.6</v>
      </c>
      <c r="D94" s="12">
        <f t="shared" si="0"/>
        <v>20.515671272727271</v>
      </c>
    </row>
    <row r="95" spans="1:4" x14ac:dyDescent="0.2">
      <c r="A95" s="13">
        <v>29403</v>
      </c>
      <c r="B95" s="26">
        <v>0.82599999999999996</v>
      </c>
      <c r="C95" s="12">
        <v>5.7</v>
      </c>
      <c r="D95" s="12">
        <f t="shared" si="0"/>
        <v>20.856741646489105</v>
      </c>
    </row>
    <row r="96" spans="1:4" x14ac:dyDescent="0.2">
      <c r="A96" s="13">
        <v>29434</v>
      </c>
      <c r="B96" s="26">
        <v>0.83199999999999996</v>
      </c>
      <c r="C96" s="12">
        <v>5.7</v>
      </c>
      <c r="D96" s="12">
        <f t="shared" si="0"/>
        <v>20.706332451923078</v>
      </c>
    </row>
    <row r="97" spans="1:4" x14ac:dyDescent="0.2">
      <c r="A97" s="13">
        <v>29465</v>
      </c>
      <c r="B97" s="26">
        <v>0.83899999999999997</v>
      </c>
      <c r="C97" s="12">
        <v>5.7</v>
      </c>
      <c r="D97" s="12">
        <f t="shared" si="0"/>
        <v>20.533574016686533</v>
      </c>
    </row>
    <row r="98" spans="1:4" x14ac:dyDescent="0.2">
      <c r="A98" s="13">
        <v>29495</v>
      </c>
      <c r="B98" s="26">
        <v>0.84699999999999998</v>
      </c>
      <c r="C98" s="12">
        <v>5.7</v>
      </c>
      <c r="D98" s="12">
        <f t="shared" si="0"/>
        <v>20.339632349468715</v>
      </c>
    </row>
    <row r="99" spans="1:4" x14ac:dyDescent="0.2">
      <c r="A99" s="13">
        <v>29526</v>
      </c>
      <c r="B99" s="26">
        <v>0.85599999999999998</v>
      </c>
      <c r="C99" s="12">
        <v>5.6</v>
      </c>
      <c r="D99" s="12">
        <f t="shared" si="0"/>
        <v>19.772697196261682</v>
      </c>
    </row>
    <row r="100" spans="1:4" x14ac:dyDescent="0.2">
      <c r="A100" s="13">
        <v>29556</v>
      </c>
      <c r="B100" s="26">
        <v>0.86399999999999999</v>
      </c>
      <c r="C100" s="12">
        <v>5.5</v>
      </c>
      <c r="D100" s="12">
        <f t="shared" si="0"/>
        <v>19.239802083333334</v>
      </c>
    </row>
    <row r="101" spans="1:4" x14ac:dyDescent="0.2">
      <c r="A101" s="13">
        <v>29587</v>
      </c>
      <c r="B101" s="26">
        <v>0.872</v>
      </c>
      <c r="C101" s="12">
        <v>5.4</v>
      </c>
      <c r="D101" s="12">
        <f t="shared" si="0"/>
        <v>18.716684862385321</v>
      </c>
    </row>
    <row r="102" spans="1:4" x14ac:dyDescent="0.2">
      <c r="A102" s="13">
        <v>29618</v>
      </c>
      <c r="B102" s="26">
        <v>0.88</v>
      </c>
      <c r="C102" s="12">
        <v>5.5</v>
      </c>
      <c r="D102" s="12">
        <f t="shared" si="0"/>
        <v>18.8899875</v>
      </c>
    </row>
    <row r="103" spans="1:4" x14ac:dyDescent="0.2">
      <c r="A103" s="13">
        <v>29646</v>
      </c>
      <c r="B103" s="26">
        <v>0.88600000000000001</v>
      </c>
      <c r="C103" s="12">
        <v>5.8</v>
      </c>
      <c r="D103" s="12">
        <f t="shared" si="0"/>
        <v>19.78544966139955</v>
      </c>
    </row>
    <row r="104" spans="1:4" x14ac:dyDescent="0.2">
      <c r="A104" s="13">
        <v>29677</v>
      </c>
      <c r="B104" s="26">
        <v>0.89100000000000001</v>
      </c>
      <c r="C104" s="12">
        <v>6</v>
      </c>
      <c r="D104" s="12">
        <f t="shared" si="0"/>
        <v>20.352848484848487</v>
      </c>
    </row>
    <row r="105" spans="1:4" x14ac:dyDescent="0.2">
      <c r="A105" s="13">
        <v>29707</v>
      </c>
      <c r="B105" s="26">
        <v>0.89700000000000002</v>
      </c>
      <c r="C105" s="12">
        <v>6.3</v>
      </c>
      <c r="D105" s="12">
        <f t="shared" si="0"/>
        <v>21.227544481605349</v>
      </c>
    </row>
    <row r="106" spans="1:4" x14ac:dyDescent="0.2">
      <c r="A106" s="13">
        <v>29738</v>
      </c>
      <c r="B106" s="26">
        <v>0.90500000000000003</v>
      </c>
      <c r="C106" s="12">
        <v>6.5</v>
      </c>
      <c r="D106" s="12">
        <f t="shared" si="0"/>
        <v>21.707830939226518</v>
      </c>
    </row>
    <row r="107" spans="1:4" x14ac:dyDescent="0.2">
      <c r="A107" s="13">
        <v>29768</v>
      </c>
      <c r="B107" s="26">
        <v>0.91500000000000004</v>
      </c>
      <c r="C107" s="12">
        <v>6.6</v>
      </c>
      <c r="D107" s="12">
        <f t="shared" si="0"/>
        <v>21.800903606557373</v>
      </c>
    </row>
    <row r="108" spans="1:4" x14ac:dyDescent="0.2">
      <c r="A108" s="13">
        <v>29799</v>
      </c>
      <c r="B108" s="26">
        <v>0.92200000000000004</v>
      </c>
      <c r="C108" s="12">
        <v>6.6</v>
      </c>
      <c r="D108" s="12">
        <f t="shared" si="0"/>
        <v>21.635386984815614</v>
      </c>
    </row>
    <row r="109" spans="1:4" x14ac:dyDescent="0.2">
      <c r="A109" s="13">
        <v>29830</v>
      </c>
      <c r="B109" s="26">
        <v>0.93100000000000005</v>
      </c>
      <c r="C109" s="12">
        <v>6.6</v>
      </c>
      <c r="D109" s="12">
        <f t="shared" si="0"/>
        <v>21.426237164339415</v>
      </c>
    </row>
    <row r="110" spans="1:4" x14ac:dyDescent="0.2">
      <c r="A110" s="13">
        <v>29860</v>
      </c>
      <c r="B110" s="26">
        <v>0.93400000000000005</v>
      </c>
      <c r="C110" s="12">
        <v>6.6</v>
      </c>
      <c r="D110" s="12">
        <f t="shared" si="0"/>
        <v>21.357416274089932</v>
      </c>
    </row>
    <row r="111" spans="1:4" x14ac:dyDescent="0.2">
      <c r="A111" s="13">
        <v>29891</v>
      </c>
      <c r="B111" s="26">
        <v>0.93799999999999994</v>
      </c>
      <c r="C111" s="12">
        <v>6.4</v>
      </c>
      <c r="D111" s="12">
        <f t="shared" si="0"/>
        <v>20.621905330490407</v>
      </c>
    </row>
    <row r="112" spans="1:4" x14ac:dyDescent="0.2">
      <c r="A112" s="13">
        <v>29921</v>
      </c>
      <c r="B112" s="26">
        <v>0.94099999999999995</v>
      </c>
      <c r="C112" s="12">
        <v>6.3</v>
      </c>
      <c r="D112" s="12">
        <f t="shared" si="0"/>
        <v>20.23497066950053</v>
      </c>
    </row>
    <row r="113" spans="1:4" x14ac:dyDescent="0.2">
      <c r="A113" s="13">
        <v>29952</v>
      </c>
      <c r="B113" s="26">
        <v>0.94399999999999995</v>
      </c>
      <c r="C113" s="12">
        <v>6.2</v>
      </c>
      <c r="D113" s="12">
        <f t="shared" si="0"/>
        <v>19.850495338983052</v>
      </c>
    </row>
    <row r="114" spans="1:4" x14ac:dyDescent="0.2">
      <c r="A114" s="13">
        <v>29983</v>
      </c>
      <c r="B114" s="26">
        <v>0.94699999999999995</v>
      </c>
      <c r="C114" s="12">
        <v>6.4</v>
      </c>
      <c r="D114" s="12">
        <f t="shared" si="0"/>
        <v>20.42592101372756</v>
      </c>
    </row>
    <row r="115" spans="1:4" x14ac:dyDescent="0.2">
      <c r="A115" s="13">
        <v>30011</v>
      </c>
      <c r="B115" s="26">
        <v>0.94699999999999995</v>
      </c>
      <c r="C115" s="12">
        <v>6.6</v>
      </c>
      <c r="D115" s="12">
        <f t="shared" si="0"/>
        <v>21.064231045406547</v>
      </c>
    </row>
    <row r="116" spans="1:4" x14ac:dyDescent="0.2">
      <c r="A116" s="13">
        <v>30042</v>
      </c>
      <c r="B116" s="26">
        <v>0.95</v>
      </c>
      <c r="C116" s="12">
        <v>6.7</v>
      </c>
      <c r="D116" s="12">
        <f t="shared" si="0"/>
        <v>21.315859578947368</v>
      </c>
    </row>
    <row r="117" spans="1:4" x14ac:dyDescent="0.2">
      <c r="A117" s="13">
        <v>30072</v>
      </c>
      <c r="B117" s="26">
        <v>0.95899999999999996</v>
      </c>
      <c r="C117" s="12">
        <v>6.9</v>
      </c>
      <c r="D117" s="12">
        <f t="shared" ref="D117:D180" si="2">C117*$B$629/B117</f>
        <v>21.746137851929095</v>
      </c>
    </row>
    <row r="118" spans="1:4" x14ac:dyDescent="0.2">
      <c r="A118" s="13">
        <v>30103</v>
      </c>
      <c r="B118" s="26">
        <v>0.97</v>
      </c>
      <c r="C118" s="12">
        <v>7.1</v>
      </c>
      <c r="D118" s="12">
        <f t="shared" si="2"/>
        <v>22.122707010309277</v>
      </c>
    </row>
    <row r="119" spans="1:4" x14ac:dyDescent="0.2">
      <c r="A119" s="13">
        <v>30133</v>
      </c>
      <c r="B119" s="26">
        <v>0.97499999999999998</v>
      </c>
      <c r="C119" s="12">
        <v>7.2</v>
      </c>
      <c r="D119" s="12">
        <f t="shared" si="2"/>
        <v>22.319246769230773</v>
      </c>
    </row>
    <row r="120" spans="1:4" x14ac:dyDescent="0.2">
      <c r="A120" s="13">
        <v>30164</v>
      </c>
      <c r="B120" s="26">
        <v>0.97699999999999998</v>
      </c>
      <c r="C120" s="12">
        <v>7.2</v>
      </c>
      <c r="D120" s="12">
        <f t="shared" si="2"/>
        <v>22.273557420675541</v>
      </c>
    </row>
    <row r="121" spans="1:4" x14ac:dyDescent="0.2">
      <c r="A121" s="13">
        <v>30195</v>
      </c>
      <c r="B121" s="26">
        <v>0.97699999999999998</v>
      </c>
      <c r="C121" s="12">
        <v>7.2</v>
      </c>
      <c r="D121" s="12">
        <f t="shared" si="2"/>
        <v>22.273557420675541</v>
      </c>
    </row>
    <row r="122" spans="1:4" x14ac:dyDescent="0.2">
      <c r="A122" s="13">
        <v>30225</v>
      </c>
      <c r="B122" s="26">
        <v>0.98099999999999998</v>
      </c>
      <c r="C122" s="12">
        <v>7.2</v>
      </c>
      <c r="D122" s="12">
        <f t="shared" si="2"/>
        <v>22.182737614678899</v>
      </c>
    </row>
    <row r="123" spans="1:4" x14ac:dyDescent="0.2">
      <c r="A123" s="13">
        <v>30256</v>
      </c>
      <c r="B123" s="26">
        <v>0.98</v>
      </c>
      <c r="C123" s="12">
        <v>6.9</v>
      </c>
      <c r="D123" s="12">
        <f t="shared" si="2"/>
        <v>21.280149183673473</v>
      </c>
    </row>
    <row r="124" spans="1:4" x14ac:dyDescent="0.2">
      <c r="A124" s="13">
        <v>30286</v>
      </c>
      <c r="B124" s="26">
        <v>0.97699999999999998</v>
      </c>
      <c r="C124" s="12">
        <v>6.7</v>
      </c>
      <c r="D124" s="12">
        <f t="shared" si="2"/>
        <v>20.726782599795293</v>
      </c>
    </row>
    <row r="125" spans="1:4" x14ac:dyDescent="0.2">
      <c r="A125" s="13">
        <v>30317</v>
      </c>
      <c r="B125" s="26">
        <v>0.97899999999999998</v>
      </c>
      <c r="C125" s="12">
        <v>6.7</v>
      </c>
      <c r="D125" s="12">
        <f t="shared" si="2"/>
        <v>20.684439836567925</v>
      </c>
    </row>
    <row r="126" spans="1:4" x14ac:dyDescent="0.2">
      <c r="A126" s="13">
        <v>30348</v>
      </c>
      <c r="B126" s="26">
        <v>0.98</v>
      </c>
      <c r="C126" s="12">
        <v>6.7</v>
      </c>
      <c r="D126" s="12">
        <f t="shared" si="2"/>
        <v>20.663333265306122</v>
      </c>
    </row>
    <row r="127" spans="1:4" x14ac:dyDescent="0.2">
      <c r="A127" s="13">
        <v>30376</v>
      </c>
      <c r="B127" s="26">
        <v>0.98099999999999998</v>
      </c>
      <c r="C127" s="12">
        <v>6.9</v>
      </c>
      <c r="D127" s="12">
        <f t="shared" si="2"/>
        <v>21.258456880733945</v>
      </c>
    </row>
    <row r="128" spans="1:4" x14ac:dyDescent="0.2">
      <c r="A128" s="13">
        <v>30407</v>
      </c>
      <c r="B128" s="26">
        <v>0.98799999999999999</v>
      </c>
      <c r="C128" s="12">
        <v>6.9</v>
      </c>
      <c r="D128" s="12">
        <f t="shared" si="2"/>
        <v>21.107840283400812</v>
      </c>
    </row>
    <row r="129" spans="1:4" x14ac:dyDescent="0.2">
      <c r="A129" s="13">
        <v>30437</v>
      </c>
      <c r="B129" s="26">
        <v>0.99199999999999999</v>
      </c>
      <c r="C129" s="12">
        <v>7.2</v>
      </c>
      <c r="D129" s="12">
        <f t="shared" si="2"/>
        <v>21.936759677419357</v>
      </c>
    </row>
    <row r="130" spans="1:4" x14ac:dyDescent="0.2">
      <c r="A130" s="13">
        <v>30468</v>
      </c>
      <c r="B130" s="26">
        <v>0.99399999999999999</v>
      </c>
      <c r="C130" s="12">
        <v>7.4</v>
      </c>
      <c r="D130" s="12">
        <f t="shared" si="2"/>
        <v>22.500749698189136</v>
      </c>
    </row>
    <row r="131" spans="1:4" x14ac:dyDescent="0.2">
      <c r="A131" s="13">
        <v>30498</v>
      </c>
      <c r="B131" s="26">
        <v>0.998</v>
      </c>
      <c r="C131" s="12">
        <v>7.5</v>
      </c>
      <c r="D131" s="12">
        <f t="shared" si="2"/>
        <v>22.713411823647291</v>
      </c>
    </row>
    <row r="132" spans="1:4" x14ac:dyDescent="0.2">
      <c r="A132" s="13">
        <v>30529</v>
      </c>
      <c r="B132" s="26">
        <v>1.0009999999999999</v>
      </c>
      <c r="C132" s="12">
        <v>7.5</v>
      </c>
      <c r="D132" s="12">
        <f t="shared" si="2"/>
        <v>22.645339660339662</v>
      </c>
    </row>
    <row r="133" spans="1:4" x14ac:dyDescent="0.2">
      <c r="A133" s="13">
        <v>30560</v>
      </c>
      <c r="B133" s="26">
        <v>1.004</v>
      </c>
      <c r="C133" s="12">
        <v>7.6</v>
      </c>
      <c r="D133" s="12">
        <f t="shared" si="2"/>
        <v>22.878709960159359</v>
      </c>
    </row>
    <row r="134" spans="1:4" x14ac:dyDescent="0.2">
      <c r="A134" s="13">
        <v>30590</v>
      </c>
      <c r="B134" s="26">
        <v>1.008</v>
      </c>
      <c r="C134" s="12">
        <v>7.5</v>
      </c>
      <c r="D134" s="12">
        <f t="shared" si="2"/>
        <v>22.488080357142856</v>
      </c>
    </row>
    <row r="135" spans="1:4" x14ac:dyDescent="0.2">
      <c r="A135" s="13">
        <v>30621</v>
      </c>
      <c r="B135" s="26">
        <v>1.0109999999999999</v>
      </c>
      <c r="C135" s="12">
        <v>7.3</v>
      </c>
      <c r="D135" s="12">
        <f t="shared" si="2"/>
        <v>21.823447477744811</v>
      </c>
    </row>
    <row r="136" spans="1:4" x14ac:dyDescent="0.2">
      <c r="A136" s="13">
        <v>30651</v>
      </c>
      <c r="B136" s="26">
        <v>1.014</v>
      </c>
      <c r="C136" s="12">
        <v>7</v>
      </c>
      <c r="D136" s="12">
        <f t="shared" si="2"/>
        <v>20.864680473372783</v>
      </c>
    </row>
    <row r="137" spans="1:4" x14ac:dyDescent="0.2">
      <c r="A137" s="13">
        <v>30682</v>
      </c>
      <c r="B137" s="26">
        <v>1.0209999999999999</v>
      </c>
      <c r="C137" s="12">
        <v>6.8</v>
      </c>
      <c r="D137" s="12">
        <f t="shared" si="2"/>
        <v>20.129585112634672</v>
      </c>
    </row>
    <row r="138" spans="1:4" x14ac:dyDescent="0.2">
      <c r="A138" s="13">
        <v>30713</v>
      </c>
      <c r="B138" s="26">
        <v>1.026</v>
      </c>
      <c r="C138" s="12">
        <v>7</v>
      </c>
      <c r="D138" s="12">
        <f t="shared" si="2"/>
        <v>20.620649122807016</v>
      </c>
    </row>
    <row r="139" spans="1:4" x14ac:dyDescent="0.2">
      <c r="A139" s="13">
        <v>30742</v>
      </c>
      <c r="B139" s="26">
        <v>1.0289999999999999</v>
      </c>
      <c r="C139" s="12">
        <v>7.2</v>
      </c>
      <c r="D139" s="12">
        <f t="shared" si="2"/>
        <v>21.147974344023329</v>
      </c>
    </row>
    <row r="140" spans="1:4" x14ac:dyDescent="0.2">
      <c r="A140" s="13">
        <v>30773</v>
      </c>
      <c r="B140" s="26">
        <v>1.0329999999999999</v>
      </c>
      <c r="C140" s="12">
        <v>7.3</v>
      </c>
      <c r="D140" s="12">
        <f t="shared" si="2"/>
        <v>21.358669312681513</v>
      </c>
    </row>
    <row r="141" spans="1:4" x14ac:dyDescent="0.2">
      <c r="A141" s="13">
        <v>30803</v>
      </c>
      <c r="B141" s="26">
        <v>1.0349999999999999</v>
      </c>
      <c r="C141" s="12">
        <v>7.6</v>
      </c>
      <c r="D141" s="12">
        <f t="shared" si="2"/>
        <v>22.193453913043477</v>
      </c>
    </row>
    <row r="142" spans="1:4" x14ac:dyDescent="0.2">
      <c r="A142" s="13">
        <v>30834</v>
      </c>
      <c r="B142" s="26">
        <v>1.0369999999999999</v>
      </c>
      <c r="C142" s="12">
        <v>7.9</v>
      </c>
      <c r="D142" s="12">
        <f t="shared" si="2"/>
        <v>23.025018514946964</v>
      </c>
    </row>
    <row r="143" spans="1:4" x14ac:dyDescent="0.2">
      <c r="A143" s="13">
        <v>30864</v>
      </c>
      <c r="B143" s="26">
        <v>1.0409999999999999</v>
      </c>
      <c r="C143" s="12">
        <v>8</v>
      </c>
      <c r="D143" s="12">
        <f t="shared" si="2"/>
        <v>23.226881844380404</v>
      </c>
    </row>
    <row r="144" spans="1:4" x14ac:dyDescent="0.2">
      <c r="A144" s="13">
        <v>30895</v>
      </c>
      <c r="B144" s="26">
        <v>1.044</v>
      </c>
      <c r="C144" s="12">
        <v>8.1</v>
      </c>
      <c r="D144" s="12">
        <f t="shared" si="2"/>
        <v>23.449639655172412</v>
      </c>
    </row>
    <row r="145" spans="1:4" x14ac:dyDescent="0.2">
      <c r="A145" s="13">
        <v>30926</v>
      </c>
      <c r="B145" s="26">
        <v>1.0469999999999999</v>
      </c>
      <c r="C145" s="12">
        <v>8.1</v>
      </c>
      <c r="D145" s="12">
        <f t="shared" si="2"/>
        <v>23.382448710601718</v>
      </c>
    </row>
    <row r="146" spans="1:4" x14ac:dyDescent="0.2">
      <c r="A146" s="13">
        <v>30956</v>
      </c>
      <c r="B146" s="26">
        <v>1.0509999999999999</v>
      </c>
      <c r="C146" s="12">
        <v>8</v>
      </c>
      <c r="D146" s="12">
        <f t="shared" si="2"/>
        <v>23.005883920076119</v>
      </c>
    </row>
    <row r="147" spans="1:4" x14ac:dyDescent="0.2">
      <c r="A147" s="13">
        <v>30987</v>
      </c>
      <c r="B147" s="26">
        <v>1.0529999999999999</v>
      </c>
      <c r="C147" s="12">
        <v>7.6</v>
      </c>
      <c r="D147" s="12">
        <f t="shared" si="2"/>
        <v>21.81407863247863</v>
      </c>
    </row>
    <row r="148" spans="1:4" x14ac:dyDescent="0.2">
      <c r="A148" s="13">
        <v>31017</v>
      </c>
      <c r="B148" s="26">
        <v>1.0549999999999999</v>
      </c>
      <c r="C148" s="12">
        <v>7.3</v>
      </c>
      <c r="D148" s="12">
        <f t="shared" si="2"/>
        <v>20.913275260663507</v>
      </c>
    </row>
    <row r="149" spans="1:4" x14ac:dyDescent="0.2">
      <c r="A149" s="13">
        <v>31048</v>
      </c>
      <c r="B149" s="26">
        <v>1.0569999999999999</v>
      </c>
      <c r="C149" s="12">
        <v>7.3</v>
      </c>
      <c r="D149" s="12">
        <f t="shared" si="2"/>
        <v>20.873704257332072</v>
      </c>
    </row>
    <row r="150" spans="1:4" x14ac:dyDescent="0.2">
      <c r="A150" s="13">
        <v>31079</v>
      </c>
      <c r="B150" s="26">
        <v>1.0629999999999999</v>
      </c>
      <c r="C150" s="12">
        <v>7.2</v>
      </c>
      <c r="D150" s="12">
        <f t="shared" si="2"/>
        <v>20.471557478833493</v>
      </c>
    </row>
    <row r="151" spans="1:4" x14ac:dyDescent="0.2">
      <c r="A151" s="13">
        <v>31107</v>
      </c>
      <c r="B151" s="26">
        <v>1.0680000000000001</v>
      </c>
      <c r="C151" s="12">
        <v>7.5</v>
      </c>
      <c r="D151" s="12">
        <f t="shared" si="2"/>
        <v>21.224705056179772</v>
      </c>
    </row>
    <row r="152" spans="1:4" x14ac:dyDescent="0.2">
      <c r="A152" s="13">
        <v>31138</v>
      </c>
      <c r="B152" s="26">
        <v>1.07</v>
      </c>
      <c r="C152" s="12">
        <v>7.7</v>
      </c>
      <c r="D152" s="12">
        <f t="shared" si="2"/>
        <v>21.74996691588785</v>
      </c>
    </row>
    <row r="153" spans="1:4" x14ac:dyDescent="0.2">
      <c r="A153" s="13">
        <v>31168</v>
      </c>
      <c r="B153" s="26">
        <v>1.0720000000000001</v>
      </c>
      <c r="C153" s="12">
        <v>8</v>
      </c>
      <c r="D153" s="12">
        <f t="shared" si="2"/>
        <v>22.555208955223879</v>
      </c>
    </row>
    <row r="154" spans="1:4" x14ac:dyDescent="0.2">
      <c r="A154" s="13">
        <v>31199</v>
      </c>
      <c r="B154" s="26">
        <v>1.075</v>
      </c>
      <c r="C154" s="12">
        <v>8.1999999999999993</v>
      </c>
      <c r="D154" s="12">
        <f t="shared" si="2"/>
        <v>23.054570790697671</v>
      </c>
    </row>
    <row r="155" spans="1:4" x14ac:dyDescent="0.2">
      <c r="A155" s="13">
        <v>31229</v>
      </c>
      <c r="B155" s="26">
        <v>1.077</v>
      </c>
      <c r="C155" s="12">
        <v>8.1999999999999993</v>
      </c>
      <c r="D155" s="12">
        <f t="shared" si="2"/>
        <v>23.011758217270192</v>
      </c>
    </row>
    <row r="156" spans="1:4" x14ac:dyDescent="0.2">
      <c r="A156" s="13">
        <v>31260</v>
      </c>
      <c r="B156" s="26">
        <v>1.079</v>
      </c>
      <c r="C156" s="12">
        <v>8.1999999999999993</v>
      </c>
      <c r="D156" s="12">
        <f t="shared" si="2"/>
        <v>22.969104355885076</v>
      </c>
    </row>
    <row r="157" spans="1:4" x14ac:dyDescent="0.2">
      <c r="A157" s="13">
        <v>31291</v>
      </c>
      <c r="B157" s="26">
        <v>1.081</v>
      </c>
      <c r="C157" s="12">
        <v>8.1999999999999993</v>
      </c>
      <c r="D157" s="12">
        <f t="shared" si="2"/>
        <v>22.926608325624422</v>
      </c>
    </row>
    <row r="158" spans="1:4" x14ac:dyDescent="0.2">
      <c r="A158" s="13">
        <v>31321</v>
      </c>
      <c r="B158" s="26">
        <v>1.085</v>
      </c>
      <c r="C158" s="12">
        <v>8.1</v>
      </c>
      <c r="D158" s="12">
        <f t="shared" si="2"/>
        <v>22.563524239631334</v>
      </c>
    </row>
    <row r="159" spans="1:4" x14ac:dyDescent="0.2">
      <c r="A159" s="13">
        <v>31352</v>
      </c>
      <c r="B159" s="26">
        <v>1.0900000000000001</v>
      </c>
      <c r="C159" s="12">
        <v>7.7</v>
      </c>
      <c r="D159" s="12">
        <f t="shared" si="2"/>
        <v>21.350884954128439</v>
      </c>
    </row>
    <row r="160" spans="1:4" x14ac:dyDescent="0.2">
      <c r="A160" s="13">
        <v>31382</v>
      </c>
      <c r="B160" s="26">
        <v>1.095</v>
      </c>
      <c r="C160" s="12">
        <v>7.4</v>
      </c>
      <c r="D160" s="12">
        <f t="shared" si="2"/>
        <v>20.425338082191782</v>
      </c>
    </row>
    <row r="161" spans="1:4" x14ac:dyDescent="0.2">
      <c r="A161" s="13">
        <v>31413</v>
      </c>
      <c r="B161" s="26">
        <v>1.099</v>
      </c>
      <c r="C161" s="12">
        <v>6.92</v>
      </c>
      <c r="D161" s="12">
        <f t="shared" si="2"/>
        <v>19.030931901728845</v>
      </c>
    </row>
    <row r="162" spans="1:4" x14ac:dyDescent="0.2">
      <c r="A162" s="13">
        <v>31444</v>
      </c>
      <c r="B162" s="26">
        <v>1.097</v>
      </c>
      <c r="C162" s="12">
        <v>7.14</v>
      </c>
      <c r="D162" s="12">
        <f t="shared" si="2"/>
        <v>19.671760911577028</v>
      </c>
    </row>
    <row r="163" spans="1:4" x14ac:dyDescent="0.2">
      <c r="A163" s="13">
        <v>31472</v>
      </c>
      <c r="B163" s="26">
        <v>1.091</v>
      </c>
      <c r="C163" s="12">
        <v>7.22</v>
      </c>
      <c r="D163" s="12">
        <f t="shared" si="2"/>
        <v>20.001570632447297</v>
      </c>
    </row>
    <row r="164" spans="1:4" x14ac:dyDescent="0.2">
      <c r="A164" s="13">
        <v>31503</v>
      </c>
      <c r="B164" s="26">
        <v>1.087</v>
      </c>
      <c r="C164" s="12">
        <v>7.42</v>
      </c>
      <c r="D164" s="12">
        <f t="shared" si="2"/>
        <v>20.631272456301748</v>
      </c>
    </row>
    <row r="165" spans="1:4" x14ac:dyDescent="0.2">
      <c r="A165" s="13">
        <v>31533</v>
      </c>
      <c r="B165" s="26">
        <v>1.0900000000000001</v>
      </c>
      <c r="C165" s="12">
        <v>7.49</v>
      </c>
      <c r="D165" s="12">
        <f t="shared" si="2"/>
        <v>20.768588091743116</v>
      </c>
    </row>
    <row r="166" spans="1:4" x14ac:dyDescent="0.2">
      <c r="A166" s="13">
        <v>31564</v>
      </c>
      <c r="B166" s="26">
        <v>1.0940000000000001</v>
      </c>
      <c r="C166" s="12">
        <v>7.71</v>
      </c>
      <c r="D166" s="12">
        <f t="shared" si="2"/>
        <v>21.300446599634366</v>
      </c>
    </row>
    <row r="167" spans="1:4" x14ac:dyDescent="0.2">
      <c r="A167" s="13">
        <v>31594</v>
      </c>
      <c r="B167" s="26">
        <v>1.095</v>
      </c>
      <c r="C167" s="12">
        <v>7.75</v>
      </c>
      <c r="D167" s="12">
        <f t="shared" si="2"/>
        <v>21.391401369863015</v>
      </c>
    </row>
    <row r="168" spans="1:4" x14ac:dyDescent="0.2">
      <c r="A168" s="13">
        <v>31625</v>
      </c>
      <c r="B168" s="26">
        <v>1.0960000000000001</v>
      </c>
      <c r="C168" s="12">
        <v>7.7</v>
      </c>
      <c r="D168" s="12">
        <f t="shared" si="2"/>
        <v>21.234000547445252</v>
      </c>
    </row>
    <row r="169" spans="1:4" x14ac:dyDescent="0.2">
      <c r="A169" s="13">
        <v>31656</v>
      </c>
      <c r="B169" s="26">
        <v>1.1000000000000001</v>
      </c>
      <c r="C169" s="12">
        <v>7.71</v>
      </c>
      <c r="D169" s="12">
        <f t="shared" si="2"/>
        <v>21.184262345454542</v>
      </c>
    </row>
    <row r="170" spans="1:4" x14ac:dyDescent="0.2">
      <c r="A170" s="13">
        <v>31686</v>
      </c>
      <c r="B170" s="26">
        <v>1.1020000000000001</v>
      </c>
      <c r="C170" s="12">
        <v>7.46</v>
      </c>
      <c r="D170" s="12">
        <f t="shared" si="2"/>
        <v>20.46015343012704</v>
      </c>
    </row>
    <row r="171" spans="1:4" x14ac:dyDescent="0.2">
      <c r="A171" s="13">
        <v>31717</v>
      </c>
      <c r="B171" s="26">
        <v>1.1040000000000001</v>
      </c>
      <c r="C171" s="12">
        <v>7.4</v>
      </c>
      <c r="D171" s="12">
        <f t="shared" si="2"/>
        <v>20.258827173913041</v>
      </c>
    </row>
    <row r="172" spans="1:4" x14ac:dyDescent="0.2">
      <c r="A172" s="13">
        <v>31747</v>
      </c>
      <c r="B172" s="26">
        <v>1.1080000000000001</v>
      </c>
      <c r="C172" s="12">
        <v>7.01</v>
      </c>
      <c r="D172" s="12">
        <f t="shared" si="2"/>
        <v>19.121850162454873</v>
      </c>
    </row>
    <row r="173" spans="1:4" x14ac:dyDescent="0.2">
      <c r="A173" s="13">
        <v>31778</v>
      </c>
      <c r="B173" s="26">
        <v>1.1140000000000001</v>
      </c>
      <c r="C173" s="12">
        <v>6.93</v>
      </c>
      <c r="D173" s="12">
        <f t="shared" si="2"/>
        <v>18.801811615798918</v>
      </c>
    </row>
    <row r="174" spans="1:4" x14ac:dyDescent="0.2">
      <c r="A174" s="13">
        <v>31809</v>
      </c>
      <c r="B174" s="26">
        <v>1.1180000000000001</v>
      </c>
      <c r="C174" s="12">
        <v>6.95</v>
      </c>
      <c r="D174" s="12">
        <f t="shared" si="2"/>
        <v>18.788610107334524</v>
      </c>
    </row>
    <row r="175" spans="1:4" x14ac:dyDescent="0.2">
      <c r="A175" s="13">
        <v>31837</v>
      </c>
      <c r="B175" s="26">
        <v>1.1220000000000001</v>
      </c>
      <c r="C175" s="12">
        <v>7.14</v>
      </c>
      <c r="D175" s="12">
        <f t="shared" si="2"/>
        <v>19.233441818181813</v>
      </c>
    </row>
    <row r="176" spans="1:4" x14ac:dyDescent="0.2">
      <c r="A176" s="13">
        <v>31868</v>
      </c>
      <c r="B176" s="26">
        <v>1.127</v>
      </c>
      <c r="C176" s="12">
        <v>7.26</v>
      </c>
      <c r="D176" s="12">
        <f t="shared" si="2"/>
        <v>19.46992855368234</v>
      </c>
    </row>
    <row r="177" spans="1:4" x14ac:dyDescent="0.2">
      <c r="A177" s="13">
        <v>31898</v>
      </c>
      <c r="B177" s="26">
        <v>1.1299999999999999</v>
      </c>
      <c r="C177" s="12">
        <v>7.47</v>
      </c>
      <c r="D177" s="12">
        <f t="shared" si="2"/>
        <v>19.979923061946902</v>
      </c>
    </row>
    <row r="178" spans="1:4" x14ac:dyDescent="0.2">
      <c r="A178" s="13">
        <v>31929</v>
      </c>
      <c r="B178" s="26">
        <v>1.135</v>
      </c>
      <c r="C178" s="12">
        <v>7.8</v>
      </c>
      <c r="D178" s="12">
        <f t="shared" si="2"/>
        <v>20.770664669603523</v>
      </c>
    </row>
    <row r="179" spans="1:4" x14ac:dyDescent="0.2">
      <c r="A179" s="13">
        <v>31959</v>
      </c>
      <c r="B179" s="26">
        <v>1.1379999999999999</v>
      </c>
      <c r="C179" s="12">
        <v>7.8</v>
      </c>
      <c r="D179" s="12">
        <f t="shared" si="2"/>
        <v>20.715908963093145</v>
      </c>
    </row>
    <row r="180" spans="1:4" x14ac:dyDescent="0.2">
      <c r="A180" s="13">
        <v>31990</v>
      </c>
      <c r="B180" s="26">
        <v>1.143</v>
      </c>
      <c r="C180" s="12">
        <v>7.76</v>
      </c>
      <c r="D180" s="12">
        <f t="shared" si="2"/>
        <v>20.51951748031496</v>
      </c>
    </row>
    <row r="181" spans="1:4" x14ac:dyDescent="0.2">
      <c r="A181" s="13">
        <v>32021</v>
      </c>
      <c r="B181" s="26">
        <v>1.147</v>
      </c>
      <c r="C181" s="12">
        <v>7.66</v>
      </c>
      <c r="D181" s="12">
        <f t="shared" ref="D181:D244" si="3">C181*$B$629/B181</f>
        <v>20.184453949433305</v>
      </c>
    </row>
    <row r="182" spans="1:4" x14ac:dyDescent="0.2">
      <c r="A182" s="13">
        <v>32051</v>
      </c>
      <c r="B182" s="26">
        <v>1.1499999999999999</v>
      </c>
      <c r="C182" s="12">
        <v>7.63</v>
      </c>
      <c r="D182" s="12">
        <f t="shared" si="3"/>
        <v>20.052953686956524</v>
      </c>
    </row>
    <row r="183" spans="1:4" x14ac:dyDescent="0.2">
      <c r="A183" s="13">
        <v>32082</v>
      </c>
      <c r="B183" s="26">
        <v>1.1539999999999999</v>
      </c>
      <c r="C183" s="12">
        <v>7.39</v>
      </c>
      <c r="D183" s="12">
        <f t="shared" si="3"/>
        <v>19.354871074523395</v>
      </c>
    </row>
    <row r="184" spans="1:4" x14ac:dyDescent="0.2">
      <c r="A184" s="13">
        <v>32112</v>
      </c>
      <c r="B184" s="26">
        <v>1.1559999999999999</v>
      </c>
      <c r="C184" s="12">
        <v>7.09</v>
      </c>
      <c r="D184" s="12">
        <f t="shared" si="3"/>
        <v>18.537025795847754</v>
      </c>
    </row>
    <row r="185" spans="1:4" x14ac:dyDescent="0.2">
      <c r="A185" s="13">
        <v>32143</v>
      </c>
      <c r="B185" s="26">
        <v>1.1599999999999999</v>
      </c>
      <c r="C185" s="12">
        <v>6.92</v>
      </c>
      <c r="D185" s="12">
        <f t="shared" si="3"/>
        <v>18.030167379310345</v>
      </c>
    </row>
    <row r="186" spans="1:4" x14ac:dyDescent="0.2">
      <c r="A186" s="13">
        <v>32174</v>
      </c>
      <c r="B186" s="26">
        <v>1.1619999999999999</v>
      </c>
      <c r="C186" s="12">
        <v>6.99</v>
      </c>
      <c r="D186" s="12">
        <f t="shared" si="3"/>
        <v>18.181206557659209</v>
      </c>
    </row>
    <row r="187" spans="1:4" x14ac:dyDescent="0.2">
      <c r="A187" s="13">
        <v>32203</v>
      </c>
      <c r="B187" s="26">
        <v>1.165</v>
      </c>
      <c r="C187" s="12">
        <v>7.14</v>
      </c>
      <c r="D187" s="12">
        <f t="shared" si="3"/>
        <v>18.523537957081544</v>
      </c>
    </row>
    <row r="188" spans="1:4" x14ac:dyDescent="0.2">
      <c r="A188" s="13">
        <v>32234</v>
      </c>
      <c r="B188" s="26">
        <v>1.1719999999999999</v>
      </c>
      <c r="C188" s="12">
        <v>7.3</v>
      </c>
      <c r="D188" s="12">
        <f t="shared" si="3"/>
        <v>18.825516552901025</v>
      </c>
    </row>
    <row r="189" spans="1:4" x14ac:dyDescent="0.2">
      <c r="A189" s="13">
        <v>32264</v>
      </c>
      <c r="B189" s="26">
        <v>1.175</v>
      </c>
      <c r="C189" s="12">
        <v>7.58</v>
      </c>
      <c r="D189" s="12">
        <f t="shared" si="3"/>
        <v>19.497682417021274</v>
      </c>
    </row>
    <row r="190" spans="1:4" x14ac:dyDescent="0.2">
      <c r="A190" s="13">
        <v>32295</v>
      </c>
      <c r="B190" s="26">
        <v>1.18</v>
      </c>
      <c r="C190" s="12">
        <v>7.84</v>
      </c>
      <c r="D190" s="12">
        <f t="shared" si="3"/>
        <v>20.081017220338985</v>
      </c>
    </row>
    <row r="191" spans="1:4" x14ac:dyDescent="0.2">
      <c r="A191" s="13">
        <v>32325</v>
      </c>
      <c r="B191" s="26">
        <v>1.1850000000000001</v>
      </c>
      <c r="C191" s="12">
        <v>7.9</v>
      </c>
      <c r="D191" s="12">
        <f t="shared" si="3"/>
        <v>20.149319999999999</v>
      </c>
    </row>
    <row r="192" spans="1:4" x14ac:dyDescent="0.2">
      <c r="A192" s="13">
        <v>32356</v>
      </c>
      <c r="B192" s="26">
        <v>1.19</v>
      </c>
      <c r="C192" s="12">
        <v>7.93</v>
      </c>
      <c r="D192" s="12">
        <f t="shared" si="3"/>
        <v>20.140853899159662</v>
      </c>
    </row>
    <row r="193" spans="1:4" x14ac:dyDescent="0.2">
      <c r="A193" s="13">
        <v>32387</v>
      </c>
      <c r="B193" s="26">
        <v>1.1950000000000001</v>
      </c>
      <c r="C193" s="12">
        <v>7.84</v>
      </c>
      <c r="D193" s="12">
        <f t="shared" si="3"/>
        <v>19.828954242677824</v>
      </c>
    </row>
    <row r="194" spans="1:4" x14ac:dyDescent="0.2">
      <c r="A194" s="13">
        <v>32417</v>
      </c>
      <c r="B194" s="26">
        <v>1.1990000000000001</v>
      </c>
      <c r="C194" s="12">
        <v>7.7</v>
      </c>
      <c r="D194" s="12">
        <f t="shared" si="3"/>
        <v>19.409895412844033</v>
      </c>
    </row>
    <row r="195" spans="1:4" x14ac:dyDescent="0.2">
      <c r="A195" s="13">
        <v>32448</v>
      </c>
      <c r="B195" s="26">
        <v>1.2030000000000001</v>
      </c>
      <c r="C195" s="12">
        <v>7.46</v>
      </c>
      <c r="D195" s="12">
        <f t="shared" si="3"/>
        <v>18.74238493765586</v>
      </c>
    </row>
    <row r="196" spans="1:4" x14ac:dyDescent="0.2">
      <c r="A196" s="13">
        <v>32478</v>
      </c>
      <c r="B196" s="26">
        <v>1.2070000000000001</v>
      </c>
      <c r="C196" s="12">
        <v>7.28</v>
      </c>
      <c r="D196" s="12">
        <f t="shared" si="3"/>
        <v>18.2295422038111</v>
      </c>
    </row>
    <row r="197" spans="1:4" x14ac:dyDescent="0.2">
      <c r="A197" s="13">
        <v>32509</v>
      </c>
      <c r="B197" s="26">
        <v>1.212</v>
      </c>
      <c r="C197" s="12">
        <v>7.17</v>
      </c>
      <c r="D197" s="12">
        <f t="shared" si="3"/>
        <v>17.880027772277227</v>
      </c>
    </row>
    <row r="198" spans="1:4" x14ac:dyDescent="0.2">
      <c r="A198" s="13">
        <v>32540</v>
      </c>
      <c r="B198" s="26">
        <v>1.216</v>
      </c>
      <c r="C198" s="12">
        <v>7.18</v>
      </c>
      <c r="D198" s="12">
        <f t="shared" si="3"/>
        <v>17.846067138157892</v>
      </c>
    </row>
    <row r="199" spans="1:4" x14ac:dyDescent="0.2">
      <c r="A199" s="13">
        <v>32568</v>
      </c>
      <c r="B199" s="26">
        <v>1.222</v>
      </c>
      <c r="C199" s="12">
        <v>7.24</v>
      </c>
      <c r="D199" s="12">
        <f t="shared" si="3"/>
        <v>17.90684248772504</v>
      </c>
    </row>
    <row r="200" spans="1:4" x14ac:dyDescent="0.2">
      <c r="A200" s="13">
        <v>32599</v>
      </c>
      <c r="B200" s="26">
        <v>1.2310000000000001</v>
      </c>
      <c r="C200" s="12">
        <v>7.52</v>
      </c>
      <c r="D200" s="12">
        <f t="shared" si="3"/>
        <v>18.463389894394798</v>
      </c>
    </row>
    <row r="201" spans="1:4" x14ac:dyDescent="0.2">
      <c r="A201" s="13">
        <v>32629</v>
      </c>
      <c r="B201" s="26">
        <v>1.2370000000000001</v>
      </c>
      <c r="C201" s="12">
        <v>7.72</v>
      </c>
      <c r="D201" s="12">
        <f t="shared" si="3"/>
        <v>18.862500048504444</v>
      </c>
    </row>
    <row r="202" spans="1:4" x14ac:dyDescent="0.2">
      <c r="A202" s="13">
        <v>32660</v>
      </c>
      <c r="B202" s="26">
        <v>1.2410000000000001</v>
      </c>
      <c r="C202" s="12">
        <v>8.02</v>
      </c>
      <c r="D202" s="12">
        <f t="shared" si="3"/>
        <v>19.532338404512487</v>
      </c>
    </row>
    <row r="203" spans="1:4" x14ac:dyDescent="0.2">
      <c r="A203" s="13">
        <v>32690</v>
      </c>
      <c r="B203" s="26">
        <v>1.2450000000000001</v>
      </c>
      <c r="C203" s="12">
        <v>8.1</v>
      </c>
      <c r="D203" s="12">
        <f t="shared" si="3"/>
        <v>19.663794216867466</v>
      </c>
    </row>
    <row r="204" spans="1:4" x14ac:dyDescent="0.2">
      <c r="A204" s="13">
        <v>32721</v>
      </c>
      <c r="B204" s="26">
        <v>1.2450000000000001</v>
      </c>
      <c r="C204" s="12">
        <v>8.11</v>
      </c>
      <c r="D204" s="12">
        <f t="shared" si="3"/>
        <v>19.688070506024093</v>
      </c>
    </row>
    <row r="205" spans="1:4" x14ac:dyDescent="0.2">
      <c r="A205" s="13">
        <v>32752</v>
      </c>
      <c r="B205" s="26">
        <v>1.248</v>
      </c>
      <c r="C205" s="12">
        <v>8.02</v>
      </c>
      <c r="D205" s="12">
        <f t="shared" si="3"/>
        <v>19.422782019230766</v>
      </c>
    </row>
    <row r="206" spans="1:4" x14ac:dyDescent="0.2">
      <c r="A206" s="13">
        <v>32782</v>
      </c>
      <c r="B206" s="26">
        <v>1.254</v>
      </c>
      <c r="C206" s="12">
        <v>7.87</v>
      </c>
      <c r="D206" s="12">
        <f t="shared" si="3"/>
        <v>18.968319186602873</v>
      </c>
    </row>
    <row r="207" spans="1:4" x14ac:dyDescent="0.2">
      <c r="A207" s="13">
        <v>32813</v>
      </c>
      <c r="B207" s="26">
        <v>1.2589999999999999</v>
      </c>
      <c r="C207" s="12">
        <v>7.52</v>
      </c>
      <c r="D207" s="12">
        <f t="shared" si="3"/>
        <v>18.052766449563148</v>
      </c>
    </row>
    <row r="208" spans="1:4" x14ac:dyDescent="0.2">
      <c r="A208" s="13">
        <v>32843</v>
      </c>
      <c r="B208" s="26">
        <v>1.2629999999999999</v>
      </c>
      <c r="C208" s="12">
        <v>7.27</v>
      </c>
      <c r="D208" s="12">
        <f t="shared" si="3"/>
        <v>17.397334489311163</v>
      </c>
    </row>
    <row r="209" spans="1:4" x14ac:dyDescent="0.2">
      <c r="A209" s="13">
        <v>32874</v>
      </c>
      <c r="B209" s="26">
        <v>1.2749999999999999</v>
      </c>
      <c r="C209" s="12">
        <v>7.18</v>
      </c>
      <c r="D209" s="12">
        <f t="shared" si="3"/>
        <v>17.020249129411763</v>
      </c>
    </row>
    <row r="210" spans="1:4" x14ac:dyDescent="0.2">
      <c r="A210" s="13">
        <v>32905</v>
      </c>
      <c r="B210" s="26">
        <v>1.28</v>
      </c>
      <c r="C210" s="12">
        <v>7.49</v>
      </c>
      <c r="D210" s="12">
        <f t="shared" si="3"/>
        <v>17.685750796874999</v>
      </c>
    </row>
    <row r="211" spans="1:4" x14ac:dyDescent="0.2">
      <c r="A211" s="13">
        <v>32933</v>
      </c>
      <c r="B211" s="26">
        <v>1.286</v>
      </c>
      <c r="C211" s="12">
        <v>7.58</v>
      </c>
      <c r="D211" s="12">
        <f t="shared" si="3"/>
        <v>17.814756485225505</v>
      </c>
    </row>
    <row r="212" spans="1:4" x14ac:dyDescent="0.2">
      <c r="A212" s="13">
        <v>32964</v>
      </c>
      <c r="B212" s="26">
        <v>1.2889999999999999</v>
      </c>
      <c r="C212" s="12">
        <v>7.7</v>
      </c>
      <c r="D212" s="12">
        <f t="shared" si="3"/>
        <v>18.054666097750193</v>
      </c>
    </row>
    <row r="213" spans="1:4" x14ac:dyDescent="0.2">
      <c r="A213" s="13">
        <v>32994</v>
      </c>
      <c r="B213" s="26">
        <v>1.2909999999999999</v>
      </c>
      <c r="C213" s="12">
        <v>7.98</v>
      </c>
      <c r="D213" s="12">
        <f t="shared" si="3"/>
        <v>18.682212269558484</v>
      </c>
    </row>
    <row r="214" spans="1:4" x14ac:dyDescent="0.2">
      <c r="A214" s="13">
        <v>33025</v>
      </c>
      <c r="B214" s="26">
        <v>1.2989999999999999</v>
      </c>
      <c r="C214" s="12">
        <v>8.1199999999999992</v>
      </c>
      <c r="D214" s="12">
        <f t="shared" si="3"/>
        <v>18.892895889145493</v>
      </c>
    </row>
    <row r="215" spans="1:4" x14ac:dyDescent="0.2">
      <c r="A215" s="13">
        <v>33055</v>
      </c>
      <c r="B215" s="26">
        <v>1.3049999999999999</v>
      </c>
      <c r="C215" s="12">
        <v>8.1999999999999993</v>
      </c>
      <c r="D215" s="12">
        <f t="shared" si="3"/>
        <v>18.991313103448274</v>
      </c>
    </row>
    <row r="216" spans="1:4" x14ac:dyDescent="0.2">
      <c r="A216" s="13">
        <v>33086</v>
      </c>
      <c r="B216" s="26">
        <v>1.3160000000000001</v>
      </c>
      <c r="C216" s="12">
        <v>8.26</v>
      </c>
      <c r="D216" s="12">
        <f t="shared" si="3"/>
        <v>18.970370425531911</v>
      </c>
    </row>
    <row r="217" spans="1:4" x14ac:dyDescent="0.2">
      <c r="A217" s="13">
        <v>33117</v>
      </c>
      <c r="B217" s="26">
        <v>1.325</v>
      </c>
      <c r="C217" s="12">
        <v>8.18</v>
      </c>
      <c r="D217" s="12">
        <f t="shared" si="3"/>
        <v>18.659030671698112</v>
      </c>
    </row>
    <row r="218" spans="1:4" x14ac:dyDescent="0.2">
      <c r="A218" s="13">
        <v>33147</v>
      </c>
      <c r="B218" s="26">
        <v>1.3340000000000001</v>
      </c>
      <c r="C218" s="12">
        <v>8.06</v>
      </c>
      <c r="D218" s="12">
        <f t="shared" si="3"/>
        <v>18.261265277361318</v>
      </c>
    </row>
    <row r="219" spans="1:4" x14ac:dyDescent="0.2">
      <c r="A219" s="13">
        <v>33178</v>
      </c>
      <c r="B219" s="26">
        <v>1.337</v>
      </c>
      <c r="C219" s="12">
        <v>7.82</v>
      </c>
      <c r="D219" s="12">
        <f t="shared" si="3"/>
        <v>17.677750456245324</v>
      </c>
    </row>
    <row r="220" spans="1:4" x14ac:dyDescent="0.2">
      <c r="A220" s="13">
        <v>33208</v>
      </c>
      <c r="B220" s="26">
        <v>1.3420000000000001</v>
      </c>
      <c r="C220" s="12">
        <v>7.62</v>
      </c>
      <c r="D220" s="12">
        <f t="shared" si="3"/>
        <v>17.161455111773471</v>
      </c>
    </row>
    <row r="221" spans="1:4" x14ac:dyDescent="0.2">
      <c r="A221" s="13">
        <v>33239</v>
      </c>
      <c r="B221" s="26">
        <v>1.347</v>
      </c>
      <c r="C221" s="12">
        <v>7.42</v>
      </c>
      <c r="D221" s="12">
        <f t="shared" si="3"/>
        <v>16.648992694877506</v>
      </c>
    </row>
    <row r="222" spans="1:4" x14ac:dyDescent="0.2">
      <c r="A222" s="13">
        <v>33270</v>
      </c>
      <c r="B222" s="26">
        <v>1.3480000000000001</v>
      </c>
      <c r="C222" s="12">
        <v>7.61</v>
      </c>
      <c r="D222" s="12">
        <f t="shared" si="3"/>
        <v>17.062647462908011</v>
      </c>
    </row>
    <row r="223" spans="1:4" x14ac:dyDescent="0.2">
      <c r="A223" s="13">
        <v>33298</v>
      </c>
      <c r="B223" s="26">
        <v>1.3480000000000001</v>
      </c>
      <c r="C223" s="12">
        <v>7.79</v>
      </c>
      <c r="D223" s="12">
        <f t="shared" si="3"/>
        <v>17.466231765578634</v>
      </c>
    </row>
    <row r="224" spans="1:4" x14ac:dyDescent="0.2">
      <c r="A224" s="13">
        <v>33329</v>
      </c>
      <c r="B224" s="26">
        <v>1.351</v>
      </c>
      <c r="C224" s="12">
        <v>7.99</v>
      </c>
      <c r="D224" s="12">
        <f t="shared" si="3"/>
        <v>17.874877883049592</v>
      </c>
    </row>
    <row r="225" spans="1:4" x14ac:dyDescent="0.2">
      <c r="A225" s="13">
        <v>33359</v>
      </c>
      <c r="B225" s="26">
        <v>1.3560000000000001</v>
      </c>
      <c r="C225" s="12">
        <v>8.15</v>
      </c>
      <c r="D225" s="12">
        <f t="shared" si="3"/>
        <v>18.165592699115042</v>
      </c>
    </row>
    <row r="226" spans="1:4" x14ac:dyDescent="0.2">
      <c r="A226" s="13">
        <v>33390</v>
      </c>
      <c r="B226" s="26">
        <v>1.36</v>
      </c>
      <c r="C226" s="12">
        <v>8.34</v>
      </c>
      <c r="D226" s="12">
        <f t="shared" si="3"/>
        <v>18.534411264705881</v>
      </c>
    </row>
    <row r="227" spans="1:4" x14ac:dyDescent="0.2">
      <c r="A227" s="13">
        <v>33420</v>
      </c>
      <c r="B227" s="26">
        <v>1.3620000000000001</v>
      </c>
      <c r="C227" s="12">
        <v>8.4</v>
      </c>
      <c r="D227" s="12">
        <f t="shared" si="3"/>
        <v>18.640340088105727</v>
      </c>
    </row>
    <row r="228" spans="1:4" x14ac:dyDescent="0.2">
      <c r="A228" s="13">
        <v>33451</v>
      </c>
      <c r="B228" s="26">
        <v>1.3660000000000001</v>
      </c>
      <c r="C228" s="12">
        <v>8.43</v>
      </c>
      <c r="D228" s="12">
        <f t="shared" si="3"/>
        <v>18.652134070278183</v>
      </c>
    </row>
    <row r="229" spans="1:4" x14ac:dyDescent="0.2">
      <c r="A229" s="13">
        <v>33482</v>
      </c>
      <c r="B229" s="26">
        <v>1.37</v>
      </c>
      <c r="C229" s="12">
        <v>8.39</v>
      </c>
      <c r="D229" s="12">
        <f t="shared" si="3"/>
        <v>18.509430087591237</v>
      </c>
    </row>
    <row r="230" spans="1:4" x14ac:dyDescent="0.2">
      <c r="A230" s="13">
        <v>33512</v>
      </c>
      <c r="B230" s="26">
        <v>1.3720000000000001</v>
      </c>
      <c r="C230" s="12">
        <v>8.33</v>
      </c>
      <c r="D230" s="12">
        <f t="shared" si="3"/>
        <v>18.35027357142857</v>
      </c>
    </row>
    <row r="231" spans="1:4" x14ac:dyDescent="0.2">
      <c r="A231" s="13">
        <v>33543</v>
      </c>
      <c r="B231" s="26">
        <v>1.3779999999999999</v>
      </c>
      <c r="C231" s="12">
        <v>7.96</v>
      </c>
      <c r="D231" s="12">
        <f t="shared" si="3"/>
        <v>17.458844760522499</v>
      </c>
    </row>
    <row r="232" spans="1:4" x14ac:dyDescent="0.2">
      <c r="A232" s="13">
        <v>33573</v>
      </c>
      <c r="B232" s="26">
        <v>1.3819999999999999</v>
      </c>
      <c r="C232" s="12">
        <v>7.81</v>
      </c>
      <c r="D232" s="12">
        <f t="shared" si="3"/>
        <v>17.080266555716353</v>
      </c>
    </row>
    <row r="233" spans="1:4" x14ac:dyDescent="0.2">
      <c r="A233" s="13">
        <v>33604</v>
      </c>
      <c r="B233" s="26">
        <v>1.383</v>
      </c>
      <c r="C233" s="12">
        <v>7.71</v>
      </c>
      <c r="D233" s="12">
        <f t="shared" si="3"/>
        <v>16.849377136659434</v>
      </c>
    </row>
    <row r="234" spans="1:4" x14ac:dyDescent="0.2">
      <c r="A234" s="13">
        <v>33635</v>
      </c>
      <c r="B234" s="26">
        <v>1.3859999999999999</v>
      </c>
      <c r="C234" s="12">
        <v>7.79</v>
      </c>
      <c r="D234" s="12">
        <f t="shared" si="3"/>
        <v>16.987359610389611</v>
      </c>
    </row>
    <row r="235" spans="1:4" x14ac:dyDescent="0.2">
      <c r="A235" s="13">
        <v>33664</v>
      </c>
      <c r="B235" s="26">
        <v>1.391</v>
      </c>
      <c r="C235" s="12">
        <v>8.02</v>
      </c>
      <c r="D235" s="12">
        <f t="shared" si="3"/>
        <v>17.426047419122931</v>
      </c>
    </row>
    <row r="236" spans="1:4" x14ac:dyDescent="0.2">
      <c r="A236" s="13">
        <v>33695</v>
      </c>
      <c r="B236" s="26">
        <v>1.3939999999999999</v>
      </c>
      <c r="C236" s="12">
        <v>8.0500000000000007</v>
      </c>
      <c r="D236" s="12">
        <f t="shared" si="3"/>
        <v>17.453589598278338</v>
      </c>
    </row>
    <row r="237" spans="1:4" x14ac:dyDescent="0.2">
      <c r="A237" s="13">
        <v>33725</v>
      </c>
      <c r="B237" s="26">
        <v>1.397</v>
      </c>
      <c r="C237" s="12">
        <v>8.41</v>
      </c>
      <c r="D237" s="12">
        <f t="shared" si="3"/>
        <v>18.194965769506084</v>
      </c>
    </row>
    <row r="238" spans="1:4" x14ac:dyDescent="0.2">
      <c r="A238" s="13">
        <v>33756</v>
      </c>
      <c r="B238" s="26">
        <v>1.401</v>
      </c>
      <c r="C238" s="12">
        <v>8.64</v>
      </c>
      <c r="D238" s="12">
        <f t="shared" si="3"/>
        <v>18.639199657387582</v>
      </c>
    </row>
    <row r="239" spans="1:4" x14ac:dyDescent="0.2">
      <c r="A239" s="13">
        <v>33786</v>
      </c>
      <c r="B239" s="26">
        <v>1.405</v>
      </c>
      <c r="C239" s="12">
        <v>8.57</v>
      </c>
      <c r="D239" s="12">
        <f t="shared" si="3"/>
        <v>18.435552213523131</v>
      </c>
    </row>
    <row r="240" spans="1:4" x14ac:dyDescent="0.2">
      <c r="A240" s="13">
        <v>33817</v>
      </c>
      <c r="B240" s="26">
        <v>1.4079999999999999</v>
      </c>
      <c r="C240" s="12">
        <v>8.6</v>
      </c>
      <c r="D240" s="12">
        <f t="shared" si="3"/>
        <v>18.460669602272727</v>
      </c>
    </row>
    <row r="241" spans="1:4" x14ac:dyDescent="0.2">
      <c r="A241" s="13">
        <v>33848</v>
      </c>
      <c r="B241" s="26">
        <v>1.411</v>
      </c>
      <c r="C241" s="12">
        <v>8.6199999999999992</v>
      </c>
      <c r="D241" s="12">
        <f t="shared" si="3"/>
        <v>18.464259929128275</v>
      </c>
    </row>
    <row r="242" spans="1:4" x14ac:dyDescent="0.2">
      <c r="A242" s="13">
        <v>33878</v>
      </c>
      <c r="B242" s="26">
        <v>1.417</v>
      </c>
      <c r="C242" s="12">
        <v>8.4700000000000006</v>
      </c>
      <c r="D242" s="12">
        <f t="shared" si="3"/>
        <v>18.066133422724064</v>
      </c>
    </row>
    <row r="243" spans="1:4" x14ac:dyDescent="0.2">
      <c r="A243" s="13">
        <v>33909</v>
      </c>
      <c r="B243" s="26">
        <v>1.421</v>
      </c>
      <c r="C243" s="12">
        <v>8.16</v>
      </c>
      <c r="D243" s="12">
        <f t="shared" si="3"/>
        <v>17.355923771991552</v>
      </c>
    </row>
    <row r="244" spans="1:4" x14ac:dyDescent="0.2">
      <c r="A244" s="13">
        <v>33939</v>
      </c>
      <c r="B244" s="26">
        <v>1.423</v>
      </c>
      <c r="C244" s="12">
        <v>7.87</v>
      </c>
      <c r="D244" s="12">
        <f t="shared" si="3"/>
        <v>16.715581349262123</v>
      </c>
    </row>
    <row r="245" spans="1:4" x14ac:dyDescent="0.2">
      <c r="A245" s="13">
        <v>33970</v>
      </c>
      <c r="B245" s="26">
        <v>1.4279999999999999</v>
      </c>
      <c r="C245" s="12">
        <v>7.75</v>
      </c>
      <c r="D245" s="12">
        <f t="shared" ref="D245:D308" si="4">C245*$B$629/B245</f>
        <v>16.403070378151263</v>
      </c>
    </row>
    <row r="246" spans="1:4" x14ac:dyDescent="0.2">
      <c r="A246" s="13">
        <v>34001</v>
      </c>
      <c r="B246" s="26">
        <v>1.431</v>
      </c>
      <c r="C246" s="12">
        <v>7.81</v>
      </c>
      <c r="D246" s="12">
        <f t="shared" si="4"/>
        <v>16.495407672955974</v>
      </c>
    </row>
    <row r="247" spans="1:4" x14ac:dyDescent="0.2">
      <c r="A247" s="13">
        <v>34029</v>
      </c>
      <c r="B247" s="26">
        <v>1.4330000000000001</v>
      </c>
      <c r="C247" s="12">
        <v>7.81</v>
      </c>
      <c r="D247" s="12">
        <f t="shared" si="4"/>
        <v>16.472385471039775</v>
      </c>
    </row>
    <row r="248" spans="1:4" x14ac:dyDescent="0.2">
      <c r="A248" s="13">
        <v>34060</v>
      </c>
      <c r="B248" s="26">
        <v>1.4379999999999999</v>
      </c>
      <c r="C248" s="12">
        <v>8.14</v>
      </c>
      <c r="D248" s="12">
        <f t="shared" si="4"/>
        <v>17.108706342141865</v>
      </c>
    </row>
    <row r="249" spans="1:4" x14ac:dyDescent="0.2">
      <c r="A249" s="13">
        <v>34090</v>
      </c>
      <c r="B249" s="26">
        <v>1.4419999999999999</v>
      </c>
      <c r="C249" s="12">
        <v>8.57</v>
      </c>
      <c r="D249" s="12">
        <f t="shared" si="4"/>
        <v>17.962517933425797</v>
      </c>
    </row>
    <row r="250" spans="1:4" x14ac:dyDescent="0.2">
      <c r="A250" s="13">
        <v>34121</v>
      </c>
      <c r="B250" s="26">
        <v>1.4430000000000001</v>
      </c>
      <c r="C250" s="12">
        <v>8.75</v>
      </c>
      <c r="D250" s="12">
        <f t="shared" si="4"/>
        <v>18.327084199584199</v>
      </c>
    </row>
    <row r="251" spans="1:4" x14ac:dyDescent="0.2">
      <c r="A251" s="13">
        <v>34151</v>
      </c>
      <c r="B251" s="26">
        <v>1.4450000000000001</v>
      </c>
      <c r="C251" s="12">
        <v>8.74</v>
      </c>
      <c r="D251" s="12">
        <f t="shared" si="4"/>
        <v>18.280801743944636</v>
      </c>
    </row>
    <row r="252" spans="1:4" x14ac:dyDescent="0.2">
      <c r="A252" s="13">
        <v>34182</v>
      </c>
      <c r="B252" s="26">
        <v>1.448</v>
      </c>
      <c r="C252" s="12">
        <v>8.74</v>
      </c>
      <c r="D252" s="12">
        <f t="shared" si="4"/>
        <v>18.242927154696133</v>
      </c>
    </row>
    <row r="253" spans="1:4" x14ac:dyDescent="0.2">
      <c r="A253" s="13">
        <v>34213</v>
      </c>
      <c r="B253" s="26">
        <v>1.45</v>
      </c>
      <c r="C253" s="12">
        <v>8.8000000000000007</v>
      </c>
      <c r="D253" s="12">
        <f t="shared" si="4"/>
        <v>18.342829241379313</v>
      </c>
    </row>
    <row r="254" spans="1:4" x14ac:dyDescent="0.2">
      <c r="A254" s="13">
        <v>34243</v>
      </c>
      <c r="B254" s="26">
        <v>1.456</v>
      </c>
      <c r="C254" s="12">
        <v>8.77</v>
      </c>
      <c r="D254" s="12">
        <f t="shared" si="4"/>
        <v>18.204965975274725</v>
      </c>
    </row>
    <row r="255" spans="1:4" x14ac:dyDescent="0.2">
      <c r="A255" s="13">
        <v>34274</v>
      </c>
      <c r="B255" s="26">
        <v>1.46</v>
      </c>
      <c r="C255" s="12">
        <v>8.2200000000000006</v>
      </c>
      <c r="D255" s="12">
        <f t="shared" si="4"/>
        <v>17.01651476712329</v>
      </c>
    </row>
    <row r="256" spans="1:4" x14ac:dyDescent="0.2">
      <c r="A256" s="13">
        <v>34304</v>
      </c>
      <c r="B256" s="26">
        <v>1.4630000000000001</v>
      </c>
      <c r="C256" s="12">
        <v>7.92</v>
      </c>
      <c r="D256" s="12">
        <f t="shared" si="4"/>
        <v>16.361853834586466</v>
      </c>
    </row>
    <row r="257" spans="1:4" x14ac:dyDescent="0.2">
      <c r="A257" s="13">
        <v>34335</v>
      </c>
      <c r="B257" s="26">
        <v>1.4630000000000001</v>
      </c>
      <c r="C257" s="12">
        <v>7.76</v>
      </c>
      <c r="D257" s="12">
        <f t="shared" si="4"/>
        <v>16.031311332877646</v>
      </c>
    </row>
    <row r="258" spans="1:4" x14ac:dyDescent="0.2">
      <c r="A258" s="13">
        <v>34366</v>
      </c>
      <c r="B258" s="26">
        <v>1.4670000000000001</v>
      </c>
      <c r="C258" s="12">
        <v>7.86</v>
      </c>
      <c r="D258" s="12">
        <f t="shared" si="4"/>
        <v>16.193625276073618</v>
      </c>
    </row>
    <row r="259" spans="1:4" x14ac:dyDescent="0.2">
      <c r="A259" s="13">
        <v>34394</v>
      </c>
      <c r="B259" s="26">
        <v>1.4710000000000001</v>
      </c>
      <c r="C259" s="12">
        <v>8.1</v>
      </c>
      <c r="D259" s="12">
        <f t="shared" si="4"/>
        <v>16.642708225696804</v>
      </c>
    </row>
    <row r="260" spans="1:4" x14ac:dyDescent="0.2">
      <c r="A260" s="13">
        <v>34425</v>
      </c>
      <c r="B260" s="26">
        <v>1.472</v>
      </c>
      <c r="C260" s="12">
        <v>8.32</v>
      </c>
      <c r="D260" s="12">
        <f t="shared" si="4"/>
        <v>17.083119130434785</v>
      </c>
    </row>
    <row r="261" spans="1:4" x14ac:dyDescent="0.2">
      <c r="A261" s="13">
        <v>34455</v>
      </c>
      <c r="B261" s="26">
        <v>1.4750000000000001</v>
      </c>
      <c r="C261" s="12">
        <v>8.5500000000000007</v>
      </c>
      <c r="D261" s="12">
        <f t="shared" si="4"/>
        <v>17.519662983050846</v>
      </c>
    </row>
    <row r="262" spans="1:4" x14ac:dyDescent="0.2">
      <c r="A262" s="13">
        <v>34486</v>
      </c>
      <c r="B262" s="26">
        <v>1.4790000000000001</v>
      </c>
      <c r="C262" s="12">
        <v>8.7899999999999991</v>
      </c>
      <c r="D262" s="12">
        <f t="shared" si="4"/>
        <v>17.962730507099391</v>
      </c>
    </row>
    <row r="263" spans="1:4" x14ac:dyDescent="0.2">
      <c r="A263" s="13">
        <v>34516</v>
      </c>
      <c r="B263" s="26">
        <v>1.484</v>
      </c>
      <c r="C263" s="12">
        <v>8.82</v>
      </c>
      <c r="D263" s="12">
        <f t="shared" si="4"/>
        <v>17.963308867924528</v>
      </c>
    </row>
    <row r="264" spans="1:4" x14ac:dyDescent="0.2">
      <c r="A264" s="13">
        <v>34547</v>
      </c>
      <c r="B264" s="26">
        <v>1.49</v>
      </c>
      <c r="C264" s="12">
        <v>8.8699999999999992</v>
      </c>
      <c r="D264" s="12">
        <f t="shared" si="4"/>
        <v>17.992396147651004</v>
      </c>
    </row>
    <row r="265" spans="1:4" x14ac:dyDescent="0.2">
      <c r="A265" s="13">
        <v>34578</v>
      </c>
      <c r="B265" s="26">
        <v>1.4930000000000001</v>
      </c>
      <c r="C265" s="12">
        <v>8.85</v>
      </c>
      <c r="D265" s="12">
        <f t="shared" si="4"/>
        <v>17.915755056932348</v>
      </c>
    </row>
    <row r="266" spans="1:4" x14ac:dyDescent="0.2">
      <c r="A266" s="13">
        <v>34608</v>
      </c>
      <c r="B266" s="26">
        <v>1.494</v>
      </c>
      <c r="C266" s="12">
        <v>8.58</v>
      </c>
      <c r="D266" s="12">
        <f t="shared" si="4"/>
        <v>17.35754674698795</v>
      </c>
    </row>
    <row r="267" spans="1:4" x14ac:dyDescent="0.2">
      <c r="A267" s="13">
        <v>34639</v>
      </c>
      <c r="B267" s="26">
        <v>1.498</v>
      </c>
      <c r="C267" s="12">
        <v>8.31</v>
      </c>
      <c r="D267" s="12">
        <f t="shared" si="4"/>
        <v>16.766440173564753</v>
      </c>
    </row>
    <row r="268" spans="1:4" x14ac:dyDescent="0.2">
      <c r="A268" s="13">
        <v>34669</v>
      </c>
      <c r="B268" s="26">
        <v>1.5009999999999999</v>
      </c>
      <c r="C268" s="12">
        <v>8.08</v>
      </c>
      <c r="D268" s="12">
        <f t="shared" si="4"/>
        <v>16.269804023984012</v>
      </c>
    </row>
    <row r="269" spans="1:4" x14ac:dyDescent="0.2">
      <c r="A269" s="13">
        <v>34700</v>
      </c>
      <c r="B269" s="26">
        <v>1.5049999999999999</v>
      </c>
      <c r="C269" s="12">
        <v>7.85</v>
      </c>
      <c r="D269" s="12">
        <f t="shared" si="4"/>
        <v>15.7646673089701</v>
      </c>
    </row>
    <row r="270" spans="1:4" x14ac:dyDescent="0.2">
      <c r="A270" s="13">
        <v>34731</v>
      </c>
      <c r="B270" s="26">
        <v>1.5089999999999999</v>
      </c>
      <c r="C270" s="12">
        <v>8.01</v>
      </c>
      <c r="D270" s="12">
        <f t="shared" si="4"/>
        <v>16.043345248508945</v>
      </c>
    </row>
    <row r="271" spans="1:4" x14ac:dyDescent="0.2">
      <c r="A271" s="13">
        <v>34759</v>
      </c>
      <c r="B271" s="26">
        <v>1.512</v>
      </c>
      <c r="C271" s="12">
        <v>8.14</v>
      </c>
      <c r="D271" s="12">
        <f t="shared" si="4"/>
        <v>16.271375476190478</v>
      </c>
    </row>
    <row r="272" spans="1:4" x14ac:dyDescent="0.2">
      <c r="A272" s="13">
        <v>34790</v>
      </c>
      <c r="B272" s="26">
        <v>1.518</v>
      </c>
      <c r="C272" s="12">
        <v>8.41</v>
      </c>
      <c r="D272" s="12">
        <f t="shared" si="4"/>
        <v>16.744642411067193</v>
      </c>
    </row>
    <row r="273" spans="1:4" x14ac:dyDescent="0.2">
      <c r="A273" s="13">
        <v>34820</v>
      </c>
      <c r="B273" s="26">
        <v>1.5209999999999999</v>
      </c>
      <c r="C273" s="12">
        <v>8.5299999999999994</v>
      </c>
      <c r="D273" s="12">
        <f t="shared" si="4"/>
        <v>16.950068994082841</v>
      </c>
    </row>
    <row r="274" spans="1:4" x14ac:dyDescent="0.2">
      <c r="A274" s="13">
        <v>34851</v>
      </c>
      <c r="B274" s="26">
        <v>1.524</v>
      </c>
      <c r="C274" s="12">
        <v>8.7200000000000006</v>
      </c>
      <c r="D274" s="12">
        <f t="shared" si="4"/>
        <v>17.29351086614173</v>
      </c>
    </row>
    <row r="275" spans="1:4" x14ac:dyDescent="0.2">
      <c r="A275" s="13">
        <v>34881</v>
      </c>
      <c r="B275" s="26">
        <v>1.526</v>
      </c>
      <c r="C275" s="12">
        <v>8.8000000000000007</v>
      </c>
      <c r="D275" s="12">
        <f t="shared" si="4"/>
        <v>17.429293840104851</v>
      </c>
    </row>
    <row r="276" spans="1:4" x14ac:dyDescent="0.2">
      <c r="A276" s="13">
        <v>34912</v>
      </c>
      <c r="B276" s="26">
        <v>1.5289999999999999</v>
      </c>
      <c r="C276" s="12">
        <v>8.7799999999999994</v>
      </c>
      <c r="D276" s="12">
        <f t="shared" si="4"/>
        <v>17.355562092871157</v>
      </c>
    </row>
    <row r="277" spans="1:4" x14ac:dyDescent="0.2">
      <c r="A277" s="13">
        <v>34943</v>
      </c>
      <c r="B277" s="26">
        <v>1.5309999999999999</v>
      </c>
      <c r="C277" s="12">
        <v>8.57</v>
      </c>
      <c r="D277" s="12">
        <f t="shared" si="4"/>
        <v>16.91832192031352</v>
      </c>
    </row>
    <row r="278" spans="1:4" x14ac:dyDescent="0.2">
      <c r="A278" s="13">
        <v>34973</v>
      </c>
      <c r="B278" s="26">
        <v>1.5349999999999999</v>
      </c>
      <c r="C278" s="12">
        <v>8.65</v>
      </c>
      <c r="D278" s="12">
        <f t="shared" si="4"/>
        <v>17.031754201954399</v>
      </c>
    </row>
    <row r="279" spans="1:4" x14ac:dyDescent="0.2">
      <c r="A279" s="13">
        <v>35004</v>
      </c>
      <c r="B279" s="26">
        <v>1.5369999999999999</v>
      </c>
      <c r="C279" s="12">
        <v>8.26</v>
      </c>
      <c r="D279" s="12">
        <f t="shared" si="4"/>
        <v>16.242685413142485</v>
      </c>
    </row>
    <row r="280" spans="1:4" x14ac:dyDescent="0.2">
      <c r="A280" s="13">
        <v>35034</v>
      </c>
      <c r="B280" s="26">
        <v>1.5389999999999999</v>
      </c>
      <c r="C280" s="12">
        <v>8.02</v>
      </c>
      <c r="D280" s="12">
        <f t="shared" si="4"/>
        <v>15.750248187134503</v>
      </c>
    </row>
    <row r="281" spans="1:4" x14ac:dyDescent="0.2">
      <c r="A281" s="13">
        <v>35065</v>
      </c>
      <c r="B281" s="26">
        <v>1.5469999999999999</v>
      </c>
      <c r="C281" s="12">
        <v>7.75</v>
      </c>
      <c r="D281" s="12">
        <f t="shared" si="4"/>
        <v>15.141295733678088</v>
      </c>
    </row>
    <row r="282" spans="1:4" x14ac:dyDescent="0.2">
      <c r="A282" s="13">
        <v>35096</v>
      </c>
      <c r="B282" s="26">
        <v>1.55</v>
      </c>
      <c r="C282" s="12">
        <v>7.81</v>
      </c>
      <c r="D282" s="12">
        <f t="shared" si="4"/>
        <v>15.228986051612901</v>
      </c>
    </row>
    <row r="283" spans="1:4" x14ac:dyDescent="0.2">
      <c r="A283" s="13">
        <v>35125</v>
      </c>
      <c r="B283" s="26">
        <v>1.5549999999999999</v>
      </c>
      <c r="C283" s="12">
        <v>8.09</v>
      </c>
      <c r="D283" s="12">
        <f t="shared" si="4"/>
        <v>15.724244257234727</v>
      </c>
    </row>
    <row r="284" spans="1:4" x14ac:dyDescent="0.2">
      <c r="A284" s="13">
        <v>35156</v>
      </c>
      <c r="B284" s="26">
        <v>1.5609999999999999</v>
      </c>
      <c r="C284" s="12">
        <v>8.24</v>
      </c>
      <c r="D284" s="12">
        <f t="shared" si="4"/>
        <v>15.954234157591287</v>
      </c>
    </row>
    <row r="285" spans="1:4" x14ac:dyDescent="0.2">
      <c r="A285" s="13">
        <v>35186</v>
      </c>
      <c r="B285" s="26">
        <v>1.5640000000000001</v>
      </c>
      <c r="C285" s="12">
        <v>8.5399999999999991</v>
      </c>
      <c r="D285" s="12">
        <f t="shared" si="4"/>
        <v>16.503375268542197</v>
      </c>
    </row>
    <row r="286" spans="1:4" x14ac:dyDescent="0.2">
      <c r="A286" s="13">
        <v>35217</v>
      </c>
      <c r="B286" s="26">
        <v>1.5669999999999999</v>
      </c>
      <c r="C286" s="12">
        <v>8.65</v>
      </c>
      <c r="D286" s="12">
        <f t="shared" si="4"/>
        <v>16.683945564773452</v>
      </c>
    </row>
    <row r="287" spans="1:4" x14ac:dyDescent="0.2">
      <c r="A287" s="13">
        <v>35247</v>
      </c>
      <c r="B287" s="26">
        <v>1.57</v>
      </c>
      <c r="C287" s="12">
        <v>8.73</v>
      </c>
      <c r="D287" s="12">
        <f t="shared" si="4"/>
        <v>16.806072955414013</v>
      </c>
    </row>
    <row r="288" spans="1:4" x14ac:dyDescent="0.2">
      <c r="A288" s="13">
        <v>35278</v>
      </c>
      <c r="B288" s="26">
        <v>1.5720000000000001</v>
      </c>
      <c r="C288" s="12">
        <v>8.86</v>
      </c>
      <c r="D288" s="12">
        <f t="shared" si="4"/>
        <v>17.034635038167938</v>
      </c>
    </row>
    <row r="289" spans="1:4" x14ac:dyDescent="0.2">
      <c r="A289" s="13">
        <v>35309</v>
      </c>
      <c r="B289" s="26">
        <v>1.577</v>
      </c>
      <c r="C289" s="12">
        <v>8.7899999999999991</v>
      </c>
      <c r="D289" s="12">
        <f t="shared" si="4"/>
        <v>16.8464669752695</v>
      </c>
    </row>
    <row r="290" spans="1:4" x14ac:dyDescent="0.2">
      <c r="A290" s="13">
        <v>35339</v>
      </c>
      <c r="B290" s="26">
        <v>1.5820000000000001</v>
      </c>
      <c r="C290" s="12">
        <v>8.67</v>
      </c>
      <c r="D290" s="12">
        <f t="shared" si="4"/>
        <v>16.563963754740833</v>
      </c>
    </row>
    <row r="291" spans="1:4" x14ac:dyDescent="0.2">
      <c r="A291" s="13">
        <v>35370</v>
      </c>
      <c r="B291" s="26">
        <v>1.587</v>
      </c>
      <c r="C291" s="12">
        <v>8.25</v>
      </c>
      <c r="D291" s="12">
        <f t="shared" si="4"/>
        <v>15.711898865784498</v>
      </c>
    </row>
    <row r="292" spans="1:4" x14ac:dyDescent="0.2">
      <c r="A292" s="13">
        <v>35400</v>
      </c>
      <c r="B292" s="26">
        <v>1.591</v>
      </c>
      <c r="C292" s="12">
        <v>7.99</v>
      </c>
      <c r="D292" s="12">
        <f t="shared" si="4"/>
        <v>15.17847895663105</v>
      </c>
    </row>
    <row r="293" spans="1:4" x14ac:dyDescent="0.2">
      <c r="A293" s="13">
        <v>35431</v>
      </c>
      <c r="B293" s="26">
        <v>1.5940000000000001</v>
      </c>
      <c r="C293" s="12">
        <v>7.87</v>
      </c>
      <c r="D293" s="12">
        <f t="shared" si="4"/>
        <v>14.922379084065245</v>
      </c>
    </row>
    <row r="294" spans="1:4" x14ac:dyDescent="0.2">
      <c r="A294" s="13">
        <v>35462</v>
      </c>
      <c r="B294" s="26">
        <v>1.597</v>
      </c>
      <c r="C294" s="12">
        <v>7.98</v>
      </c>
      <c r="D294" s="12">
        <f t="shared" si="4"/>
        <v>15.102527263619287</v>
      </c>
    </row>
    <row r="295" spans="1:4" x14ac:dyDescent="0.2">
      <c r="A295" s="13">
        <v>35490</v>
      </c>
      <c r="B295" s="26">
        <v>1.5980000000000001</v>
      </c>
      <c r="C295" s="12">
        <v>8.24</v>
      </c>
      <c r="D295" s="12">
        <f t="shared" si="4"/>
        <v>15.584830738423028</v>
      </c>
    </row>
    <row r="296" spans="1:4" x14ac:dyDescent="0.2">
      <c r="A296" s="13">
        <v>35521</v>
      </c>
      <c r="B296" s="26">
        <v>1.599</v>
      </c>
      <c r="C296" s="12">
        <v>8.3800000000000008</v>
      </c>
      <c r="D296" s="12">
        <f t="shared" si="4"/>
        <v>15.839709343339587</v>
      </c>
    </row>
    <row r="297" spans="1:4" x14ac:dyDescent="0.2">
      <c r="A297" s="13">
        <v>35551</v>
      </c>
      <c r="B297" s="26">
        <v>1.599</v>
      </c>
      <c r="C297" s="12">
        <v>8.65</v>
      </c>
      <c r="D297" s="12">
        <f t="shared" si="4"/>
        <v>16.350057973733584</v>
      </c>
    </row>
    <row r="298" spans="1:4" x14ac:dyDescent="0.2">
      <c r="A298" s="13">
        <v>35582</v>
      </c>
      <c r="B298" s="26">
        <v>1.6020000000000001</v>
      </c>
      <c r="C298" s="12">
        <v>8.91</v>
      </c>
      <c r="D298" s="12">
        <f t="shared" si="4"/>
        <v>16.809966404494379</v>
      </c>
    </row>
    <row r="299" spans="1:4" x14ac:dyDescent="0.2">
      <c r="A299" s="13">
        <v>35612</v>
      </c>
      <c r="B299" s="26">
        <v>1.6040000000000001</v>
      </c>
      <c r="C299" s="12">
        <v>8.74</v>
      </c>
      <c r="D299" s="12">
        <f t="shared" si="4"/>
        <v>16.468677381546133</v>
      </c>
    </row>
    <row r="300" spans="1:4" x14ac:dyDescent="0.2">
      <c r="A300" s="13">
        <v>35643</v>
      </c>
      <c r="B300" s="26">
        <v>1.6080000000000001</v>
      </c>
      <c r="C300" s="12">
        <v>8.8000000000000007</v>
      </c>
      <c r="D300" s="12">
        <f t="shared" si="4"/>
        <v>16.54048656716418</v>
      </c>
    </row>
    <row r="301" spans="1:4" x14ac:dyDescent="0.2">
      <c r="A301" s="13">
        <v>35674</v>
      </c>
      <c r="B301" s="26">
        <v>1.6120000000000001</v>
      </c>
      <c r="C301" s="12">
        <v>8.75</v>
      </c>
      <c r="D301" s="12">
        <f t="shared" si="4"/>
        <v>16.405696339950371</v>
      </c>
    </row>
    <row r="302" spans="1:4" x14ac:dyDescent="0.2">
      <c r="A302" s="13">
        <v>35704</v>
      </c>
      <c r="B302" s="26">
        <v>1.615</v>
      </c>
      <c r="C302" s="12">
        <v>8.59</v>
      </c>
      <c r="D302" s="12">
        <f t="shared" si="4"/>
        <v>16.075788743034053</v>
      </c>
    </row>
    <row r="303" spans="1:4" x14ac:dyDescent="0.2">
      <c r="A303" s="13">
        <v>35735</v>
      </c>
      <c r="B303" s="26">
        <v>1.617</v>
      </c>
      <c r="C303" s="12">
        <v>8.25</v>
      </c>
      <c r="D303" s="12">
        <f t="shared" si="4"/>
        <v>15.420397959183672</v>
      </c>
    </row>
    <row r="304" spans="1:4" x14ac:dyDescent="0.2">
      <c r="A304" s="13">
        <v>35765</v>
      </c>
      <c r="B304" s="26">
        <v>1.6180000000000001</v>
      </c>
      <c r="C304" s="12">
        <v>8.0299999999999994</v>
      </c>
      <c r="D304" s="12">
        <f t="shared" si="4"/>
        <v>14.999910964153273</v>
      </c>
    </row>
    <row r="305" spans="1:4" x14ac:dyDescent="0.2">
      <c r="A305" s="13">
        <v>35796</v>
      </c>
      <c r="B305" s="26">
        <v>1.62</v>
      </c>
      <c r="C305" s="12">
        <v>7.87</v>
      </c>
      <c r="D305" s="12">
        <f t="shared" si="4"/>
        <v>14.682884111111111</v>
      </c>
    </row>
    <row r="306" spans="1:4" x14ac:dyDescent="0.2">
      <c r="A306" s="13">
        <v>35827</v>
      </c>
      <c r="B306" s="26">
        <v>1.62</v>
      </c>
      <c r="C306" s="12">
        <v>7.97</v>
      </c>
      <c r="D306" s="12">
        <f t="shared" si="4"/>
        <v>14.869451888888888</v>
      </c>
    </row>
    <row r="307" spans="1:4" x14ac:dyDescent="0.2">
      <c r="A307" s="13">
        <v>35855</v>
      </c>
      <c r="B307" s="26">
        <v>1.62</v>
      </c>
      <c r="C307" s="12">
        <v>8.01</v>
      </c>
      <c r="D307" s="12">
        <f t="shared" si="4"/>
        <v>14.944078999999999</v>
      </c>
    </row>
    <row r="308" spans="1:4" x14ac:dyDescent="0.2">
      <c r="A308" s="13">
        <v>35886</v>
      </c>
      <c r="B308" s="26">
        <v>1.6220000000000001</v>
      </c>
      <c r="C308" s="12">
        <v>8.23</v>
      </c>
      <c r="D308" s="12">
        <f t="shared" si="4"/>
        <v>15.335595277435264</v>
      </c>
    </row>
    <row r="309" spans="1:4" x14ac:dyDescent="0.2">
      <c r="A309" s="13">
        <v>35916</v>
      </c>
      <c r="B309" s="26">
        <v>1.6259999999999999</v>
      </c>
      <c r="C309" s="12">
        <v>8.49</v>
      </c>
      <c r="D309" s="12">
        <f t="shared" ref="D309:D372" si="5">C309*$B$629/B309</f>
        <v>15.781155608856089</v>
      </c>
    </row>
    <row r="310" spans="1:4" x14ac:dyDescent="0.2">
      <c r="A310" s="13">
        <v>35947</v>
      </c>
      <c r="B310" s="26">
        <v>1.6279999999999999</v>
      </c>
      <c r="C310" s="12">
        <v>8.5299999999999994</v>
      </c>
      <c r="D310" s="12">
        <f t="shared" si="5"/>
        <v>15.836028832923832</v>
      </c>
    </row>
    <row r="311" spans="1:4" x14ac:dyDescent="0.2">
      <c r="A311" s="13">
        <v>35977</v>
      </c>
      <c r="B311" s="26">
        <v>1.6319999999999999</v>
      </c>
      <c r="C311" s="12">
        <v>8.58</v>
      </c>
      <c r="D311" s="12">
        <f t="shared" si="5"/>
        <v>15.889813014705883</v>
      </c>
    </row>
    <row r="312" spans="1:4" x14ac:dyDescent="0.2">
      <c r="A312" s="13">
        <v>36008</v>
      </c>
      <c r="B312" s="26">
        <v>1.6339999999999999</v>
      </c>
      <c r="C312" s="12">
        <v>8.57</v>
      </c>
      <c r="D312" s="12">
        <f t="shared" si="5"/>
        <v>15.851867111383109</v>
      </c>
    </row>
    <row r="313" spans="1:4" x14ac:dyDescent="0.2">
      <c r="A313" s="13">
        <v>36039</v>
      </c>
      <c r="B313" s="26">
        <v>1.635</v>
      </c>
      <c r="C313" s="12">
        <v>8.43</v>
      </c>
      <c r="D313" s="12">
        <f t="shared" si="5"/>
        <v>15.583373174311925</v>
      </c>
    </row>
    <row r="314" spans="1:4" x14ac:dyDescent="0.2">
      <c r="A314" s="13">
        <v>36069</v>
      </c>
      <c r="B314" s="26">
        <v>1.639</v>
      </c>
      <c r="C314" s="12">
        <v>8.25</v>
      </c>
      <c r="D314" s="12">
        <f t="shared" si="5"/>
        <v>15.213412751677851</v>
      </c>
    </row>
    <row r="315" spans="1:4" x14ac:dyDescent="0.2">
      <c r="A315" s="13">
        <v>36100</v>
      </c>
      <c r="B315" s="26">
        <v>1.641</v>
      </c>
      <c r="C315" s="12">
        <v>8.0399999999999991</v>
      </c>
      <c r="D315" s="12">
        <f t="shared" si="5"/>
        <v>14.808092577696526</v>
      </c>
    </row>
    <row r="316" spans="1:4" x14ac:dyDescent="0.2">
      <c r="A316" s="13">
        <v>36130</v>
      </c>
      <c r="B316" s="26">
        <v>1.6439999999999999</v>
      </c>
      <c r="C316" s="12">
        <v>7.92</v>
      </c>
      <c r="D316" s="12">
        <f t="shared" si="5"/>
        <v>14.560457518248175</v>
      </c>
    </row>
    <row r="317" spans="1:4" x14ac:dyDescent="0.2">
      <c r="A317" s="13">
        <v>36161</v>
      </c>
      <c r="B317" s="26">
        <v>1.647</v>
      </c>
      <c r="C317" s="12">
        <v>7.58</v>
      </c>
      <c r="D317" s="12">
        <f t="shared" si="5"/>
        <v>13.910004153005463</v>
      </c>
    </row>
    <row r="318" spans="1:4" x14ac:dyDescent="0.2">
      <c r="A318" s="13">
        <v>36192</v>
      </c>
      <c r="B318" s="26">
        <v>1.647</v>
      </c>
      <c r="C318" s="12">
        <v>7.92</v>
      </c>
      <c r="D318" s="12">
        <f t="shared" si="5"/>
        <v>14.533935737704917</v>
      </c>
    </row>
    <row r="319" spans="1:4" x14ac:dyDescent="0.2">
      <c r="A319" s="13">
        <v>36220</v>
      </c>
      <c r="B319" s="26">
        <v>1.6479999999999999</v>
      </c>
      <c r="C319" s="12">
        <v>7.9</v>
      </c>
      <c r="D319" s="12">
        <f t="shared" si="5"/>
        <v>14.488437014563107</v>
      </c>
    </row>
    <row r="320" spans="1:4" x14ac:dyDescent="0.2">
      <c r="A320" s="13">
        <v>36251</v>
      </c>
      <c r="B320" s="26">
        <v>1.659</v>
      </c>
      <c r="C320" s="12">
        <v>8.09</v>
      </c>
      <c r="D320" s="12">
        <f t="shared" si="5"/>
        <v>14.738517070524411</v>
      </c>
    </row>
    <row r="321" spans="1:4" x14ac:dyDescent="0.2">
      <c r="A321" s="13">
        <v>36281</v>
      </c>
      <c r="B321" s="26">
        <v>1.66</v>
      </c>
      <c r="C321" s="12">
        <v>8.27</v>
      </c>
      <c r="D321" s="12">
        <f t="shared" si="5"/>
        <v>15.05736834939759</v>
      </c>
    </row>
    <row r="322" spans="1:4" x14ac:dyDescent="0.2">
      <c r="A322" s="13">
        <v>36312</v>
      </c>
      <c r="B322" s="26">
        <v>1.66</v>
      </c>
      <c r="C322" s="12">
        <v>8.43</v>
      </c>
      <c r="D322" s="12">
        <f t="shared" si="5"/>
        <v>15.348683819277108</v>
      </c>
    </row>
    <row r="323" spans="1:4" x14ac:dyDescent="0.2">
      <c r="A323" s="13">
        <v>36342</v>
      </c>
      <c r="B323" s="26">
        <v>1.667</v>
      </c>
      <c r="C323" s="12">
        <v>8.49</v>
      </c>
      <c r="D323" s="12">
        <f t="shared" si="5"/>
        <v>15.39301680863827</v>
      </c>
    </row>
    <row r="324" spans="1:4" x14ac:dyDescent="0.2">
      <c r="A324" s="13">
        <v>36373</v>
      </c>
      <c r="B324" s="26">
        <v>1.671</v>
      </c>
      <c r="C324" s="12">
        <v>8.42</v>
      </c>
      <c r="D324" s="12">
        <f t="shared" si="5"/>
        <v>15.229557845601436</v>
      </c>
    </row>
    <row r="325" spans="1:4" x14ac:dyDescent="0.2">
      <c r="A325" s="13">
        <v>36404</v>
      </c>
      <c r="B325" s="26">
        <v>1.6779999999999999</v>
      </c>
      <c r="C325" s="12">
        <v>8.36</v>
      </c>
      <c r="D325" s="12">
        <f t="shared" si="5"/>
        <v>15.057954278903454</v>
      </c>
    </row>
    <row r="326" spans="1:4" x14ac:dyDescent="0.2">
      <c r="A326" s="13">
        <v>36434</v>
      </c>
      <c r="B326" s="26">
        <v>1.681</v>
      </c>
      <c r="C326" s="12">
        <v>8.3699999999999992</v>
      </c>
      <c r="D326" s="12">
        <f t="shared" si="5"/>
        <v>15.049060832837595</v>
      </c>
    </row>
    <row r="327" spans="1:4" x14ac:dyDescent="0.2">
      <c r="A327" s="13">
        <v>36465</v>
      </c>
      <c r="B327" s="26">
        <v>1.6839999999999999</v>
      </c>
      <c r="C327" s="12">
        <v>8.09</v>
      </c>
      <c r="D327" s="12">
        <f t="shared" si="5"/>
        <v>14.519714857482185</v>
      </c>
    </row>
    <row r="328" spans="1:4" x14ac:dyDescent="0.2">
      <c r="A328" s="13">
        <v>36495</v>
      </c>
      <c r="B328" s="26">
        <v>1.6879999999999999</v>
      </c>
      <c r="C328" s="12">
        <v>7.94</v>
      </c>
      <c r="D328" s="12">
        <f t="shared" si="5"/>
        <v>14.216729928909952</v>
      </c>
    </row>
    <row r="329" spans="1:4" x14ac:dyDescent="0.2">
      <c r="A329" s="13">
        <v>36526</v>
      </c>
      <c r="B329" s="26">
        <v>1.6930000000000001</v>
      </c>
      <c r="C329" s="12">
        <v>7.66</v>
      </c>
      <c r="D329" s="12">
        <f t="shared" si="5"/>
        <v>13.674878133490845</v>
      </c>
    </row>
    <row r="330" spans="1:4" x14ac:dyDescent="0.2">
      <c r="A330" s="13">
        <v>36557</v>
      </c>
      <c r="B330" s="26">
        <v>1.7</v>
      </c>
      <c r="C330" s="12">
        <v>7.71</v>
      </c>
      <c r="D330" s="12">
        <f t="shared" si="5"/>
        <v>13.707463870588235</v>
      </c>
    </row>
    <row r="331" spans="1:4" x14ac:dyDescent="0.2">
      <c r="A331" s="13">
        <v>36586</v>
      </c>
      <c r="B331" s="26">
        <v>1.71</v>
      </c>
      <c r="C331" s="12">
        <v>8.09</v>
      </c>
      <c r="D331" s="12">
        <f t="shared" si="5"/>
        <v>14.298947263157896</v>
      </c>
    </row>
    <row r="332" spans="1:4" x14ac:dyDescent="0.2">
      <c r="A332" s="13">
        <v>36617</v>
      </c>
      <c r="B332" s="26">
        <v>1.7090000000000001</v>
      </c>
      <c r="C332" s="12">
        <v>8.15</v>
      </c>
      <c r="D332" s="12">
        <f t="shared" si="5"/>
        <v>14.413425219426564</v>
      </c>
    </row>
    <row r="333" spans="1:4" x14ac:dyDescent="0.2">
      <c r="A333" s="13">
        <v>36647</v>
      </c>
      <c r="B333" s="26">
        <v>1.712</v>
      </c>
      <c r="C333" s="12">
        <v>8.34</v>
      </c>
      <c r="D333" s="12">
        <f t="shared" si="5"/>
        <v>14.723597733644858</v>
      </c>
    </row>
    <row r="334" spans="1:4" x14ac:dyDescent="0.2">
      <c r="A334" s="13">
        <v>36678</v>
      </c>
      <c r="B334" s="26">
        <v>1.722</v>
      </c>
      <c r="C334" s="12">
        <v>8.56</v>
      </c>
      <c r="D334" s="12">
        <f t="shared" si="5"/>
        <v>15.024231637630663</v>
      </c>
    </row>
    <row r="335" spans="1:4" x14ac:dyDescent="0.2">
      <c r="A335" s="13">
        <v>36708</v>
      </c>
      <c r="B335" s="26">
        <v>1.7270000000000001</v>
      </c>
      <c r="C335" s="12">
        <v>8.61</v>
      </c>
      <c r="D335" s="12">
        <f t="shared" si="5"/>
        <v>15.068237857556454</v>
      </c>
    </row>
    <row r="336" spans="1:4" x14ac:dyDescent="0.2">
      <c r="A336" s="13">
        <v>36739</v>
      </c>
      <c r="B336" s="26">
        <v>1.7270000000000001</v>
      </c>
      <c r="C336" s="12">
        <v>8.6300000000000008</v>
      </c>
      <c r="D336" s="12">
        <f t="shared" si="5"/>
        <v>15.103239571511292</v>
      </c>
    </row>
    <row r="337" spans="1:4" x14ac:dyDescent="0.2">
      <c r="A337" s="13">
        <v>36770</v>
      </c>
      <c r="B337" s="26">
        <v>1.736</v>
      </c>
      <c r="C337" s="12">
        <v>8.51</v>
      </c>
      <c r="D337" s="12">
        <f t="shared" si="5"/>
        <v>14.81601784562212</v>
      </c>
    </row>
    <row r="338" spans="1:4" x14ac:dyDescent="0.2">
      <c r="A338" s="13">
        <v>36800</v>
      </c>
      <c r="B338" s="26">
        <v>1.7390000000000001</v>
      </c>
      <c r="C338" s="12">
        <v>8.49</v>
      </c>
      <c r="D338" s="12">
        <f t="shared" si="5"/>
        <v>14.755698113858537</v>
      </c>
    </row>
    <row r="339" spans="1:4" x14ac:dyDescent="0.2">
      <c r="A339" s="13">
        <v>36831</v>
      </c>
      <c r="B339" s="26">
        <v>1.742</v>
      </c>
      <c r="C339" s="12">
        <v>8.15</v>
      </c>
      <c r="D339" s="12">
        <f t="shared" si="5"/>
        <v>14.140380998851894</v>
      </c>
    </row>
    <row r="340" spans="1:4" x14ac:dyDescent="0.2">
      <c r="A340" s="13">
        <v>36861</v>
      </c>
      <c r="B340" s="26">
        <v>1.746</v>
      </c>
      <c r="C340" s="12">
        <v>7.82</v>
      </c>
      <c r="D340" s="12">
        <f t="shared" si="5"/>
        <v>13.536742474226804</v>
      </c>
    </row>
    <row r="341" spans="1:4" x14ac:dyDescent="0.2">
      <c r="A341" s="13">
        <v>36892</v>
      </c>
      <c r="B341" s="26">
        <v>1.756</v>
      </c>
      <c r="C341" s="12">
        <v>7.73</v>
      </c>
      <c r="D341" s="12">
        <f t="shared" si="5"/>
        <v>13.304747460136674</v>
      </c>
    </row>
    <row r="342" spans="1:4" x14ac:dyDescent="0.2">
      <c r="A342" s="13">
        <v>36923</v>
      </c>
      <c r="B342" s="26">
        <v>1.76</v>
      </c>
      <c r="C342" s="12">
        <v>8.0399999999999991</v>
      </c>
      <c r="D342" s="12">
        <f t="shared" si="5"/>
        <v>13.80686359090909</v>
      </c>
    </row>
    <row r="343" spans="1:4" x14ac:dyDescent="0.2">
      <c r="A343" s="13">
        <v>36951</v>
      </c>
      <c r="B343" s="26">
        <v>1.7609999999999999</v>
      </c>
      <c r="C343" s="12">
        <v>8.32</v>
      </c>
      <c r="D343" s="12">
        <f t="shared" si="5"/>
        <v>14.279586235093698</v>
      </c>
    </row>
    <row r="344" spans="1:4" x14ac:dyDescent="0.2">
      <c r="A344" s="13">
        <v>36982</v>
      </c>
      <c r="B344" s="26">
        <v>1.764</v>
      </c>
      <c r="C344" s="12">
        <v>8.4600000000000009</v>
      </c>
      <c r="D344" s="12">
        <f t="shared" si="5"/>
        <v>14.495174081632655</v>
      </c>
    </row>
    <row r="345" spans="1:4" x14ac:dyDescent="0.2">
      <c r="A345" s="13">
        <v>37012</v>
      </c>
      <c r="B345" s="26">
        <v>1.7729999999999999</v>
      </c>
      <c r="C345" s="12">
        <v>8.83</v>
      </c>
      <c r="D345" s="12">
        <f t="shared" si="5"/>
        <v>15.052326192893402</v>
      </c>
    </row>
    <row r="346" spans="1:4" x14ac:dyDescent="0.2">
      <c r="A346" s="13">
        <v>37043</v>
      </c>
      <c r="B346" s="26">
        <v>1.7769999999999999</v>
      </c>
      <c r="C346" s="12">
        <v>9.07</v>
      </c>
      <c r="D346" s="12">
        <f t="shared" si="5"/>
        <v>15.426645953854813</v>
      </c>
    </row>
    <row r="347" spans="1:4" x14ac:dyDescent="0.2">
      <c r="A347" s="13">
        <v>37073</v>
      </c>
      <c r="B347" s="26">
        <v>1.774</v>
      </c>
      <c r="C347" s="12">
        <v>9.0299999999999994</v>
      </c>
      <c r="D347" s="12">
        <f t="shared" si="5"/>
        <v>15.384585084554677</v>
      </c>
    </row>
    <row r="348" spans="1:4" x14ac:dyDescent="0.2">
      <c r="A348" s="13">
        <v>37104</v>
      </c>
      <c r="B348" s="26">
        <v>1.774</v>
      </c>
      <c r="C348" s="12">
        <v>9.01</v>
      </c>
      <c r="D348" s="12">
        <f t="shared" si="5"/>
        <v>15.350510698985342</v>
      </c>
    </row>
    <row r="349" spans="1:4" x14ac:dyDescent="0.2">
      <c r="A349" s="13">
        <v>37135</v>
      </c>
      <c r="B349" s="26">
        <v>1.7809999999999999</v>
      </c>
      <c r="C349" s="12">
        <v>8.92</v>
      </c>
      <c r="D349" s="12">
        <f t="shared" si="5"/>
        <v>15.137445345311624</v>
      </c>
    </row>
    <row r="350" spans="1:4" x14ac:dyDescent="0.2">
      <c r="A350" s="13">
        <v>37165</v>
      </c>
      <c r="B350" s="26">
        <v>1.776</v>
      </c>
      <c r="C350" s="12">
        <v>8.84</v>
      </c>
      <c r="D350" s="12">
        <f t="shared" si="5"/>
        <v>15.043917972972972</v>
      </c>
    </row>
    <row r="351" spans="1:4" x14ac:dyDescent="0.2">
      <c r="A351" s="13">
        <v>37196</v>
      </c>
      <c r="B351" s="26">
        <v>1.7749999999999999</v>
      </c>
      <c r="C351" s="12">
        <v>8.48</v>
      </c>
      <c r="D351" s="12">
        <f t="shared" si="5"/>
        <v>14.439400022535212</v>
      </c>
    </row>
    <row r="352" spans="1:4" x14ac:dyDescent="0.2">
      <c r="A352" s="13">
        <v>37226</v>
      </c>
      <c r="B352" s="26">
        <v>1.774</v>
      </c>
      <c r="C352" s="12">
        <v>8.2899999999999991</v>
      </c>
      <c r="D352" s="12">
        <f t="shared" si="5"/>
        <v>14.123832818489287</v>
      </c>
    </row>
    <row r="353" spans="1:4" x14ac:dyDescent="0.2">
      <c r="A353" s="13">
        <v>37257</v>
      </c>
      <c r="B353" s="26">
        <v>1.7769999999999999</v>
      </c>
      <c r="C353" s="12">
        <v>8.07</v>
      </c>
      <c r="D353" s="12">
        <f t="shared" si="5"/>
        <v>13.725802960045021</v>
      </c>
    </row>
    <row r="354" spans="1:4" x14ac:dyDescent="0.2">
      <c r="A354" s="13">
        <v>37288</v>
      </c>
      <c r="B354" s="26">
        <v>1.78</v>
      </c>
      <c r="C354" s="12">
        <v>8.19</v>
      </c>
      <c r="D354" s="12">
        <f t="shared" si="5"/>
        <v>13.906426752808988</v>
      </c>
    </row>
    <row r="355" spans="1:4" x14ac:dyDescent="0.2">
      <c r="A355" s="13">
        <v>37316</v>
      </c>
      <c r="B355" s="26">
        <v>1.7849999999999999</v>
      </c>
      <c r="C355" s="12">
        <v>8.17</v>
      </c>
      <c r="D355" s="12">
        <f t="shared" si="5"/>
        <v>13.833608773109244</v>
      </c>
    </row>
    <row r="356" spans="1:4" x14ac:dyDescent="0.2">
      <c r="A356" s="13">
        <v>37347</v>
      </c>
      <c r="B356" s="26">
        <v>1.7929999999999999</v>
      </c>
      <c r="C356" s="12">
        <v>8.3699999999999992</v>
      </c>
      <c r="D356" s="12">
        <f t="shared" si="5"/>
        <v>14.109019107640824</v>
      </c>
    </row>
    <row r="357" spans="1:4" x14ac:dyDescent="0.2">
      <c r="A357" s="13">
        <v>37377</v>
      </c>
      <c r="B357" s="26">
        <v>1.7949999999999999</v>
      </c>
      <c r="C357" s="12">
        <v>8.64</v>
      </c>
      <c r="D357" s="12">
        <f t="shared" si="5"/>
        <v>14.54792129247911</v>
      </c>
    </row>
    <row r="358" spans="1:4" x14ac:dyDescent="0.2">
      <c r="A358" s="13">
        <v>37408</v>
      </c>
      <c r="B358" s="26">
        <v>1.796</v>
      </c>
      <c r="C358" s="12">
        <v>8.73</v>
      </c>
      <c r="D358" s="12">
        <f t="shared" si="5"/>
        <v>14.691277583518932</v>
      </c>
    </row>
    <row r="359" spans="1:4" x14ac:dyDescent="0.2">
      <c r="A359" s="13">
        <v>37438</v>
      </c>
      <c r="B359" s="26">
        <v>1.8</v>
      </c>
      <c r="C359" s="12">
        <v>8.82</v>
      </c>
      <c r="D359" s="12">
        <f t="shared" si="5"/>
        <v>14.8097502</v>
      </c>
    </row>
    <row r="360" spans="1:4" x14ac:dyDescent="0.2">
      <c r="A360" s="13">
        <v>37469</v>
      </c>
      <c r="B360" s="26">
        <v>1.8049999999999999</v>
      </c>
      <c r="C360" s="12">
        <v>8.7200000000000006</v>
      </c>
      <c r="D360" s="12">
        <f t="shared" si="5"/>
        <v>14.60128008864266</v>
      </c>
    </row>
    <row r="361" spans="1:4" x14ac:dyDescent="0.2">
      <c r="A361" s="13">
        <v>37500</v>
      </c>
      <c r="B361" s="26">
        <v>1.8080000000000001</v>
      </c>
      <c r="C361" s="12">
        <v>8.59</v>
      </c>
      <c r="D361" s="12">
        <f t="shared" si="5"/>
        <v>14.359733860619468</v>
      </c>
    </row>
    <row r="362" spans="1:4" x14ac:dyDescent="0.2">
      <c r="A362" s="13">
        <v>37530</v>
      </c>
      <c r="B362" s="26">
        <v>1.8120000000000001</v>
      </c>
      <c r="C362" s="12">
        <v>8.4700000000000006</v>
      </c>
      <c r="D362" s="12">
        <f t="shared" si="5"/>
        <v>14.127875860927153</v>
      </c>
    </row>
    <row r="363" spans="1:4" x14ac:dyDescent="0.2">
      <c r="A363" s="13">
        <v>37561</v>
      </c>
      <c r="B363" s="26">
        <v>1.8149999999999999</v>
      </c>
      <c r="C363" s="12">
        <v>8.31</v>
      </c>
      <c r="D363" s="12">
        <f t="shared" si="5"/>
        <v>13.838086710743804</v>
      </c>
    </row>
    <row r="364" spans="1:4" x14ac:dyDescent="0.2">
      <c r="A364" s="13">
        <v>37591</v>
      </c>
      <c r="B364" s="26">
        <v>1.8180000000000001</v>
      </c>
      <c r="C364" s="12">
        <v>8.08</v>
      </c>
      <c r="D364" s="12">
        <f t="shared" si="5"/>
        <v>13.432879999999999</v>
      </c>
    </row>
    <row r="365" spans="1:4" x14ac:dyDescent="0.2">
      <c r="A365" s="13">
        <v>37622</v>
      </c>
      <c r="B365" s="26">
        <v>1.8260000000000001</v>
      </c>
      <c r="C365" s="12">
        <v>8</v>
      </c>
      <c r="D365" s="12">
        <f t="shared" si="5"/>
        <v>13.241612267250821</v>
      </c>
    </row>
    <row r="366" spans="1:4" x14ac:dyDescent="0.2">
      <c r="A366" s="13">
        <v>37653</v>
      </c>
      <c r="B366" s="26">
        <v>1.8360000000000001</v>
      </c>
      <c r="C366" s="12">
        <v>8.02</v>
      </c>
      <c r="D366" s="12">
        <f t="shared" si="5"/>
        <v>13.202413921568626</v>
      </c>
    </row>
    <row r="367" spans="1:4" x14ac:dyDescent="0.2">
      <c r="A367" s="13">
        <v>37681</v>
      </c>
      <c r="B367" s="26">
        <v>1.839</v>
      </c>
      <c r="C367" s="12">
        <v>8.35</v>
      </c>
      <c r="D367" s="12">
        <f t="shared" si="5"/>
        <v>13.72323181076672</v>
      </c>
    </row>
    <row r="368" spans="1:4" x14ac:dyDescent="0.2">
      <c r="A368" s="13">
        <v>37712</v>
      </c>
      <c r="B368" s="26">
        <v>1.8320000000000001</v>
      </c>
      <c r="C368" s="12">
        <v>8.82</v>
      </c>
      <c r="D368" s="12">
        <f t="shared" si="5"/>
        <v>14.5510646069869</v>
      </c>
    </row>
    <row r="369" spans="1:4" x14ac:dyDescent="0.2">
      <c r="A369" s="13">
        <v>37742</v>
      </c>
      <c r="B369" s="26">
        <v>1.829</v>
      </c>
      <c r="C369" s="12">
        <v>8.99</v>
      </c>
      <c r="D369" s="12">
        <f t="shared" si="5"/>
        <v>14.855854576271186</v>
      </c>
    </row>
    <row r="370" spans="1:4" x14ac:dyDescent="0.2">
      <c r="A370" s="13">
        <v>37773</v>
      </c>
      <c r="B370" s="26">
        <v>1.831</v>
      </c>
      <c r="C370" s="12">
        <v>9.25</v>
      </c>
      <c r="D370" s="12">
        <f t="shared" si="5"/>
        <v>15.268804751501913</v>
      </c>
    </row>
    <row r="371" spans="1:4" x14ac:dyDescent="0.2">
      <c r="A371" s="13">
        <v>37803</v>
      </c>
      <c r="B371" s="26">
        <v>1.837</v>
      </c>
      <c r="C371" s="12">
        <v>9.2100000000000009</v>
      </c>
      <c r="D371" s="12">
        <f t="shared" si="5"/>
        <v>15.153122253674471</v>
      </c>
    </row>
    <row r="372" spans="1:4" x14ac:dyDescent="0.2">
      <c r="A372" s="13">
        <v>37834</v>
      </c>
      <c r="B372" s="26">
        <v>1.845</v>
      </c>
      <c r="C372" s="12">
        <v>9.2200000000000006</v>
      </c>
      <c r="D372" s="12">
        <f t="shared" si="5"/>
        <v>15.103799219512196</v>
      </c>
    </row>
    <row r="373" spans="1:4" x14ac:dyDescent="0.2">
      <c r="A373" s="13">
        <v>37865</v>
      </c>
      <c r="B373" s="26">
        <v>1.851</v>
      </c>
      <c r="C373" s="12">
        <v>8.92</v>
      </c>
      <c r="D373" s="12">
        <f t="shared" ref="D373:D436" si="6">C373*$B$629/B373</f>
        <v>14.564986580226904</v>
      </c>
    </row>
    <row r="374" spans="1:4" x14ac:dyDescent="0.2">
      <c r="A374" s="13">
        <v>37895</v>
      </c>
      <c r="B374" s="26">
        <v>1.849</v>
      </c>
      <c r="C374" s="12">
        <v>8.85</v>
      </c>
      <c r="D374" s="12">
        <f t="shared" si="6"/>
        <v>14.466318171984856</v>
      </c>
    </row>
    <row r="375" spans="1:4" x14ac:dyDescent="0.2">
      <c r="A375" s="13">
        <v>37926</v>
      </c>
      <c r="B375" s="26">
        <v>1.85</v>
      </c>
      <c r="C375" s="12">
        <v>8.7200000000000006</v>
      </c>
      <c r="D375" s="12">
        <f t="shared" si="6"/>
        <v>14.246113816216216</v>
      </c>
    </row>
    <row r="376" spans="1:4" x14ac:dyDescent="0.2">
      <c r="A376" s="13">
        <v>37956</v>
      </c>
      <c r="B376" s="26">
        <v>1.855</v>
      </c>
      <c r="C376" s="12">
        <v>8.3000000000000007</v>
      </c>
      <c r="D376" s="12">
        <f t="shared" si="6"/>
        <v>13.523398059299193</v>
      </c>
    </row>
    <row r="377" spans="1:4" x14ac:dyDescent="0.2">
      <c r="A377" s="13">
        <v>37987</v>
      </c>
      <c r="B377" s="26">
        <v>1.863</v>
      </c>
      <c r="C377" s="12">
        <v>8.24</v>
      </c>
      <c r="D377" s="12">
        <f t="shared" si="6"/>
        <v>13.367986859903381</v>
      </c>
    </row>
    <row r="378" spans="1:4" x14ac:dyDescent="0.2">
      <c r="A378" s="13">
        <v>38018</v>
      </c>
      <c r="B378" s="26">
        <v>1.867</v>
      </c>
      <c r="C378" s="12">
        <v>8.33</v>
      </c>
      <c r="D378" s="12">
        <f t="shared" si="6"/>
        <v>13.485043031601499</v>
      </c>
    </row>
    <row r="379" spans="1:4" x14ac:dyDescent="0.2">
      <c r="A379" s="13">
        <v>38047</v>
      </c>
      <c r="B379" s="26">
        <v>1.871</v>
      </c>
      <c r="C379" s="12">
        <v>8.6199999999999992</v>
      </c>
      <c r="D379" s="12">
        <f t="shared" si="6"/>
        <v>13.924677049706037</v>
      </c>
    </row>
    <row r="380" spans="1:4" x14ac:dyDescent="0.2">
      <c r="A380" s="13">
        <v>38078</v>
      </c>
      <c r="B380" s="26">
        <v>1.8740000000000001</v>
      </c>
      <c r="C380" s="12">
        <v>8.93</v>
      </c>
      <c r="D380" s="12">
        <f t="shared" si="6"/>
        <v>14.402355464247597</v>
      </c>
    </row>
    <row r="381" spans="1:4" x14ac:dyDescent="0.2">
      <c r="A381" s="13">
        <v>38108</v>
      </c>
      <c r="B381" s="26">
        <v>1.8819999999999999</v>
      </c>
      <c r="C381" s="12">
        <v>9.07</v>
      </c>
      <c r="D381" s="12">
        <f t="shared" si="6"/>
        <v>14.565966981934114</v>
      </c>
    </row>
    <row r="382" spans="1:4" x14ac:dyDescent="0.2">
      <c r="A382" s="13">
        <v>38139</v>
      </c>
      <c r="B382" s="26">
        <v>1.889</v>
      </c>
      <c r="C382" s="12">
        <v>9.2899999999999991</v>
      </c>
      <c r="D382" s="12">
        <f t="shared" si="6"/>
        <v>14.863990164107992</v>
      </c>
    </row>
    <row r="383" spans="1:4" x14ac:dyDescent="0.2">
      <c r="A383" s="13">
        <v>38169</v>
      </c>
      <c r="B383" s="26">
        <v>1.891</v>
      </c>
      <c r="C383" s="12">
        <v>9.36</v>
      </c>
      <c r="D383" s="12">
        <f t="shared" si="6"/>
        <v>14.960150861977789</v>
      </c>
    </row>
    <row r="384" spans="1:4" x14ac:dyDescent="0.2">
      <c r="A384" s="13">
        <v>38200</v>
      </c>
      <c r="B384" s="26">
        <v>1.8919999999999999</v>
      </c>
      <c r="C384" s="12">
        <v>9.5</v>
      </c>
      <c r="D384" s="12">
        <f t="shared" si="6"/>
        <v>15.175888477801269</v>
      </c>
    </row>
    <row r="385" spans="1:4" x14ac:dyDescent="0.2">
      <c r="A385" s="13">
        <v>38231</v>
      </c>
      <c r="B385" s="26">
        <v>1.8979999999999999</v>
      </c>
      <c r="C385" s="12">
        <v>9.39</v>
      </c>
      <c r="D385" s="12">
        <f t="shared" si="6"/>
        <v>14.952748798735513</v>
      </c>
    </row>
    <row r="386" spans="1:4" x14ac:dyDescent="0.2">
      <c r="A386" s="13">
        <v>38261</v>
      </c>
      <c r="B386" s="26">
        <v>1.9079999999999999</v>
      </c>
      <c r="C386" s="12">
        <v>9.0500000000000007</v>
      </c>
      <c r="D386" s="12">
        <f t="shared" si="6"/>
        <v>14.335797641509437</v>
      </c>
    </row>
    <row r="387" spans="1:4" x14ac:dyDescent="0.2">
      <c r="A387" s="13">
        <v>38292</v>
      </c>
      <c r="B387" s="26">
        <v>1.917</v>
      </c>
      <c r="C387" s="12">
        <v>8.9600000000000009</v>
      </c>
      <c r="D387" s="12">
        <f t="shared" si="6"/>
        <v>14.126596807511739</v>
      </c>
    </row>
    <row r="388" spans="1:4" x14ac:dyDescent="0.2">
      <c r="A388" s="13">
        <v>38322</v>
      </c>
      <c r="B388" s="26">
        <v>1.917</v>
      </c>
      <c r="C388" s="12">
        <v>8.58</v>
      </c>
      <c r="D388" s="12">
        <f t="shared" si="6"/>
        <v>13.527477746478873</v>
      </c>
    </row>
    <row r="389" spans="1:4" x14ac:dyDescent="0.2">
      <c r="A389" s="13">
        <v>38353</v>
      </c>
      <c r="B389" s="26">
        <v>1.9159999999999999</v>
      </c>
      <c r="C389" s="12">
        <v>8.5</v>
      </c>
      <c r="D389" s="12">
        <f t="shared" si="6"/>
        <v>13.408341858037579</v>
      </c>
    </row>
    <row r="390" spans="1:4" x14ac:dyDescent="0.2">
      <c r="A390" s="13">
        <v>38384</v>
      </c>
      <c r="B390" s="26">
        <v>1.9239999999999999</v>
      </c>
      <c r="C390" s="12">
        <v>8.74</v>
      </c>
      <c r="D390" s="12">
        <f t="shared" si="6"/>
        <v>13.72960422037422</v>
      </c>
    </row>
    <row r="391" spans="1:4" x14ac:dyDescent="0.2">
      <c r="A391" s="13">
        <v>38412</v>
      </c>
      <c r="B391" s="26">
        <v>1.931</v>
      </c>
      <c r="C391" s="12">
        <v>8.86</v>
      </c>
      <c r="D391" s="12">
        <f t="shared" si="6"/>
        <v>13.867657317452096</v>
      </c>
    </row>
    <row r="392" spans="1:4" x14ac:dyDescent="0.2">
      <c r="A392" s="13">
        <v>38443</v>
      </c>
      <c r="B392" s="26">
        <v>1.9370000000000001</v>
      </c>
      <c r="C392" s="12">
        <v>9.2100000000000009</v>
      </c>
      <c r="D392" s="12">
        <f t="shared" si="6"/>
        <v>14.370823737738771</v>
      </c>
    </row>
    <row r="393" spans="1:4" x14ac:dyDescent="0.2">
      <c r="A393" s="13">
        <v>38473</v>
      </c>
      <c r="B393" s="26">
        <v>1.9359999999999999</v>
      </c>
      <c r="C393" s="12">
        <v>9.5500000000000007</v>
      </c>
      <c r="D393" s="12">
        <f t="shared" si="6"/>
        <v>14.909039721074381</v>
      </c>
    </row>
    <row r="394" spans="1:4" x14ac:dyDescent="0.2">
      <c r="A394" s="13">
        <v>38504</v>
      </c>
      <c r="B394" s="26">
        <v>1.9370000000000001</v>
      </c>
      <c r="C394" s="12">
        <v>9.77</v>
      </c>
      <c r="D394" s="12">
        <f t="shared" si="6"/>
        <v>15.244619752194112</v>
      </c>
    </row>
    <row r="395" spans="1:4" x14ac:dyDescent="0.2">
      <c r="A395" s="13">
        <v>38534</v>
      </c>
      <c r="B395" s="26">
        <v>1.9490000000000001</v>
      </c>
      <c r="C395" s="12">
        <v>9.75</v>
      </c>
      <c r="D395" s="12">
        <f t="shared" si="6"/>
        <v>15.1197437147255</v>
      </c>
    </row>
    <row r="396" spans="1:4" x14ac:dyDescent="0.2">
      <c r="A396" s="13">
        <v>38565</v>
      </c>
      <c r="B396" s="26">
        <v>1.9610000000000001</v>
      </c>
      <c r="C396" s="12">
        <v>9.91</v>
      </c>
      <c r="D396" s="12">
        <f t="shared" si="6"/>
        <v>15.273821611422743</v>
      </c>
    </row>
    <row r="397" spans="1:4" x14ac:dyDescent="0.2">
      <c r="A397" s="13">
        <v>38596</v>
      </c>
      <c r="B397" s="26">
        <v>1.988</v>
      </c>
      <c r="C397" s="12">
        <v>9.91</v>
      </c>
      <c r="D397" s="12">
        <f t="shared" si="6"/>
        <v>15.0663803722334</v>
      </c>
    </row>
    <row r="398" spans="1:4" x14ac:dyDescent="0.2">
      <c r="A398" s="13">
        <v>38626</v>
      </c>
      <c r="B398" s="26">
        <v>1.9910000000000001</v>
      </c>
      <c r="C398" s="12">
        <v>9.73</v>
      </c>
      <c r="D398" s="12">
        <f t="shared" si="6"/>
        <v>14.770433219487694</v>
      </c>
    </row>
    <row r="399" spans="1:4" x14ac:dyDescent="0.2">
      <c r="A399" s="13">
        <v>38657</v>
      </c>
      <c r="B399" s="26">
        <v>1.9810000000000001</v>
      </c>
      <c r="C399" s="12">
        <v>9.74</v>
      </c>
      <c r="D399" s="12">
        <f t="shared" si="6"/>
        <v>14.860250641090358</v>
      </c>
    </row>
    <row r="400" spans="1:4" x14ac:dyDescent="0.2">
      <c r="A400" s="13">
        <v>38687</v>
      </c>
      <c r="B400" s="26">
        <v>1.9810000000000001</v>
      </c>
      <c r="C400" s="12">
        <v>9.25</v>
      </c>
      <c r="D400" s="12">
        <f t="shared" si="6"/>
        <v>14.112661029782938</v>
      </c>
    </row>
    <row r="401" spans="1:4" x14ac:dyDescent="0.2">
      <c r="A401" s="13">
        <v>38718</v>
      </c>
      <c r="B401" s="26">
        <v>1.9930000000000001</v>
      </c>
      <c r="C401" s="12">
        <v>9.5500000000000007</v>
      </c>
      <c r="D401" s="12">
        <f t="shared" si="6"/>
        <v>14.482639688911188</v>
      </c>
    </row>
    <row r="402" spans="1:4" x14ac:dyDescent="0.2">
      <c r="A402" s="13">
        <v>38749</v>
      </c>
      <c r="B402" s="26">
        <v>1.994</v>
      </c>
      <c r="C402" s="12">
        <v>9.8000000000000007</v>
      </c>
      <c r="D402" s="12">
        <f t="shared" si="6"/>
        <v>14.854313139418254</v>
      </c>
    </row>
    <row r="403" spans="1:4" x14ac:dyDescent="0.2">
      <c r="A403" s="13">
        <v>38777</v>
      </c>
      <c r="B403" s="26">
        <v>1.9970000000000001</v>
      </c>
      <c r="C403" s="12">
        <v>9.8699999999999992</v>
      </c>
      <c r="D403" s="12">
        <f t="shared" si="6"/>
        <v>14.937941041562341</v>
      </c>
    </row>
    <row r="404" spans="1:4" x14ac:dyDescent="0.2">
      <c r="A404" s="13">
        <v>38808</v>
      </c>
      <c r="B404" s="26">
        <v>2.0070000000000001</v>
      </c>
      <c r="C404" s="12">
        <v>10.32</v>
      </c>
      <c r="D404" s="12">
        <f t="shared" si="6"/>
        <v>15.541179551569504</v>
      </c>
    </row>
    <row r="405" spans="1:4" x14ac:dyDescent="0.2">
      <c r="A405" s="13">
        <v>38838</v>
      </c>
      <c r="B405" s="26">
        <v>2.0129999999999999</v>
      </c>
      <c r="C405" s="12">
        <v>10.61</v>
      </c>
      <c r="D405" s="12">
        <f t="shared" si="6"/>
        <v>15.930274605067066</v>
      </c>
    </row>
    <row r="406" spans="1:4" x14ac:dyDescent="0.2">
      <c r="A406" s="13">
        <v>38869</v>
      </c>
      <c r="B406" s="26">
        <v>2.0179999999999998</v>
      </c>
      <c r="C406" s="12">
        <v>10.85</v>
      </c>
      <c r="D406" s="12">
        <f t="shared" si="6"/>
        <v>16.250256838453918</v>
      </c>
    </row>
    <row r="407" spans="1:4" x14ac:dyDescent="0.2">
      <c r="A407" s="13">
        <v>38899</v>
      </c>
      <c r="B407" s="26">
        <v>2.0289999999999999</v>
      </c>
      <c r="C407" s="12">
        <v>10.96</v>
      </c>
      <c r="D407" s="12">
        <f t="shared" si="6"/>
        <v>16.326013839329722</v>
      </c>
    </row>
    <row r="408" spans="1:4" x14ac:dyDescent="0.2">
      <c r="A408" s="13">
        <v>38930</v>
      </c>
      <c r="B408" s="26">
        <v>2.0379999999999998</v>
      </c>
      <c r="C408" s="12">
        <v>10.94</v>
      </c>
      <c r="D408" s="12">
        <f t="shared" si="6"/>
        <v>16.22425619234544</v>
      </c>
    </row>
    <row r="409" spans="1:4" x14ac:dyDescent="0.2">
      <c r="A409" s="13">
        <v>38961</v>
      </c>
      <c r="B409" s="26">
        <v>2.028</v>
      </c>
      <c r="C409" s="12">
        <v>10.94</v>
      </c>
      <c r="D409" s="12">
        <f t="shared" si="6"/>
        <v>16.3042574556213</v>
      </c>
    </row>
    <row r="410" spans="1:4" x14ac:dyDescent="0.2">
      <c r="A410" s="13">
        <v>38991</v>
      </c>
      <c r="B410" s="26">
        <v>2.0190000000000001</v>
      </c>
      <c r="C410" s="12">
        <v>10.58</v>
      </c>
      <c r="D410" s="12">
        <f t="shared" si="6"/>
        <v>15.838024190193163</v>
      </c>
    </row>
    <row r="411" spans="1:4" x14ac:dyDescent="0.2">
      <c r="A411" s="13">
        <v>39022</v>
      </c>
      <c r="B411" s="26">
        <v>2.02</v>
      </c>
      <c r="C411" s="12">
        <v>10.18</v>
      </c>
      <c r="D411" s="12">
        <f t="shared" si="6"/>
        <v>15.231688930693068</v>
      </c>
    </row>
    <row r="412" spans="1:4" x14ac:dyDescent="0.2">
      <c r="A412" s="13">
        <v>39052</v>
      </c>
      <c r="B412" s="26">
        <v>2.0310000000000001</v>
      </c>
      <c r="C412" s="12">
        <v>9.84</v>
      </c>
      <c r="D412" s="12">
        <f t="shared" si="6"/>
        <v>14.643228124076808</v>
      </c>
    </row>
    <row r="413" spans="1:4" x14ac:dyDescent="0.2">
      <c r="A413" s="13">
        <v>39083</v>
      </c>
      <c r="B413" s="26">
        <v>2.03437</v>
      </c>
      <c r="C413" s="12">
        <v>10.06</v>
      </c>
      <c r="D413" s="12">
        <f t="shared" si="6"/>
        <v>14.945818056695686</v>
      </c>
    </row>
    <row r="414" spans="1:4" x14ac:dyDescent="0.2">
      <c r="A414" s="13">
        <v>39114</v>
      </c>
      <c r="B414" s="26">
        <v>2.0422600000000002</v>
      </c>
      <c r="C414" s="12">
        <v>9.89</v>
      </c>
      <c r="D414" s="12">
        <f t="shared" si="6"/>
        <v>14.636489095413904</v>
      </c>
    </row>
    <row r="415" spans="1:4" x14ac:dyDescent="0.2">
      <c r="A415" s="13">
        <v>39142</v>
      </c>
      <c r="B415" s="26">
        <v>2.05288</v>
      </c>
      <c r="C415" s="12">
        <v>10.27</v>
      </c>
      <c r="D415" s="12">
        <f t="shared" si="6"/>
        <v>15.120234723900081</v>
      </c>
    </row>
    <row r="416" spans="1:4" x14ac:dyDescent="0.2">
      <c r="A416" s="13">
        <v>39173</v>
      </c>
      <c r="B416" s="26">
        <v>2.05904</v>
      </c>
      <c r="C416" s="12">
        <v>10.63</v>
      </c>
      <c r="D416" s="12">
        <f t="shared" si="6"/>
        <v>15.603432055715286</v>
      </c>
    </row>
    <row r="417" spans="1:4" x14ac:dyDescent="0.2">
      <c r="A417" s="13">
        <v>39203</v>
      </c>
      <c r="B417" s="26">
        <v>2.0675500000000002</v>
      </c>
      <c r="C417" s="12">
        <v>10.77</v>
      </c>
      <c r="D417" s="12">
        <f t="shared" si="6"/>
        <v>15.743864216101178</v>
      </c>
    </row>
    <row r="418" spans="1:4" x14ac:dyDescent="0.2">
      <c r="A418" s="13">
        <v>39234</v>
      </c>
      <c r="B418" s="26">
        <v>2.0723400000000001</v>
      </c>
      <c r="C418" s="12">
        <v>11.09</v>
      </c>
      <c r="D418" s="12">
        <f t="shared" si="6"/>
        <v>16.174176930426473</v>
      </c>
    </row>
    <row r="419" spans="1:4" x14ac:dyDescent="0.2">
      <c r="A419" s="13">
        <v>39264</v>
      </c>
      <c r="B419" s="26">
        <v>2.0760299999999998</v>
      </c>
      <c r="C419" s="12">
        <v>11.07</v>
      </c>
      <c r="D419" s="12">
        <f t="shared" si="6"/>
        <v>16.116311353882171</v>
      </c>
    </row>
    <row r="420" spans="1:4" x14ac:dyDescent="0.2">
      <c r="A420" s="13">
        <v>39295</v>
      </c>
      <c r="B420" s="26">
        <v>2.07667</v>
      </c>
      <c r="C420" s="12">
        <v>11.07</v>
      </c>
      <c r="D420" s="12">
        <f t="shared" si="6"/>
        <v>16.111344537167678</v>
      </c>
    </row>
    <row r="421" spans="1:4" x14ac:dyDescent="0.2">
      <c r="A421" s="13">
        <v>39326</v>
      </c>
      <c r="B421" s="26">
        <v>2.0854699999999999</v>
      </c>
      <c r="C421" s="12">
        <v>10.96</v>
      </c>
      <c r="D421" s="12">
        <f t="shared" si="6"/>
        <v>15.883940828686102</v>
      </c>
    </row>
    <row r="422" spans="1:4" x14ac:dyDescent="0.2">
      <c r="A422" s="13">
        <v>39356</v>
      </c>
      <c r="B422" s="26">
        <v>2.0918999999999999</v>
      </c>
      <c r="C422" s="12">
        <v>10.82</v>
      </c>
      <c r="D422" s="12">
        <f t="shared" si="6"/>
        <v>15.632843998279077</v>
      </c>
    </row>
    <row r="423" spans="1:4" x14ac:dyDescent="0.2">
      <c r="A423" s="13">
        <v>39387</v>
      </c>
      <c r="B423" s="26">
        <v>2.1083400000000001</v>
      </c>
      <c r="C423" s="12">
        <v>10.7</v>
      </c>
      <c r="D423" s="12">
        <f t="shared" si="6"/>
        <v>15.338920003415009</v>
      </c>
    </row>
    <row r="424" spans="1:4" x14ac:dyDescent="0.2">
      <c r="A424" s="13">
        <v>39417</v>
      </c>
      <c r="B424" s="26">
        <v>2.1144500000000002</v>
      </c>
      <c r="C424" s="12">
        <v>10.33</v>
      </c>
      <c r="D424" s="12">
        <f t="shared" si="6"/>
        <v>14.765717486816902</v>
      </c>
    </row>
    <row r="425" spans="1:4" x14ac:dyDescent="0.2">
      <c r="A425" s="13">
        <v>39448</v>
      </c>
      <c r="B425" s="26">
        <v>2.12174</v>
      </c>
      <c r="C425" s="12">
        <v>10.14</v>
      </c>
      <c r="D425" s="12">
        <f t="shared" si="6"/>
        <v>14.444331407241227</v>
      </c>
    </row>
    <row r="426" spans="1:4" x14ac:dyDescent="0.2">
      <c r="A426" s="13">
        <v>39479</v>
      </c>
      <c r="B426" s="26">
        <v>2.1268699999999998</v>
      </c>
      <c r="C426" s="12">
        <v>10.16</v>
      </c>
      <c r="D426" s="12">
        <f t="shared" si="6"/>
        <v>14.437912839054574</v>
      </c>
    </row>
    <row r="427" spans="1:4" x14ac:dyDescent="0.2">
      <c r="A427" s="13">
        <v>39508</v>
      </c>
      <c r="B427" s="26">
        <v>2.1344799999999999</v>
      </c>
      <c r="C427" s="12">
        <v>10.45</v>
      </c>
      <c r="D427" s="12">
        <f t="shared" si="6"/>
        <v>14.79707427570181</v>
      </c>
    </row>
    <row r="428" spans="1:4" x14ac:dyDescent="0.2">
      <c r="A428" s="13">
        <v>39539</v>
      </c>
      <c r="B428" s="26">
        <v>2.1394199999999999</v>
      </c>
      <c r="C428" s="12">
        <v>10.93</v>
      </c>
      <c r="D428" s="12">
        <f t="shared" si="6"/>
        <v>15.441012115433155</v>
      </c>
    </row>
    <row r="429" spans="1:4" x14ac:dyDescent="0.2">
      <c r="A429" s="13">
        <v>39569</v>
      </c>
      <c r="B429" s="26">
        <v>2.1520800000000002</v>
      </c>
      <c r="C429" s="12">
        <v>11.4</v>
      </c>
      <c r="D429" s="12">
        <f t="shared" si="6"/>
        <v>16.01024924723988</v>
      </c>
    </row>
    <row r="430" spans="1:4" x14ac:dyDescent="0.2">
      <c r="A430" s="13">
        <v>39600</v>
      </c>
      <c r="B430" s="26">
        <v>2.1746300000000001</v>
      </c>
      <c r="C430" s="12">
        <v>11.77</v>
      </c>
      <c r="D430" s="12">
        <f t="shared" si="6"/>
        <v>16.358472227459384</v>
      </c>
    </row>
    <row r="431" spans="1:4" x14ac:dyDescent="0.2">
      <c r="A431" s="13">
        <v>39630</v>
      </c>
      <c r="B431" s="26">
        <v>2.1901600000000001</v>
      </c>
      <c r="C431" s="12">
        <v>12.07</v>
      </c>
      <c r="D431" s="12">
        <f t="shared" si="6"/>
        <v>16.656474348906013</v>
      </c>
    </row>
    <row r="432" spans="1:4" x14ac:dyDescent="0.2">
      <c r="A432" s="13">
        <v>39661</v>
      </c>
      <c r="B432" s="26">
        <v>2.1869000000000001</v>
      </c>
      <c r="C432" s="12">
        <v>12.09</v>
      </c>
      <c r="D432" s="12">
        <f t="shared" si="6"/>
        <v>16.708944999771365</v>
      </c>
    </row>
    <row r="433" spans="1:4" x14ac:dyDescent="0.2">
      <c r="A433" s="13">
        <v>39692</v>
      </c>
      <c r="B433" s="26">
        <v>2.1887699999999999</v>
      </c>
      <c r="C433" s="12">
        <v>11.92</v>
      </c>
      <c r="D433" s="12">
        <f t="shared" si="6"/>
        <v>16.459922312531695</v>
      </c>
    </row>
    <row r="434" spans="1:4" x14ac:dyDescent="0.2">
      <c r="A434" s="13">
        <v>39722</v>
      </c>
      <c r="B434" s="26">
        <v>2.16995</v>
      </c>
      <c r="C434" s="12">
        <v>11.81</v>
      </c>
      <c r="D434" s="12">
        <f t="shared" si="6"/>
        <v>16.449466752690153</v>
      </c>
    </row>
    <row r="435" spans="1:4" x14ac:dyDescent="0.2">
      <c r="A435" s="13">
        <v>39753</v>
      </c>
      <c r="B435" s="26">
        <v>2.1315300000000001</v>
      </c>
      <c r="C435" s="12">
        <v>11.42</v>
      </c>
      <c r="D435" s="12">
        <f t="shared" si="6"/>
        <v>16.192962407284906</v>
      </c>
    </row>
    <row r="436" spans="1:4" x14ac:dyDescent="0.2">
      <c r="A436" s="13">
        <v>39783</v>
      </c>
      <c r="B436" s="26">
        <v>2.1139800000000002</v>
      </c>
      <c r="C436" s="12">
        <v>10.86</v>
      </c>
      <c r="D436" s="12">
        <f t="shared" si="6"/>
        <v>15.526751568132145</v>
      </c>
    </row>
    <row r="437" spans="1:4" x14ac:dyDescent="0.2">
      <c r="A437" s="13">
        <v>39814</v>
      </c>
      <c r="B437" s="26">
        <v>2.1193300000000002</v>
      </c>
      <c r="C437" s="12">
        <v>10.98</v>
      </c>
      <c r="D437" s="12">
        <f t="shared" ref="D437:D628" si="7">C437*$B$629/B437</f>
        <v>15.65868932162523</v>
      </c>
    </row>
    <row r="438" spans="1:4" x14ac:dyDescent="0.2">
      <c r="A438" s="13">
        <v>39845</v>
      </c>
      <c r="B438" s="26">
        <v>2.1270500000000001</v>
      </c>
      <c r="C438" s="12">
        <v>11.18</v>
      </c>
      <c r="D438" s="12">
        <f t="shared" si="7"/>
        <v>15.886043882372299</v>
      </c>
    </row>
    <row r="439" spans="1:4" x14ac:dyDescent="0.2">
      <c r="A439" s="13">
        <v>39873</v>
      </c>
      <c r="B439" s="26">
        <v>2.1249500000000001</v>
      </c>
      <c r="C439" s="12">
        <v>11.28</v>
      </c>
      <c r="D439" s="12">
        <f t="shared" si="7"/>
        <v>16.043977241817451</v>
      </c>
    </row>
    <row r="440" spans="1:4" x14ac:dyDescent="0.2">
      <c r="A440" s="13">
        <v>39904</v>
      </c>
      <c r="B440" s="26">
        <v>2.1270899999999999</v>
      </c>
      <c r="C440" s="12">
        <v>11.5</v>
      </c>
      <c r="D440" s="12">
        <f t="shared" si="7"/>
        <v>16.340435524589932</v>
      </c>
    </row>
    <row r="441" spans="1:4" x14ac:dyDescent="0.2">
      <c r="A441" s="13">
        <v>39934</v>
      </c>
      <c r="B441" s="26">
        <v>2.13022</v>
      </c>
      <c r="C441" s="12">
        <v>11.78</v>
      </c>
      <c r="D441" s="12">
        <f t="shared" si="7"/>
        <v>16.713695505628525</v>
      </c>
    </row>
    <row r="442" spans="1:4" x14ac:dyDescent="0.2">
      <c r="A442" s="13">
        <v>39965</v>
      </c>
      <c r="B442" s="26">
        <v>2.1478999999999999</v>
      </c>
      <c r="C442" s="12">
        <v>11.81</v>
      </c>
      <c r="D442" s="12">
        <f t="shared" si="7"/>
        <v>16.618334363797199</v>
      </c>
    </row>
    <row r="443" spans="1:4" x14ac:dyDescent="0.2">
      <c r="A443" s="13">
        <v>39995</v>
      </c>
      <c r="B443" s="26">
        <v>2.1472600000000002</v>
      </c>
      <c r="C443" s="12">
        <v>11.85</v>
      </c>
      <c r="D443" s="12">
        <f t="shared" si="7"/>
        <v>16.679589942531408</v>
      </c>
    </row>
    <row r="444" spans="1:4" x14ac:dyDescent="0.2">
      <c r="A444" s="13">
        <v>40026</v>
      </c>
      <c r="B444" s="26">
        <v>2.1544500000000002</v>
      </c>
      <c r="C444" s="12">
        <v>11.94</v>
      </c>
      <c r="D444" s="12">
        <f t="shared" si="7"/>
        <v>16.75018316507693</v>
      </c>
    </row>
    <row r="445" spans="1:4" x14ac:dyDescent="0.2">
      <c r="A445" s="13">
        <v>40057</v>
      </c>
      <c r="B445" s="26">
        <v>2.1586099999999999</v>
      </c>
      <c r="C445" s="12">
        <v>11.96</v>
      </c>
      <c r="D445" s="12">
        <f t="shared" si="7"/>
        <v>16.745905967265973</v>
      </c>
    </row>
    <row r="446" spans="1:4" x14ac:dyDescent="0.2">
      <c r="A446" s="13">
        <v>40087</v>
      </c>
      <c r="B446" s="26">
        <v>2.1650900000000002</v>
      </c>
      <c r="C446" s="12">
        <v>11.65</v>
      </c>
      <c r="D446" s="12">
        <f t="shared" si="7"/>
        <v>16.263036040072233</v>
      </c>
    </row>
    <row r="447" spans="1:4" x14ac:dyDescent="0.2">
      <c r="A447" s="13">
        <v>40118</v>
      </c>
      <c r="B447" s="26">
        <v>2.1723400000000002</v>
      </c>
      <c r="C447" s="12">
        <v>11.26</v>
      </c>
      <c r="D447" s="12">
        <f t="shared" si="7"/>
        <v>15.666148706003662</v>
      </c>
    </row>
    <row r="448" spans="1:4" x14ac:dyDescent="0.2">
      <c r="A448" s="13">
        <v>40148</v>
      </c>
      <c r="B448" s="26">
        <v>2.17347</v>
      </c>
      <c r="C448" s="12">
        <v>10.9</v>
      </c>
      <c r="D448" s="12">
        <f t="shared" si="7"/>
        <v>15.157392648621787</v>
      </c>
    </row>
    <row r="449" spans="1:4" x14ac:dyDescent="0.2">
      <c r="A449" s="13">
        <v>40179</v>
      </c>
      <c r="B449" s="26">
        <v>2.1748799999999999</v>
      </c>
      <c r="C449" s="12">
        <v>10.49</v>
      </c>
      <c r="D449" s="12">
        <f t="shared" si="7"/>
        <v>14.577795105936879</v>
      </c>
    </row>
    <row r="450" spans="1:4" x14ac:dyDescent="0.2">
      <c r="A450" s="13">
        <v>40210</v>
      </c>
      <c r="B450" s="26">
        <v>2.1728100000000001</v>
      </c>
      <c r="C450" s="12">
        <v>10.89</v>
      </c>
      <c r="D450" s="12">
        <f t="shared" si="7"/>
        <v>15.148086680381626</v>
      </c>
    </row>
    <row r="451" spans="1:4" x14ac:dyDescent="0.2">
      <c r="A451" s="13">
        <v>40238</v>
      </c>
      <c r="B451" s="26">
        <v>2.17353</v>
      </c>
      <c r="C451" s="12">
        <v>11.11</v>
      </c>
      <c r="D451" s="12">
        <f t="shared" si="7"/>
        <v>15.448989330720073</v>
      </c>
    </row>
    <row r="452" spans="1:4" x14ac:dyDescent="0.2">
      <c r="A452" s="13">
        <v>40269</v>
      </c>
      <c r="B452" s="26">
        <v>2.1740300000000001</v>
      </c>
      <c r="C452" s="12">
        <v>11.71</v>
      </c>
      <c r="D452" s="12">
        <f t="shared" si="7"/>
        <v>16.279573225760455</v>
      </c>
    </row>
    <row r="453" spans="1:4" x14ac:dyDescent="0.2">
      <c r="A453" s="13">
        <v>40299</v>
      </c>
      <c r="B453" s="26">
        <v>2.1728999999999998</v>
      </c>
      <c r="C453" s="12">
        <v>11.91</v>
      </c>
      <c r="D453" s="12">
        <f t="shared" si="7"/>
        <v>16.56622954576833</v>
      </c>
    </row>
    <row r="454" spans="1:4" x14ac:dyDescent="0.2">
      <c r="A454" s="13">
        <v>40330</v>
      </c>
      <c r="B454" s="26">
        <v>2.1719900000000001</v>
      </c>
      <c r="C454" s="12">
        <v>11.91</v>
      </c>
      <c r="D454" s="12">
        <f t="shared" si="7"/>
        <v>16.573170309255566</v>
      </c>
    </row>
    <row r="455" spans="1:4" x14ac:dyDescent="0.2">
      <c r="A455" s="13">
        <v>40360</v>
      </c>
      <c r="B455" s="26">
        <v>2.17605</v>
      </c>
      <c r="C455" s="12">
        <v>12.04</v>
      </c>
      <c r="D455" s="12">
        <f t="shared" si="7"/>
        <v>16.722810560419106</v>
      </c>
    </row>
    <row r="456" spans="1:4" x14ac:dyDescent="0.2">
      <c r="A456" s="13">
        <v>40391</v>
      </c>
      <c r="B456" s="26">
        <v>2.17923</v>
      </c>
      <c r="C456" s="12">
        <v>12.03</v>
      </c>
      <c r="D456" s="12">
        <f t="shared" si="7"/>
        <v>16.68453900689693</v>
      </c>
    </row>
    <row r="457" spans="1:4" x14ac:dyDescent="0.2">
      <c r="A457" s="13">
        <v>40422</v>
      </c>
      <c r="B457" s="26">
        <v>2.18275</v>
      </c>
      <c r="C457" s="12">
        <v>11.95</v>
      </c>
      <c r="D457" s="12">
        <f t="shared" si="7"/>
        <v>16.546858824876875</v>
      </c>
    </row>
    <row r="458" spans="1:4" x14ac:dyDescent="0.2">
      <c r="A458" s="13">
        <v>40452</v>
      </c>
      <c r="B458" s="26">
        <v>2.19035</v>
      </c>
      <c r="C458" s="12">
        <v>11.86</v>
      </c>
      <c r="D458" s="12">
        <f t="shared" si="7"/>
        <v>16.365256821969091</v>
      </c>
    </row>
    <row r="459" spans="1:4" x14ac:dyDescent="0.2">
      <c r="A459" s="13">
        <v>40483</v>
      </c>
      <c r="B459" s="26">
        <v>2.1959</v>
      </c>
      <c r="C459" s="12">
        <v>11.62</v>
      </c>
      <c r="D459" s="12">
        <f t="shared" si="7"/>
        <v>15.993562894485176</v>
      </c>
    </row>
    <row r="460" spans="1:4" x14ac:dyDescent="0.2">
      <c r="A460" s="13">
        <v>40513</v>
      </c>
      <c r="B460" s="26">
        <v>2.20472</v>
      </c>
      <c r="C460" s="12">
        <v>11.06</v>
      </c>
      <c r="D460" s="12">
        <f t="shared" si="7"/>
        <v>15.161889890779781</v>
      </c>
    </row>
    <row r="461" spans="1:4" x14ac:dyDescent="0.2">
      <c r="A461" s="13">
        <v>40544</v>
      </c>
      <c r="B461" s="26">
        <v>2.2118699999999998</v>
      </c>
      <c r="C461" s="12">
        <v>10.87</v>
      </c>
      <c r="D461" s="12">
        <f t="shared" si="7"/>
        <v>14.853253699358461</v>
      </c>
    </row>
    <row r="462" spans="1:4" x14ac:dyDescent="0.2">
      <c r="A462" s="13">
        <v>40575</v>
      </c>
      <c r="B462" s="26">
        <v>2.2189800000000002</v>
      </c>
      <c r="C462" s="12">
        <v>11.06</v>
      </c>
      <c r="D462" s="12">
        <f t="shared" si="7"/>
        <v>15.064453884217071</v>
      </c>
    </row>
    <row r="463" spans="1:4" x14ac:dyDescent="0.2">
      <c r="A463" s="13">
        <v>40603</v>
      </c>
      <c r="B463" s="26">
        <v>2.2304599999999999</v>
      </c>
      <c r="C463" s="12">
        <v>11.52</v>
      </c>
      <c r="D463" s="12">
        <f t="shared" si="7"/>
        <v>15.610244057279663</v>
      </c>
    </row>
    <row r="464" spans="1:4" x14ac:dyDescent="0.2">
      <c r="A464" s="13">
        <v>40634</v>
      </c>
      <c r="B464" s="26">
        <v>2.2409300000000001</v>
      </c>
      <c r="C464" s="12">
        <v>11.67</v>
      </c>
      <c r="D464" s="12">
        <f t="shared" si="7"/>
        <v>15.739619113493056</v>
      </c>
    </row>
    <row r="465" spans="1:4" x14ac:dyDescent="0.2">
      <c r="A465" s="13">
        <v>40664</v>
      </c>
      <c r="B465" s="26">
        <v>2.2480600000000002</v>
      </c>
      <c r="C465" s="12">
        <v>11.93</v>
      </c>
      <c r="D465" s="12">
        <f t="shared" si="7"/>
        <v>16.039255242297802</v>
      </c>
    </row>
    <row r="466" spans="1:4" x14ac:dyDescent="0.2">
      <c r="A466" s="13">
        <v>40695</v>
      </c>
      <c r="B466" s="26">
        <v>2.2480600000000002</v>
      </c>
      <c r="C466" s="12">
        <v>11.97</v>
      </c>
      <c r="D466" s="12">
        <f t="shared" si="7"/>
        <v>16.093033130788324</v>
      </c>
    </row>
    <row r="467" spans="1:4" x14ac:dyDescent="0.2">
      <c r="A467" s="13">
        <v>40725</v>
      </c>
      <c r="B467" s="26">
        <v>2.2539500000000001</v>
      </c>
      <c r="C467" s="12">
        <v>12.09</v>
      </c>
      <c r="D467" s="12">
        <f t="shared" si="7"/>
        <v>16.211891044610571</v>
      </c>
    </row>
    <row r="468" spans="1:4" x14ac:dyDescent="0.2">
      <c r="A468" s="13">
        <v>40756</v>
      </c>
      <c r="B468" s="26">
        <v>2.2610600000000001</v>
      </c>
      <c r="C468" s="12">
        <v>12.09</v>
      </c>
      <c r="D468" s="12">
        <f t="shared" si="7"/>
        <v>16.160912058945801</v>
      </c>
    </row>
    <row r="469" spans="1:4" x14ac:dyDescent="0.2">
      <c r="A469" s="13">
        <v>40787</v>
      </c>
      <c r="B469" s="26">
        <v>2.2659699999999998</v>
      </c>
      <c r="C469" s="12">
        <v>12.17</v>
      </c>
      <c r="D469" s="12">
        <f t="shared" si="7"/>
        <v>16.232599575457751</v>
      </c>
    </row>
    <row r="470" spans="1:4" x14ac:dyDescent="0.2">
      <c r="A470" s="13">
        <v>40817</v>
      </c>
      <c r="B470" s="26">
        <v>2.2675000000000001</v>
      </c>
      <c r="C470" s="12">
        <v>12.08</v>
      </c>
      <c r="D470" s="12">
        <f t="shared" si="7"/>
        <v>16.101683722160971</v>
      </c>
    </row>
    <row r="471" spans="1:4" x14ac:dyDescent="0.2">
      <c r="A471" s="13">
        <v>40848</v>
      </c>
      <c r="B471" s="26">
        <v>2.27169</v>
      </c>
      <c r="C471" s="12">
        <v>11.78</v>
      </c>
      <c r="D471" s="12">
        <f t="shared" si="7"/>
        <v>15.672846400697278</v>
      </c>
    </row>
    <row r="472" spans="1:4" x14ac:dyDescent="0.2">
      <c r="A472" s="13">
        <v>40878</v>
      </c>
      <c r="B472" s="26">
        <v>2.27223</v>
      </c>
      <c r="C472" s="12">
        <v>11.4</v>
      </c>
      <c r="D472" s="12">
        <f t="shared" si="7"/>
        <v>15.163666178159783</v>
      </c>
    </row>
    <row r="473" spans="1:4" x14ac:dyDescent="0.2">
      <c r="A473" s="13">
        <v>40909</v>
      </c>
      <c r="B473" s="26">
        <v>2.2784200000000001</v>
      </c>
      <c r="C473" s="12">
        <v>11.41</v>
      </c>
      <c r="D473" s="12">
        <f t="shared" ref="D473:D536" si="8">C473*$B$629/B473</f>
        <v>15.135734930346466</v>
      </c>
    </row>
    <row r="474" spans="1:4" x14ac:dyDescent="0.2">
      <c r="A474" s="13">
        <v>40940</v>
      </c>
      <c r="B474" s="26">
        <v>2.28329</v>
      </c>
      <c r="C474" s="12">
        <v>11.51</v>
      </c>
      <c r="D474" s="12">
        <f t="shared" si="8"/>
        <v>15.235822422907296</v>
      </c>
    </row>
    <row r="475" spans="1:4" x14ac:dyDescent="0.2">
      <c r="A475" s="13">
        <v>40969</v>
      </c>
      <c r="B475" s="26">
        <v>2.2880699999999998</v>
      </c>
      <c r="C475" s="12">
        <v>11.7</v>
      </c>
      <c r="D475" s="12">
        <f t="shared" si="8"/>
        <v>15.45497148251583</v>
      </c>
    </row>
    <row r="476" spans="1:4" x14ac:dyDescent="0.2">
      <c r="A476" s="13">
        <v>41000</v>
      </c>
      <c r="B476" s="26">
        <v>2.2918699999999999</v>
      </c>
      <c r="C476" s="12">
        <v>11.92</v>
      </c>
      <c r="D476" s="12">
        <f t="shared" si="8"/>
        <v>15.719471069476018</v>
      </c>
    </row>
    <row r="477" spans="1:4" x14ac:dyDescent="0.2">
      <c r="A477" s="13">
        <v>41030</v>
      </c>
      <c r="B477" s="26">
        <v>2.2871299999999999</v>
      </c>
      <c r="C477" s="12">
        <v>11.9</v>
      </c>
      <c r="D477" s="12">
        <f t="shared" si="8"/>
        <v>15.72561953190243</v>
      </c>
    </row>
    <row r="478" spans="1:4" x14ac:dyDescent="0.2">
      <c r="A478" s="13">
        <v>41061</v>
      </c>
      <c r="B478" s="26">
        <v>2.2852399999999999</v>
      </c>
      <c r="C478" s="12">
        <v>12.09</v>
      </c>
      <c r="D478" s="12">
        <f t="shared" si="8"/>
        <v>15.989914328473157</v>
      </c>
    </row>
    <row r="479" spans="1:4" x14ac:dyDescent="0.2">
      <c r="A479" s="13">
        <v>41091</v>
      </c>
      <c r="B479" s="26">
        <v>2.2858999999999998</v>
      </c>
      <c r="C479" s="12">
        <v>12</v>
      </c>
      <c r="D479" s="12">
        <f t="shared" si="8"/>
        <v>15.866300363095501</v>
      </c>
    </row>
    <row r="480" spans="1:4" x14ac:dyDescent="0.2">
      <c r="A480" s="13">
        <v>41122</v>
      </c>
      <c r="B480" s="26">
        <v>2.2991799999999998</v>
      </c>
      <c r="C480" s="12">
        <v>12.17</v>
      </c>
      <c r="D480" s="12">
        <f t="shared" si="8"/>
        <v>15.998131359876131</v>
      </c>
    </row>
    <row r="481" spans="1:4" x14ac:dyDescent="0.2">
      <c r="A481" s="13">
        <v>41153</v>
      </c>
      <c r="B481" s="26">
        <v>2.3101500000000001</v>
      </c>
      <c r="C481" s="12">
        <v>12.3</v>
      </c>
      <c r="D481" s="12">
        <f t="shared" si="8"/>
        <v>16.092243101097331</v>
      </c>
    </row>
    <row r="482" spans="1:4" x14ac:dyDescent="0.2">
      <c r="A482" s="13">
        <v>41183</v>
      </c>
      <c r="B482" s="26">
        <v>2.3163800000000001</v>
      </c>
      <c r="C482" s="12">
        <v>12.03</v>
      </c>
      <c r="D482" s="12">
        <f t="shared" si="8"/>
        <v>15.696668051010626</v>
      </c>
    </row>
    <row r="483" spans="1:4" x14ac:dyDescent="0.2">
      <c r="A483" s="13">
        <v>41214</v>
      </c>
      <c r="B483" s="26">
        <v>2.3124899999999999</v>
      </c>
      <c r="C483" s="12">
        <v>11.75</v>
      </c>
      <c r="D483" s="12">
        <f t="shared" si="8"/>
        <v>15.357115706446299</v>
      </c>
    </row>
    <row r="484" spans="1:4" x14ac:dyDescent="0.2">
      <c r="A484" s="19">
        <v>41244</v>
      </c>
      <c r="B484" s="26">
        <v>2.3122099999999999</v>
      </c>
      <c r="C484" s="12">
        <v>11.62</v>
      </c>
      <c r="D484" s="12">
        <f t="shared" si="8"/>
        <v>15.189046306347606</v>
      </c>
    </row>
    <row r="485" spans="1:4" x14ac:dyDescent="0.2">
      <c r="A485" s="13">
        <v>41275</v>
      </c>
      <c r="B485" s="26">
        <v>2.3167900000000001</v>
      </c>
      <c r="C485" s="12">
        <v>11.46</v>
      </c>
      <c r="D485" s="12">
        <f t="shared" si="8"/>
        <v>14.950289443583578</v>
      </c>
    </row>
    <row r="486" spans="1:4" x14ac:dyDescent="0.2">
      <c r="A486" s="13">
        <v>41306</v>
      </c>
      <c r="B486" s="26">
        <v>2.3293699999999999</v>
      </c>
      <c r="C486" s="12">
        <v>11.63</v>
      </c>
      <c r="D486" s="12">
        <f t="shared" si="8"/>
        <v>15.090126832577049</v>
      </c>
    </row>
    <row r="487" spans="1:4" x14ac:dyDescent="0.2">
      <c r="A487" s="13">
        <v>41334</v>
      </c>
      <c r="B487" s="26">
        <v>2.3228200000000001</v>
      </c>
      <c r="C487" s="12">
        <v>11.61</v>
      </c>
      <c r="D487" s="12">
        <f t="shared" si="8"/>
        <v>15.106655177758068</v>
      </c>
    </row>
    <row r="488" spans="1:4" x14ac:dyDescent="0.2">
      <c r="A488" s="13">
        <v>41365</v>
      </c>
      <c r="B488" s="26">
        <v>2.3179699999999999</v>
      </c>
      <c r="C488" s="12">
        <v>11.93</v>
      </c>
      <c r="D488" s="12">
        <f t="shared" si="8"/>
        <v>15.555511132585842</v>
      </c>
    </row>
    <row r="489" spans="1:4" x14ac:dyDescent="0.2">
      <c r="A489" s="13">
        <v>41395</v>
      </c>
      <c r="B489" s="26">
        <v>2.3189299999999999</v>
      </c>
      <c r="C489" s="12">
        <v>12.4</v>
      </c>
      <c r="D489" s="12">
        <f t="shared" si="8"/>
        <v>16.161650071369124</v>
      </c>
    </row>
    <row r="490" spans="1:4" x14ac:dyDescent="0.2">
      <c r="A490" s="13">
        <v>41426</v>
      </c>
      <c r="B490" s="26">
        <v>2.3244500000000001</v>
      </c>
      <c r="C490" s="12">
        <v>12.54</v>
      </c>
      <c r="D490" s="12">
        <f t="shared" si="8"/>
        <v>16.30530702746886</v>
      </c>
    </row>
    <row r="491" spans="1:4" x14ac:dyDescent="0.2">
      <c r="A491" s="13">
        <v>41456</v>
      </c>
      <c r="B491" s="26">
        <v>2.3290000000000002</v>
      </c>
      <c r="C491" s="12">
        <v>12.65</v>
      </c>
      <c r="D491" s="12">
        <f t="shared" si="8"/>
        <v>16.416202103907256</v>
      </c>
    </row>
    <row r="492" spans="1:4" x14ac:dyDescent="0.2">
      <c r="A492" s="13">
        <v>41487</v>
      </c>
      <c r="B492" s="26">
        <v>2.3345600000000002</v>
      </c>
      <c r="C492" s="12">
        <v>12.53</v>
      </c>
      <c r="D492" s="12">
        <f t="shared" si="8"/>
        <v>16.22174925467754</v>
      </c>
    </row>
    <row r="493" spans="1:4" x14ac:dyDescent="0.2">
      <c r="A493" s="13">
        <v>41518</v>
      </c>
      <c r="B493" s="26">
        <v>2.3354400000000002</v>
      </c>
      <c r="C493" s="12">
        <v>12.51</v>
      </c>
      <c r="D493" s="12">
        <f t="shared" si="8"/>
        <v>16.189753956427907</v>
      </c>
    </row>
    <row r="494" spans="1:4" x14ac:dyDescent="0.2">
      <c r="A494" s="13">
        <v>41548</v>
      </c>
      <c r="B494" s="26">
        <v>2.3366899999999999</v>
      </c>
      <c r="C494" s="12">
        <v>12.36</v>
      </c>
      <c r="D494" s="12">
        <f t="shared" si="8"/>
        <v>15.987075427206859</v>
      </c>
    </row>
    <row r="495" spans="1:4" x14ac:dyDescent="0.2">
      <c r="A495" s="13">
        <v>41579</v>
      </c>
      <c r="B495" s="26">
        <v>2.3410000000000002</v>
      </c>
      <c r="C495" s="12">
        <v>12.1</v>
      </c>
      <c r="D495" s="12">
        <f t="shared" si="8"/>
        <v>15.621963178129002</v>
      </c>
    </row>
    <row r="496" spans="1:4" x14ac:dyDescent="0.2">
      <c r="A496" s="13">
        <v>41609</v>
      </c>
      <c r="B496" s="26">
        <v>2.3471899999999999</v>
      </c>
      <c r="C496" s="12">
        <v>11.72</v>
      </c>
      <c r="D496" s="12">
        <f t="shared" si="8"/>
        <v>15.091451718863834</v>
      </c>
    </row>
    <row r="497" spans="1:4" x14ac:dyDescent="0.2">
      <c r="A497" s="13">
        <v>41640</v>
      </c>
      <c r="B497" s="26">
        <v>2.3528799999999999</v>
      </c>
      <c r="C497" s="12">
        <v>11.65</v>
      </c>
      <c r="D497" s="12">
        <f t="shared" si="8"/>
        <v>14.9650371884669</v>
      </c>
    </row>
    <row r="498" spans="1:4" x14ac:dyDescent="0.2">
      <c r="A498" s="13">
        <v>41671</v>
      </c>
      <c r="B498" s="26">
        <v>2.35547</v>
      </c>
      <c r="C498" s="12">
        <v>11.94</v>
      </c>
      <c r="D498" s="12">
        <f t="shared" si="8"/>
        <v>15.320692736481465</v>
      </c>
    </row>
    <row r="499" spans="1:4" x14ac:dyDescent="0.2">
      <c r="A499" s="13">
        <v>41699</v>
      </c>
      <c r="B499" s="26">
        <v>2.3602799999999999</v>
      </c>
      <c r="C499" s="12">
        <v>12.25</v>
      </c>
      <c r="D499" s="12">
        <f t="shared" si="8"/>
        <v>15.686433601098175</v>
      </c>
    </row>
    <row r="500" spans="1:4" x14ac:dyDescent="0.2">
      <c r="A500" s="13">
        <v>41730</v>
      </c>
      <c r="B500" s="26">
        <v>2.3646799999999999</v>
      </c>
      <c r="C500" s="12">
        <v>12.31</v>
      </c>
      <c r="D500" s="12">
        <f t="shared" si="8"/>
        <v>15.733934139080128</v>
      </c>
    </row>
    <row r="501" spans="1:4" x14ac:dyDescent="0.2">
      <c r="A501" s="13">
        <v>41760</v>
      </c>
      <c r="B501" s="26">
        <v>2.3691800000000001</v>
      </c>
      <c r="C501" s="12">
        <v>12.85</v>
      </c>
      <c r="D501" s="12">
        <f t="shared" si="8"/>
        <v>16.392935234975813</v>
      </c>
    </row>
    <row r="502" spans="1:4" x14ac:dyDescent="0.2">
      <c r="A502" s="13">
        <v>41791</v>
      </c>
      <c r="B502" s="26">
        <v>2.3723100000000001</v>
      </c>
      <c r="C502" s="12">
        <v>12.99</v>
      </c>
      <c r="D502" s="12">
        <f t="shared" si="8"/>
        <v>16.549671004211085</v>
      </c>
    </row>
    <row r="503" spans="1:4" x14ac:dyDescent="0.2">
      <c r="A503" s="13">
        <v>41821</v>
      </c>
      <c r="B503" s="26">
        <v>2.3749799999999999</v>
      </c>
      <c r="C503" s="12">
        <v>13.09</v>
      </c>
      <c r="D503" s="12">
        <f t="shared" si="8"/>
        <v>16.658325468003941</v>
      </c>
    </row>
    <row r="504" spans="1:4" x14ac:dyDescent="0.2">
      <c r="A504" s="13">
        <v>41852</v>
      </c>
      <c r="B504" s="26">
        <v>2.3746</v>
      </c>
      <c r="C504" s="12">
        <v>13.04</v>
      </c>
      <c r="D504" s="12">
        <f t="shared" si="8"/>
        <v>16.597351099132482</v>
      </c>
    </row>
    <row r="505" spans="1:4" x14ac:dyDescent="0.2">
      <c r="A505" s="13">
        <v>41883</v>
      </c>
      <c r="B505" s="26">
        <v>2.3747699999999998</v>
      </c>
      <c r="C505" s="12">
        <v>12.95</v>
      </c>
      <c r="D505" s="12">
        <f t="shared" si="8"/>
        <v>16.481618893619171</v>
      </c>
    </row>
    <row r="506" spans="1:4" x14ac:dyDescent="0.2">
      <c r="A506" s="13">
        <v>41913</v>
      </c>
      <c r="B506" s="26">
        <v>2.3742999999999999</v>
      </c>
      <c r="C506" s="12">
        <v>12.6</v>
      </c>
      <c r="D506" s="12">
        <f t="shared" si="8"/>
        <v>16.03934414353704</v>
      </c>
    </row>
    <row r="507" spans="1:4" x14ac:dyDescent="0.2">
      <c r="A507" s="13">
        <v>41944</v>
      </c>
      <c r="B507" s="26">
        <v>2.3698299999999999</v>
      </c>
      <c r="C507" s="12">
        <v>12.48</v>
      </c>
      <c r="D507" s="12">
        <f t="shared" si="8"/>
        <v>15.916553946907586</v>
      </c>
    </row>
    <row r="508" spans="1:4" x14ac:dyDescent="0.2">
      <c r="A508" s="19">
        <v>41974</v>
      </c>
      <c r="B508" s="26">
        <v>2.36252</v>
      </c>
      <c r="C508" s="12">
        <v>12.17</v>
      </c>
      <c r="D508" s="12">
        <f t="shared" si="8"/>
        <v>15.569215778067488</v>
      </c>
    </row>
    <row r="509" spans="1:4" x14ac:dyDescent="0.2">
      <c r="A509" s="13">
        <v>42005</v>
      </c>
      <c r="B509" s="26">
        <v>2.3474699999999999</v>
      </c>
      <c r="C509" s="12">
        <v>12.1</v>
      </c>
      <c r="D509" s="12">
        <f t="shared" si="8"/>
        <v>15.57890656749607</v>
      </c>
    </row>
    <row r="510" spans="1:4" x14ac:dyDescent="0.2">
      <c r="A510" s="13">
        <v>42036</v>
      </c>
      <c r="B510" s="26">
        <v>2.3534199999999998</v>
      </c>
      <c r="C510" s="12">
        <v>12.29</v>
      </c>
      <c r="D510" s="12">
        <f t="shared" si="8"/>
        <v>15.783528405469484</v>
      </c>
    </row>
    <row r="511" spans="1:4" x14ac:dyDescent="0.2">
      <c r="A511" s="13">
        <v>42064</v>
      </c>
      <c r="B511" s="26">
        <v>2.3597600000000001</v>
      </c>
      <c r="C511" s="12">
        <v>12.33</v>
      </c>
      <c r="D511" s="12">
        <f t="shared" si="8"/>
        <v>15.792354875072041</v>
      </c>
    </row>
    <row r="512" spans="1:4" x14ac:dyDescent="0.2">
      <c r="A512" s="13">
        <v>42095</v>
      </c>
      <c r="B512" s="26">
        <v>2.3622200000000002</v>
      </c>
      <c r="C512" s="12">
        <v>12.62</v>
      </c>
      <c r="D512" s="12">
        <f t="shared" si="8"/>
        <v>16.146956151416884</v>
      </c>
    </row>
    <row r="513" spans="1:4" x14ac:dyDescent="0.2">
      <c r="A513" s="13">
        <v>42125</v>
      </c>
      <c r="B513" s="26">
        <v>2.3700100000000002</v>
      </c>
      <c r="C513" s="12">
        <v>12.93</v>
      </c>
      <c r="D513" s="12">
        <f t="shared" si="8"/>
        <v>16.489215716389378</v>
      </c>
    </row>
    <row r="514" spans="1:4" x14ac:dyDescent="0.2">
      <c r="A514" s="13">
        <v>42156</v>
      </c>
      <c r="B514" s="26">
        <v>2.3765700000000001</v>
      </c>
      <c r="C514" s="12">
        <v>12.92</v>
      </c>
      <c r="D514" s="12">
        <f t="shared" si="8"/>
        <v>16.430983375200395</v>
      </c>
    </row>
    <row r="515" spans="1:4" x14ac:dyDescent="0.2">
      <c r="A515" s="13">
        <v>42186</v>
      </c>
      <c r="B515" s="26">
        <v>2.3803399999999999</v>
      </c>
      <c r="C515" s="12">
        <v>12.94</v>
      </c>
      <c r="D515" s="12">
        <f t="shared" si="8"/>
        <v>16.430354537587068</v>
      </c>
    </row>
    <row r="516" spans="1:4" x14ac:dyDescent="0.2">
      <c r="A516" s="13">
        <v>42217</v>
      </c>
      <c r="B516" s="26">
        <v>2.3803299999999998</v>
      </c>
      <c r="C516" s="12">
        <v>12.91</v>
      </c>
      <c r="D516" s="12">
        <f t="shared" si="8"/>
        <v>16.392331391025614</v>
      </c>
    </row>
    <row r="517" spans="1:4" x14ac:dyDescent="0.2">
      <c r="A517" s="19">
        <v>42248</v>
      </c>
      <c r="B517" s="26">
        <v>2.3749799999999999</v>
      </c>
      <c r="C517" s="12">
        <v>13.03</v>
      </c>
      <c r="D517" s="12">
        <f t="shared" si="8"/>
        <v>16.581969507111641</v>
      </c>
    </row>
    <row r="518" spans="1:4" x14ac:dyDescent="0.2">
      <c r="A518" s="13">
        <v>42278</v>
      </c>
      <c r="B518" s="26">
        <v>2.3773300000000002</v>
      </c>
      <c r="C518" s="12">
        <v>12.72</v>
      </c>
      <c r="D518" s="12">
        <f t="shared" si="8"/>
        <v>16.171462338001035</v>
      </c>
    </row>
    <row r="519" spans="1:4" x14ac:dyDescent="0.2">
      <c r="A519" s="13">
        <v>42309</v>
      </c>
      <c r="B519" s="26">
        <v>2.3801700000000001</v>
      </c>
      <c r="C519" s="12">
        <v>12.71</v>
      </c>
      <c r="D519" s="12">
        <f t="shared" si="8"/>
        <v>16.13946843292706</v>
      </c>
    </row>
    <row r="520" spans="1:4" x14ac:dyDescent="0.2">
      <c r="A520" s="13">
        <v>42339</v>
      </c>
      <c r="B520" s="26">
        <v>2.3776099999999998</v>
      </c>
      <c r="C520" s="12">
        <v>12.32</v>
      </c>
      <c r="D520" s="12">
        <f t="shared" si="8"/>
        <v>15.661081237040559</v>
      </c>
    </row>
    <row r="521" spans="1:4" x14ac:dyDescent="0.2">
      <c r="A521" s="13">
        <v>42370</v>
      </c>
      <c r="B521" s="26">
        <v>2.3765200000000002</v>
      </c>
      <c r="C521" s="12">
        <v>11.99</v>
      </c>
      <c r="D521" s="12">
        <f t="shared" si="8"/>
        <v>15.24857860232609</v>
      </c>
    </row>
    <row r="522" spans="1:4" x14ac:dyDescent="0.2">
      <c r="A522" s="13">
        <v>42401</v>
      </c>
      <c r="B522" s="26">
        <v>2.3733599999999999</v>
      </c>
      <c r="C522" s="12">
        <v>12.14</v>
      </c>
      <c r="D522" s="12">
        <f t="shared" si="8"/>
        <v>15.459901456163415</v>
      </c>
    </row>
    <row r="523" spans="1:4" x14ac:dyDescent="0.2">
      <c r="A523" s="13">
        <v>42430</v>
      </c>
      <c r="B523" s="26">
        <v>2.3807999999999998</v>
      </c>
      <c r="C523" s="12">
        <v>12.56</v>
      </c>
      <c r="D523" s="12">
        <f t="shared" si="8"/>
        <v>15.944774395161291</v>
      </c>
    </row>
    <row r="524" spans="1:4" x14ac:dyDescent="0.2">
      <c r="A524" s="13">
        <v>42461</v>
      </c>
      <c r="B524" s="26">
        <v>2.38992</v>
      </c>
      <c r="C524" s="12">
        <v>12.43</v>
      </c>
      <c r="D524" s="12">
        <f t="shared" si="8"/>
        <v>15.719524979915645</v>
      </c>
    </row>
    <row r="525" spans="1:4" x14ac:dyDescent="0.2">
      <c r="A525" s="13">
        <v>42491</v>
      </c>
      <c r="B525" s="26">
        <v>2.3955700000000002</v>
      </c>
      <c r="C525" s="12">
        <v>12.79</v>
      </c>
      <c r="D525" s="12">
        <f t="shared" si="8"/>
        <v>16.136648238206355</v>
      </c>
    </row>
    <row r="526" spans="1:4" x14ac:dyDescent="0.2">
      <c r="A526" s="13">
        <v>42522</v>
      </c>
      <c r="B526" s="26">
        <v>2.4022199999999998</v>
      </c>
      <c r="C526" s="12">
        <v>12.73</v>
      </c>
      <c r="D526" s="12">
        <f t="shared" si="8"/>
        <v>16.016487474086471</v>
      </c>
    </row>
    <row r="527" spans="1:4" x14ac:dyDescent="0.2">
      <c r="A527" s="13">
        <v>42552</v>
      </c>
      <c r="B527" s="26">
        <v>2.4010099999999999</v>
      </c>
      <c r="C527" s="12">
        <v>12.68</v>
      </c>
      <c r="D527" s="12">
        <f t="shared" si="8"/>
        <v>15.961618918705046</v>
      </c>
    </row>
    <row r="528" spans="1:4" x14ac:dyDescent="0.2">
      <c r="A528" s="13">
        <v>42583</v>
      </c>
      <c r="B528" s="26">
        <v>2.4054500000000001</v>
      </c>
      <c r="C528" s="12">
        <v>12.88</v>
      </c>
      <c r="D528" s="12">
        <f t="shared" si="8"/>
        <v>16.183452676214429</v>
      </c>
    </row>
    <row r="529" spans="1:4" x14ac:dyDescent="0.2">
      <c r="A529" s="19">
        <v>42614</v>
      </c>
      <c r="B529" s="26">
        <v>2.4117600000000001</v>
      </c>
      <c r="C529" s="12">
        <v>12.87</v>
      </c>
      <c r="D529" s="12">
        <f t="shared" si="8"/>
        <v>16.12857923673997</v>
      </c>
    </row>
    <row r="530" spans="1:4" x14ac:dyDescent="0.2">
      <c r="A530" s="13">
        <v>42644</v>
      </c>
      <c r="B530" s="26">
        <v>2.4174099999999998</v>
      </c>
      <c r="C530" s="12">
        <v>12.46</v>
      </c>
      <c r="D530" s="12">
        <f t="shared" si="8"/>
        <v>15.578275542833035</v>
      </c>
    </row>
    <row r="531" spans="1:4" x14ac:dyDescent="0.2">
      <c r="A531" s="13">
        <v>42675</v>
      </c>
      <c r="B531" s="26">
        <v>2.4202599999999999</v>
      </c>
      <c r="C531" s="12">
        <v>12.75</v>
      </c>
      <c r="D531" s="12">
        <f t="shared" si="8"/>
        <v>15.922080478956806</v>
      </c>
    </row>
    <row r="532" spans="1:4" x14ac:dyDescent="0.2">
      <c r="A532" s="13">
        <v>42705</v>
      </c>
      <c r="B532" s="26">
        <v>2.4263699999999999</v>
      </c>
      <c r="C532" s="12">
        <v>12.23</v>
      </c>
      <c r="D532" s="12">
        <f t="shared" si="8"/>
        <v>15.234250151460826</v>
      </c>
    </row>
    <row r="533" spans="1:4" x14ac:dyDescent="0.2">
      <c r="A533" s="13">
        <v>42736</v>
      </c>
      <c r="B533" s="26">
        <v>2.4361799999999998</v>
      </c>
      <c r="C533" s="12">
        <v>12.21</v>
      </c>
      <c r="D533" s="12">
        <f t="shared" si="8"/>
        <v>15.148092333078839</v>
      </c>
    </row>
    <row r="534" spans="1:4" x14ac:dyDescent="0.2">
      <c r="A534" s="13">
        <v>42767</v>
      </c>
      <c r="B534" s="26">
        <v>2.4400599999999999</v>
      </c>
      <c r="C534" s="12">
        <v>12.79</v>
      </c>
      <c r="D534" s="12">
        <f t="shared" si="8"/>
        <v>15.842426178044802</v>
      </c>
    </row>
    <row r="535" spans="1:4" x14ac:dyDescent="0.2">
      <c r="A535" s="13">
        <v>42795</v>
      </c>
      <c r="B535" s="26">
        <v>2.43892</v>
      </c>
      <c r="C535" s="12">
        <v>12.89</v>
      </c>
      <c r="D535" s="12">
        <f t="shared" si="8"/>
        <v>15.973754866908305</v>
      </c>
    </row>
    <row r="536" spans="1:4" x14ac:dyDescent="0.2">
      <c r="A536" s="13">
        <v>42826</v>
      </c>
      <c r="B536" s="26">
        <v>2.4419300000000002</v>
      </c>
      <c r="C536" s="12">
        <v>12.72</v>
      </c>
      <c r="D536" s="12">
        <f t="shared" si="8"/>
        <v>15.743654633834712</v>
      </c>
    </row>
    <row r="537" spans="1:4" x14ac:dyDescent="0.2">
      <c r="A537" s="13">
        <v>42856</v>
      </c>
      <c r="B537" s="26">
        <v>2.4400400000000002</v>
      </c>
      <c r="C537" s="12">
        <v>13.07</v>
      </c>
      <c r="D537" s="12">
        <f t="shared" ref="D537:D580" si="9">C537*$B$629/B537</f>
        <v>16.189382903558958</v>
      </c>
    </row>
    <row r="538" spans="1:4" x14ac:dyDescent="0.2">
      <c r="A538" s="13">
        <v>42887</v>
      </c>
      <c r="B538" s="26">
        <v>2.44163</v>
      </c>
      <c r="C538" s="12">
        <v>13.2</v>
      </c>
      <c r="D538" s="12">
        <f t="shared" si="9"/>
        <v>16.339762208033157</v>
      </c>
    </row>
    <row r="539" spans="1:4" x14ac:dyDescent="0.2">
      <c r="A539" s="13">
        <v>42917</v>
      </c>
      <c r="B539" s="26">
        <v>2.4424299999999999</v>
      </c>
      <c r="C539" s="12">
        <v>13.08</v>
      </c>
      <c r="D539" s="12">
        <f t="shared" si="9"/>
        <v>16.185915600447096</v>
      </c>
    </row>
    <row r="540" spans="1:4" x14ac:dyDescent="0.2">
      <c r="A540" s="13">
        <v>42948</v>
      </c>
      <c r="B540" s="26">
        <v>2.4518300000000002</v>
      </c>
      <c r="C540" s="12">
        <v>13.15</v>
      </c>
      <c r="D540" s="12">
        <f t="shared" si="9"/>
        <v>16.210150662974186</v>
      </c>
    </row>
    <row r="541" spans="1:4" x14ac:dyDescent="0.2">
      <c r="A541" s="19">
        <v>42979</v>
      </c>
      <c r="B541" s="26">
        <v>2.46435</v>
      </c>
      <c r="C541" s="12">
        <v>13.28</v>
      </c>
      <c r="D541" s="12">
        <f t="shared" si="9"/>
        <v>16.2872341347617</v>
      </c>
    </row>
    <row r="542" spans="1:4" x14ac:dyDescent="0.2">
      <c r="A542" s="13">
        <v>43009</v>
      </c>
      <c r="B542" s="26">
        <v>2.4662600000000001</v>
      </c>
      <c r="C542" s="12">
        <v>12.8</v>
      </c>
      <c r="D542" s="12">
        <f t="shared" si="9"/>
        <v>15.686381160137211</v>
      </c>
    </row>
    <row r="543" spans="1:4" x14ac:dyDescent="0.2">
      <c r="A543" s="13">
        <v>43040</v>
      </c>
      <c r="B543" s="26">
        <v>2.4728400000000001</v>
      </c>
      <c r="C543" s="12">
        <v>12.94</v>
      </c>
      <c r="D543" s="12">
        <f t="shared" si="9"/>
        <v>15.815754403843352</v>
      </c>
    </row>
    <row r="544" spans="1:4" x14ac:dyDescent="0.2">
      <c r="A544" s="13">
        <v>43070</v>
      </c>
      <c r="B544" s="26">
        <v>2.4780500000000001</v>
      </c>
      <c r="C544" s="12">
        <v>12.45</v>
      </c>
      <c r="D544" s="12">
        <f t="shared" si="9"/>
        <v>15.184865156070295</v>
      </c>
    </row>
    <row r="545" spans="1:4" x14ac:dyDescent="0.2">
      <c r="A545" s="13">
        <v>43101</v>
      </c>
      <c r="B545" s="26">
        <v>2.4885899999999999</v>
      </c>
      <c r="C545" s="12">
        <v>12.22</v>
      </c>
      <c r="D545" s="12">
        <f t="shared" si="9"/>
        <v>14.841216737188528</v>
      </c>
    </row>
    <row r="546" spans="1:4" x14ac:dyDescent="0.2">
      <c r="A546" s="13">
        <v>43132</v>
      </c>
      <c r="B546" s="26">
        <v>2.4952899999999998</v>
      </c>
      <c r="C546" s="12">
        <v>12.63</v>
      </c>
      <c r="D546" s="12">
        <f t="shared" si="9"/>
        <v>15.297976082940261</v>
      </c>
    </row>
    <row r="547" spans="1:4" x14ac:dyDescent="0.2">
      <c r="A547" s="13">
        <v>43160</v>
      </c>
      <c r="B547" s="26">
        <v>2.4957699999999998</v>
      </c>
      <c r="C547" s="12">
        <v>12.97</v>
      </c>
      <c r="D547" s="12">
        <f t="shared" si="9"/>
        <v>15.706776690159751</v>
      </c>
    </row>
    <row r="548" spans="1:4" x14ac:dyDescent="0.2">
      <c r="A548" s="13">
        <v>43191</v>
      </c>
      <c r="B548" s="26">
        <v>2.5022700000000002</v>
      </c>
      <c r="C548" s="12">
        <v>12.88</v>
      </c>
      <c r="D548" s="12">
        <f t="shared" si="9"/>
        <v>15.557268496205443</v>
      </c>
    </row>
    <row r="549" spans="1:4" x14ac:dyDescent="0.2">
      <c r="A549" s="13">
        <v>43221</v>
      </c>
      <c r="B549" s="26">
        <v>2.5079199999999999</v>
      </c>
      <c r="C549" s="12">
        <v>13.12</v>
      </c>
      <c r="D549" s="12">
        <f t="shared" si="9"/>
        <v>15.811454017672014</v>
      </c>
    </row>
    <row r="550" spans="1:4" x14ac:dyDescent="0.2">
      <c r="A550" s="13">
        <v>43252</v>
      </c>
      <c r="B550" s="26">
        <v>2.5101800000000001</v>
      </c>
      <c r="C550" s="12">
        <v>13.03</v>
      </c>
      <c r="D550" s="12">
        <f t="shared" si="9"/>
        <v>15.688853365097323</v>
      </c>
    </row>
    <row r="551" spans="1:4" x14ac:dyDescent="0.2">
      <c r="A551" s="13">
        <v>43282</v>
      </c>
      <c r="B551" s="26">
        <v>2.51214</v>
      </c>
      <c r="C551" s="12">
        <v>13.13</v>
      </c>
      <c r="D551" s="12">
        <f t="shared" si="9"/>
        <v>15.796924430963243</v>
      </c>
    </row>
    <row r="552" spans="1:4" x14ac:dyDescent="0.2">
      <c r="A552" s="13">
        <v>43313</v>
      </c>
      <c r="B552" s="26">
        <v>2.5166300000000001</v>
      </c>
      <c r="C552" s="12">
        <v>13.26</v>
      </c>
      <c r="D552" s="12">
        <f t="shared" si="9"/>
        <v>15.924866778191468</v>
      </c>
    </row>
    <row r="553" spans="1:4" x14ac:dyDescent="0.2">
      <c r="A553" s="19">
        <v>43344</v>
      </c>
      <c r="B553" s="26">
        <v>2.52182</v>
      </c>
      <c r="C553" s="12">
        <v>13.01</v>
      </c>
      <c r="D553" s="12">
        <f t="shared" si="9"/>
        <v>15.592468130159965</v>
      </c>
    </row>
    <row r="554" spans="1:4" x14ac:dyDescent="0.2">
      <c r="A554" s="13">
        <v>43374</v>
      </c>
      <c r="B554" s="26">
        <v>2.52772</v>
      </c>
      <c r="C554" s="12">
        <v>12.85</v>
      </c>
      <c r="D554" s="12">
        <f t="shared" si="9"/>
        <v>15.364761247290048</v>
      </c>
    </row>
    <row r="555" spans="1:4" x14ac:dyDescent="0.2">
      <c r="A555" s="13">
        <v>43405</v>
      </c>
      <c r="B555" s="26">
        <v>2.5259399999999999</v>
      </c>
      <c r="C555" s="12">
        <v>12.9</v>
      </c>
      <c r="D555" s="12">
        <f t="shared" si="9"/>
        <v>15.435415805601085</v>
      </c>
    </row>
    <row r="556" spans="1:4" x14ac:dyDescent="0.2">
      <c r="A556" s="13">
        <v>43435</v>
      </c>
      <c r="B556" s="26">
        <v>2.5276700000000001</v>
      </c>
      <c r="C556" s="12">
        <v>12.43</v>
      </c>
      <c r="D556" s="12">
        <f t="shared" si="9"/>
        <v>14.862860713621634</v>
      </c>
    </row>
    <row r="557" spans="1:4" x14ac:dyDescent="0.2">
      <c r="A557" s="13">
        <v>43466</v>
      </c>
      <c r="B557" s="26">
        <v>2.52718</v>
      </c>
      <c r="C557" s="12">
        <v>12.47</v>
      </c>
      <c r="D557" s="12">
        <f t="shared" si="9"/>
        <v>14.913580773826954</v>
      </c>
    </row>
    <row r="558" spans="1:4" x14ac:dyDescent="0.2">
      <c r="A558" s="13">
        <v>43497</v>
      </c>
      <c r="B558" s="26">
        <v>2.53322</v>
      </c>
      <c r="C558" s="12">
        <v>12.72</v>
      </c>
      <c r="D558" s="12">
        <f t="shared" si="9"/>
        <v>15.176298371242925</v>
      </c>
    </row>
    <row r="559" spans="1:4" x14ac:dyDescent="0.2">
      <c r="A559" s="13">
        <v>43525</v>
      </c>
      <c r="B559" s="26">
        <v>2.5420199999999999</v>
      </c>
      <c r="C559" s="12">
        <v>12.84</v>
      </c>
      <c r="D559" s="12">
        <f t="shared" si="9"/>
        <v>15.266437840772298</v>
      </c>
    </row>
    <row r="560" spans="1:4" x14ac:dyDescent="0.2">
      <c r="A560" s="13">
        <v>43556</v>
      </c>
      <c r="B560" s="26">
        <v>2.5521099999999999</v>
      </c>
      <c r="C560" s="12">
        <v>13.25</v>
      </c>
      <c r="D560" s="12">
        <f t="shared" si="9"/>
        <v>15.69163300171231</v>
      </c>
    </row>
    <row r="561" spans="1:4" x14ac:dyDescent="0.2">
      <c r="A561" s="13">
        <v>43586</v>
      </c>
      <c r="B561" s="26">
        <v>2.5529000000000002</v>
      </c>
      <c r="C561" s="12">
        <v>13.31</v>
      </c>
      <c r="D561" s="12">
        <f t="shared" si="9"/>
        <v>15.757811657330878</v>
      </c>
    </row>
    <row r="562" spans="1:4" x14ac:dyDescent="0.2">
      <c r="A562" s="13">
        <v>43617</v>
      </c>
      <c r="B562" s="26">
        <v>2.55159</v>
      </c>
      <c r="C562" s="12">
        <v>13.32</v>
      </c>
      <c r="D562" s="12">
        <f t="shared" si="9"/>
        <v>15.777746957779268</v>
      </c>
    </row>
    <row r="563" spans="1:4" x14ac:dyDescent="0.2">
      <c r="A563" s="13">
        <v>43647</v>
      </c>
      <c r="B563" s="26">
        <v>2.5568499999999998</v>
      </c>
      <c r="C563" s="12">
        <v>13.26</v>
      </c>
      <c r="D563" s="12">
        <f t="shared" si="9"/>
        <v>15.674363955648552</v>
      </c>
    </row>
    <row r="564" spans="1:4" x14ac:dyDescent="0.2">
      <c r="A564" s="13">
        <v>43678</v>
      </c>
      <c r="B564" s="26">
        <v>2.5605899999999999</v>
      </c>
      <c r="C564" s="12">
        <v>13.3</v>
      </c>
      <c r="D564" s="12">
        <f t="shared" si="9"/>
        <v>15.698684053284595</v>
      </c>
    </row>
    <row r="565" spans="1:4" x14ac:dyDescent="0.2">
      <c r="A565" s="19">
        <v>43709</v>
      </c>
      <c r="B565" s="26">
        <v>2.5651099999999998</v>
      </c>
      <c r="C565" s="12">
        <v>13.16</v>
      </c>
      <c r="D565" s="12">
        <f t="shared" si="9"/>
        <v>15.506063162983265</v>
      </c>
    </row>
    <row r="566" spans="1:4" x14ac:dyDescent="0.2">
      <c r="A566" s="13">
        <v>43739</v>
      </c>
      <c r="B566" s="26">
        <v>2.5724399999999998</v>
      </c>
      <c r="C566" s="12">
        <v>12.81</v>
      </c>
      <c r="D566" s="12">
        <f t="shared" si="9"/>
        <v>15.050659443952048</v>
      </c>
    </row>
    <row r="567" spans="1:4" x14ac:dyDescent="0.2">
      <c r="A567" s="13">
        <v>43770</v>
      </c>
      <c r="B567" s="26">
        <v>2.57803</v>
      </c>
      <c r="C567" s="12">
        <v>13.03</v>
      </c>
      <c r="D567" s="12">
        <f t="shared" si="9"/>
        <v>15.27594556308499</v>
      </c>
    </row>
    <row r="568" spans="1:4" x14ac:dyDescent="0.2">
      <c r="A568" s="13">
        <v>43800</v>
      </c>
      <c r="B568" s="26">
        <v>2.58616</v>
      </c>
      <c r="C568" s="12">
        <v>12.68</v>
      </c>
      <c r="D568" s="12">
        <f t="shared" si="9"/>
        <v>14.81888461657438</v>
      </c>
    </row>
    <row r="569" spans="1:4" x14ac:dyDescent="0.2">
      <c r="A569" s="13">
        <v>43831</v>
      </c>
      <c r="B569" s="26">
        <v>2.5903700000000001</v>
      </c>
      <c r="C569" s="12">
        <v>12.76</v>
      </c>
      <c r="D569" s="12">
        <f t="shared" si="9"/>
        <v>14.888142805853988</v>
      </c>
    </row>
    <row r="570" spans="1:4" x14ac:dyDescent="0.2">
      <c r="A570" s="13">
        <v>43862</v>
      </c>
      <c r="B570" s="26">
        <v>2.5924800000000001</v>
      </c>
      <c r="C570" s="12">
        <v>12.82</v>
      </c>
      <c r="D570" s="12">
        <f t="shared" si="9"/>
        <v>14.945975421218291</v>
      </c>
    </row>
    <row r="571" spans="1:4" x14ac:dyDescent="0.2">
      <c r="A571" s="13">
        <v>43891</v>
      </c>
      <c r="B571" s="26">
        <v>2.5812400000000002</v>
      </c>
      <c r="C571" s="12">
        <v>13.04</v>
      </c>
      <c r="D571" s="12">
        <f t="shared" si="9"/>
        <v>15.268657668407428</v>
      </c>
    </row>
    <row r="572" spans="1:4" x14ac:dyDescent="0.2">
      <c r="A572" s="13">
        <v>43922</v>
      </c>
      <c r="B572" s="26">
        <v>2.5609199999999999</v>
      </c>
      <c r="C572" s="12">
        <v>13.24</v>
      </c>
      <c r="D572" s="12">
        <f t="shared" si="9"/>
        <v>15.625849116723678</v>
      </c>
    </row>
    <row r="573" spans="1:4" x14ac:dyDescent="0.2">
      <c r="A573" s="13">
        <v>43952</v>
      </c>
      <c r="B573" s="26">
        <v>2.5586799999999998</v>
      </c>
      <c r="C573" s="12">
        <v>13.1</v>
      </c>
      <c r="D573" s="12">
        <f t="shared" si="9"/>
        <v>15.47415612737818</v>
      </c>
    </row>
    <row r="574" spans="1:4" x14ac:dyDescent="0.2">
      <c r="A574" s="13">
        <v>43983</v>
      </c>
      <c r="B574" s="26">
        <v>2.5698599999999998</v>
      </c>
      <c r="C574" s="12">
        <v>13.22</v>
      </c>
      <c r="D574" s="12">
        <f t="shared" si="9"/>
        <v>15.547968200602369</v>
      </c>
    </row>
    <row r="575" spans="1:4" x14ac:dyDescent="0.2">
      <c r="A575" s="13">
        <v>44013</v>
      </c>
      <c r="B575" s="26">
        <v>2.5827800000000001</v>
      </c>
      <c r="C575" s="12">
        <v>13.21</v>
      </c>
      <c r="D575" s="12">
        <f t="shared" si="9"/>
        <v>15.458489526788963</v>
      </c>
    </row>
    <row r="576" spans="1:4" x14ac:dyDescent="0.2">
      <c r="A576" s="13">
        <v>44044</v>
      </c>
      <c r="B576" s="26">
        <v>2.5941100000000001</v>
      </c>
      <c r="C576" s="12">
        <v>13.26</v>
      </c>
      <c r="D576" s="12">
        <f t="shared" si="9"/>
        <v>15.449228243983484</v>
      </c>
    </row>
    <row r="577" spans="1:4" x14ac:dyDescent="0.2">
      <c r="A577" s="19">
        <v>44075</v>
      </c>
      <c r="B577" s="26">
        <v>2.6002900000000002</v>
      </c>
      <c r="C577" s="12">
        <v>13.49</v>
      </c>
      <c r="D577" s="12">
        <f t="shared" si="9"/>
        <v>15.679846870925934</v>
      </c>
    </row>
    <row r="578" spans="1:4" x14ac:dyDescent="0.2">
      <c r="A578" s="13">
        <v>44105</v>
      </c>
      <c r="B578" s="26">
        <v>2.6028600000000002</v>
      </c>
      <c r="C578" s="12">
        <v>13.66</v>
      </c>
      <c r="D578" s="12">
        <f t="shared" si="9"/>
        <v>15.861766164910904</v>
      </c>
    </row>
    <row r="579" spans="1:4" x14ac:dyDescent="0.2">
      <c r="A579" s="13">
        <v>44136</v>
      </c>
      <c r="B579" s="26">
        <v>2.6081300000000001</v>
      </c>
      <c r="C579" s="12">
        <v>13.31</v>
      </c>
      <c r="D579" s="12">
        <f t="shared" si="9"/>
        <v>15.42412279295894</v>
      </c>
    </row>
    <row r="580" spans="1:4" x14ac:dyDescent="0.2">
      <c r="A580" s="13">
        <v>44166</v>
      </c>
      <c r="B580" s="26">
        <v>2.6203500000000002</v>
      </c>
      <c r="C580" s="12">
        <v>12.78</v>
      </c>
      <c r="D580" s="12">
        <f t="shared" si="9"/>
        <v>14.740872952086551</v>
      </c>
    </row>
    <row r="581" spans="1:4" x14ac:dyDescent="0.2">
      <c r="A581" s="13">
        <v>44197</v>
      </c>
      <c r="B581" s="26">
        <v>2.6265000000000001</v>
      </c>
      <c r="C581" s="12">
        <v>12.62</v>
      </c>
      <c r="D581" s="12">
        <f t="shared" ref="D581:D616" si="10">C581*$B$629/B581</f>
        <v>14.522239771559105</v>
      </c>
    </row>
    <row r="582" spans="1:4" x14ac:dyDescent="0.2">
      <c r="A582" s="13">
        <v>44228</v>
      </c>
      <c r="B582" s="26">
        <v>2.6363799999999999</v>
      </c>
      <c r="C582" s="12">
        <v>13.01</v>
      </c>
      <c r="D582" s="12">
        <f t="shared" si="10"/>
        <v>14.914920451528232</v>
      </c>
    </row>
    <row r="583" spans="1:4" x14ac:dyDescent="0.2">
      <c r="A583" s="19">
        <v>44256</v>
      </c>
      <c r="B583" s="26">
        <v>2.6491400000000001</v>
      </c>
      <c r="C583" s="12">
        <v>13.24</v>
      </c>
      <c r="D583" s="12">
        <f t="shared" si="10"/>
        <v>15.105486882535462</v>
      </c>
    </row>
    <row r="584" spans="1:4" x14ac:dyDescent="0.2">
      <c r="A584" s="13">
        <v>44287</v>
      </c>
      <c r="B584" s="26">
        <v>2.6667000000000001</v>
      </c>
      <c r="C584" s="12">
        <v>13.73</v>
      </c>
      <c r="D584" s="12">
        <f t="shared" si="10"/>
        <v>15.561377185285183</v>
      </c>
    </row>
    <row r="585" spans="1:4" x14ac:dyDescent="0.2">
      <c r="A585" s="13">
        <v>44317</v>
      </c>
      <c r="B585" s="26">
        <v>2.6844399999999999</v>
      </c>
      <c r="C585" s="12">
        <v>13.86</v>
      </c>
      <c r="D585" s="12">
        <f t="shared" si="10"/>
        <v>15.604906900508112</v>
      </c>
    </row>
    <row r="586" spans="1:4" x14ac:dyDescent="0.2">
      <c r="A586" s="13">
        <v>44348</v>
      </c>
      <c r="B586" s="26">
        <v>2.7055899999999999</v>
      </c>
      <c r="C586" s="12">
        <v>13.83</v>
      </c>
      <c r="D586" s="12">
        <f t="shared" si="10"/>
        <v>15.449408203016716</v>
      </c>
    </row>
    <row r="587" spans="1:4" x14ac:dyDescent="0.2">
      <c r="A587" s="13">
        <v>44378</v>
      </c>
      <c r="B587" s="26">
        <v>2.7176399999999998</v>
      </c>
      <c r="C587" s="12">
        <v>13.83</v>
      </c>
      <c r="D587" s="12">
        <f t="shared" si="10"/>
        <v>15.380905616637964</v>
      </c>
    </row>
    <row r="588" spans="1:4" x14ac:dyDescent="0.2">
      <c r="A588" s="13">
        <v>44409</v>
      </c>
      <c r="B588" s="26">
        <v>2.7286999999999999</v>
      </c>
      <c r="C588" s="12">
        <v>13.92</v>
      </c>
      <c r="D588" s="12">
        <f t="shared" si="10"/>
        <v>15.418250507567706</v>
      </c>
    </row>
    <row r="589" spans="1:4" x14ac:dyDescent="0.2">
      <c r="A589" s="19">
        <v>44440</v>
      </c>
      <c r="B589" s="26">
        <v>2.7402799999999998</v>
      </c>
      <c r="C589" s="12">
        <v>14.14</v>
      </c>
      <c r="D589" s="12">
        <f t="shared" si="10"/>
        <v>15.595744858189674</v>
      </c>
    </row>
    <row r="590" spans="1:4" x14ac:dyDescent="0.2">
      <c r="A590" s="13">
        <v>44470</v>
      </c>
      <c r="B590" s="26">
        <v>2.7652199999999998</v>
      </c>
      <c r="C590" s="12">
        <v>14.06</v>
      </c>
      <c r="D590" s="12">
        <f t="shared" si="10"/>
        <v>15.367643760713435</v>
      </c>
    </row>
    <row r="591" spans="1:4" x14ac:dyDescent="0.2">
      <c r="A591" s="13">
        <v>44501</v>
      </c>
      <c r="B591" s="26">
        <v>2.7871100000000002</v>
      </c>
      <c r="C591" s="12">
        <v>14.07</v>
      </c>
      <c r="D591" s="12">
        <f t="shared" si="10"/>
        <v>15.2577902773841</v>
      </c>
    </row>
    <row r="592" spans="1:4" x14ac:dyDescent="0.2">
      <c r="A592" s="13">
        <v>44531</v>
      </c>
      <c r="B592" s="26">
        <v>2.8088700000000002</v>
      </c>
      <c r="C592" s="12">
        <v>13.72</v>
      </c>
      <c r="D592" s="12">
        <f t="shared" si="10"/>
        <v>14.762983178288776</v>
      </c>
    </row>
    <row r="593" spans="1:5" x14ac:dyDescent="0.2">
      <c r="A593" s="13">
        <v>44562</v>
      </c>
      <c r="B593" s="26">
        <v>2.82599</v>
      </c>
      <c r="C593" s="12">
        <v>13.72</v>
      </c>
      <c r="D593" s="12">
        <f t="shared" si="10"/>
        <v>14.673548229116168</v>
      </c>
    </row>
    <row r="594" spans="1:5" x14ac:dyDescent="0.2">
      <c r="A594" s="13">
        <v>44593</v>
      </c>
      <c r="B594" s="26">
        <v>2.8460999999999999</v>
      </c>
      <c r="C594" s="12">
        <v>13.83</v>
      </c>
      <c r="D594" s="12">
        <f t="shared" si="10"/>
        <v>14.68668154316433</v>
      </c>
    </row>
    <row r="595" spans="1:5" x14ac:dyDescent="0.2">
      <c r="A595" s="19">
        <v>44621</v>
      </c>
      <c r="B595" s="26">
        <v>2.8747199999999999</v>
      </c>
      <c r="C595" s="12">
        <v>14.48</v>
      </c>
      <c r="D595" s="12">
        <f t="shared" si="10"/>
        <v>15.223855902487895</v>
      </c>
    </row>
    <row r="596" spans="1:5" x14ac:dyDescent="0.2">
      <c r="A596" s="13">
        <v>44652</v>
      </c>
      <c r="B596" s="26">
        <v>2.88611</v>
      </c>
      <c r="C596" s="12">
        <v>14.71</v>
      </c>
      <c r="D596" s="12">
        <f t="shared" si="10"/>
        <v>15.404636198897478</v>
      </c>
    </row>
    <row r="597" spans="1:5" x14ac:dyDescent="0.2">
      <c r="A597" s="13">
        <v>44682</v>
      </c>
      <c r="B597" s="26">
        <v>2.9126799999999999</v>
      </c>
      <c r="C597" s="12">
        <v>14.97</v>
      </c>
      <c r="D597" s="12">
        <f t="shared" si="10"/>
        <v>15.533906251287476</v>
      </c>
    </row>
    <row r="598" spans="1:5" x14ac:dyDescent="0.2">
      <c r="A598" s="13">
        <v>44713</v>
      </c>
      <c r="B598" s="26">
        <v>2.9472800000000001</v>
      </c>
      <c r="C598" s="12">
        <v>15.4</v>
      </c>
      <c r="D598" s="12">
        <f t="shared" si="10"/>
        <v>15.792503325099752</v>
      </c>
    </row>
    <row r="599" spans="1:5" x14ac:dyDescent="0.2">
      <c r="A599" s="13">
        <v>44743</v>
      </c>
      <c r="B599" s="26">
        <v>2.9462799999999998</v>
      </c>
      <c r="C599" s="12">
        <v>15.41</v>
      </c>
      <c r="D599" s="12">
        <f t="shared" si="10"/>
        <v>15.808121828203703</v>
      </c>
    </row>
    <row r="600" spans="1:5" x14ac:dyDescent="0.2">
      <c r="A600" s="13">
        <v>44774</v>
      </c>
      <c r="B600" s="26">
        <v>2.9531999999999998</v>
      </c>
      <c r="C600" s="12">
        <v>15.93</v>
      </c>
      <c r="D600" s="12">
        <f t="shared" si="10"/>
        <v>16.30326430312881</v>
      </c>
    </row>
    <row r="601" spans="1:5" x14ac:dyDescent="0.2">
      <c r="A601" s="19">
        <v>44805</v>
      </c>
      <c r="B601" s="26">
        <v>2.9653900000000002</v>
      </c>
      <c r="C601" s="12">
        <v>16.309999999999999</v>
      </c>
      <c r="D601" s="12">
        <f t="shared" si="10"/>
        <v>16.623550824680731</v>
      </c>
    </row>
    <row r="602" spans="1:5" x14ac:dyDescent="0.2">
      <c r="A602" s="13">
        <v>44835</v>
      </c>
      <c r="B602" s="26">
        <v>2.97987</v>
      </c>
      <c r="C602" s="12">
        <v>16.02</v>
      </c>
      <c r="D602" s="12">
        <f t="shared" si="10"/>
        <v>16.248633651803601</v>
      </c>
    </row>
    <row r="603" spans="1:5" x14ac:dyDescent="0.2">
      <c r="A603" s="13">
        <v>44866</v>
      </c>
      <c r="B603" s="26">
        <v>2.9859800000000001</v>
      </c>
      <c r="C603" s="12">
        <v>15.64</v>
      </c>
      <c r="D603" s="12">
        <f t="shared" si="10"/>
        <v>15.83075061453861</v>
      </c>
      <c r="E603" s="10" t="s">
        <v>182</v>
      </c>
    </row>
    <row r="604" spans="1:5" x14ac:dyDescent="0.2">
      <c r="A604" s="13">
        <v>44896</v>
      </c>
      <c r="B604" s="26">
        <v>2.9899</v>
      </c>
      <c r="C604" s="12">
        <v>14.95</v>
      </c>
      <c r="D604" s="12">
        <f t="shared" si="10"/>
        <v>15.112495434629921</v>
      </c>
      <c r="E604" s="10" t="s">
        <v>183</v>
      </c>
    </row>
    <row r="605" spans="1:5" x14ac:dyDescent="0.2">
      <c r="A605" s="13">
        <v>44927</v>
      </c>
      <c r="B605" s="26">
        <v>3.00536</v>
      </c>
      <c r="C605" s="12">
        <v>15.153180000000001</v>
      </c>
      <c r="D605" s="12">
        <f t="shared" si="10"/>
        <v>15.239086474046372</v>
      </c>
      <c r="E605">
        <f t="shared" ref="E605:E628" si="11">IF($A605&gt;=DATE(YEAR($C$1),MONTH($C$1)-2,1),1,0)</f>
        <v>1</v>
      </c>
    </row>
    <row r="606" spans="1:5" x14ac:dyDescent="0.2">
      <c r="A606" s="13">
        <v>44958</v>
      </c>
      <c r="B606" s="26">
        <v>3.0178252098999998</v>
      </c>
      <c r="C606" s="12">
        <v>15.255089999999999</v>
      </c>
      <c r="D606" s="12">
        <f t="shared" si="10"/>
        <v>15.278205429050617</v>
      </c>
      <c r="E606">
        <f t="shared" si="11"/>
        <v>1</v>
      </c>
    </row>
    <row r="607" spans="1:5" x14ac:dyDescent="0.2">
      <c r="A607" s="19">
        <v>44986</v>
      </c>
      <c r="B607" s="26">
        <v>3.0223979999999999</v>
      </c>
      <c r="C607" s="12">
        <v>15.618209999999999</v>
      </c>
      <c r="D607" s="12">
        <f t="shared" si="10"/>
        <v>15.618209999999998</v>
      </c>
      <c r="E607">
        <f t="shared" si="11"/>
        <v>1</v>
      </c>
    </row>
    <row r="608" spans="1:5" x14ac:dyDescent="0.2">
      <c r="A608" s="13">
        <v>45017</v>
      </c>
      <c r="B608" s="26">
        <v>3.0184380000000002</v>
      </c>
      <c r="C608" s="12">
        <v>15.68233</v>
      </c>
      <c r="D608" s="12">
        <f t="shared" si="10"/>
        <v>15.702904226404517</v>
      </c>
      <c r="E608">
        <f t="shared" si="11"/>
        <v>1</v>
      </c>
    </row>
    <row r="609" spans="1:5" x14ac:dyDescent="0.2">
      <c r="A609" s="13">
        <v>45047</v>
      </c>
      <c r="B609" s="26">
        <v>3.0212210000000002</v>
      </c>
      <c r="C609" s="12">
        <v>15.72059</v>
      </c>
      <c r="D609" s="12">
        <f t="shared" si="10"/>
        <v>15.726714389586196</v>
      </c>
      <c r="E609">
        <f t="shared" si="11"/>
        <v>1</v>
      </c>
    </row>
    <row r="610" spans="1:5" x14ac:dyDescent="0.2">
      <c r="A610" s="13">
        <v>45078</v>
      </c>
      <c r="B610" s="26">
        <v>3.025191</v>
      </c>
      <c r="C610" s="12">
        <v>15.96275</v>
      </c>
      <c r="D610" s="12">
        <f t="shared" si="10"/>
        <v>15.948012431115918</v>
      </c>
      <c r="E610">
        <f t="shared" si="11"/>
        <v>1</v>
      </c>
    </row>
    <row r="611" spans="1:5" x14ac:dyDescent="0.2">
      <c r="A611" s="13">
        <v>45108</v>
      </c>
      <c r="B611" s="26">
        <v>3.031647</v>
      </c>
      <c r="C611" s="12">
        <v>15.77506</v>
      </c>
      <c r="D611" s="12">
        <f t="shared" si="10"/>
        <v>15.726933179845805</v>
      </c>
      <c r="E611">
        <f t="shared" si="11"/>
        <v>1</v>
      </c>
    </row>
    <row r="612" spans="1:5" x14ac:dyDescent="0.2">
      <c r="A612" s="13">
        <v>45139</v>
      </c>
      <c r="B612" s="26">
        <v>3.0370189999999999</v>
      </c>
      <c r="C612" s="12">
        <v>16.014589999999998</v>
      </c>
      <c r="D612" s="12">
        <f t="shared" si="10"/>
        <v>15.937491595153007</v>
      </c>
      <c r="E612">
        <f t="shared" si="11"/>
        <v>1</v>
      </c>
    </row>
    <row r="613" spans="1:5" x14ac:dyDescent="0.2">
      <c r="A613" s="19">
        <v>45170</v>
      </c>
      <c r="B613" s="26">
        <v>3.0426060000000001</v>
      </c>
      <c r="C613" s="12">
        <v>16.20073</v>
      </c>
      <c r="D613" s="12">
        <f t="shared" si="10"/>
        <v>16.093130017669061</v>
      </c>
      <c r="E613">
        <f t="shared" si="11"/>
        <v>1</v>
      </c>
    </row>
    <row r="614" spans="1:5" x14ac:dyDescent="0.2">
      <c r="A614" s="13">
        <v>45200</v>
      </c>
      <c r="B614" s="26">
        <v>3.0495019999999999</v>
      </c>
      <c r="C614" s="12">
        <v>15.838200000000001</v>
      </c>
      <c r="D614" s="12">
        <f t="shared" si="10"/>
        <v>15.697429942200399</v>
      </c>
      <c r="E614">
        <f t="shared" si="11"/>
        <v>1</v>
      </c>
    </row>
    <row r="615" spans="1:5" x14ac:dyDescent="0.2">
      <c r="A615" s="13">
        <v>45231</v>
      </c>
      <c r="B615" s="26">
        <v>3.0546959999999999</v>
      </c>
      <c r="C615" s="12">
        <v>15.51037</v>
      </c>
      <c r="D615" s="12">
        <f t="shared" si="10"/>
        <v>15.346375307808046</v>
      </c>
      <c r="E615">
        <f t="shared" si="11"/>
        <v>1</v>
      </c>
    </row>
    <row r="616" spans="1:5" x14ac:dyDescent="0.2">
      <c r="A616" s="13">
        <v>45261</v>
      </c>
      <c r="B616" s="26">
        <v>3.0592830000000002</v>
      </c>
      <c r="C616" s="12">
        <v>14.75323</v>
      </c>
      <c r="D616" s="12">
        <f t="shared" si="10"/>
        <v>14.575354043918132</v>
      </c>
      <c r="E616">
        <f t="shared" si="11"/>
        <v>1</v>
      </c>
    </row>
    <row r="617" spans="1:5" x14ac:dyDescent="0.2">
      <c r="A617" s="13">
        <v>45292</v>
      </c>
      <c r="B617" s="26">
        <v>3.0625499999999999</v>
      </c>
      <c r="C617" s="12">
        <v>14.83465</v>
      </c>
      <c r="D617" s="12">
        <f t="shared" si="7"/>
        <v>14.640158198462066</v>
      </c>
      <c r="E617">
        <f t="shared" si="11"/>
        <v>1</v>
      </c>
    </row>
    <row r="618" spans="1:5" x14ac:dyDescent="0.2">
      <c r="A618" s="13">
        <v>45323</v>
      </c>
      <c r="B618" s="26">
        <v>3.0664570000000002</v>
      </c>
      <c r="C618" s="12">
        <v>14.984299999999999</v>
      </c>
      <c r="D618" s="12">
        <f t="shared" si="7"/>
        <v>14.769004865028268</v>
      </c>
      <c r="E618">
        <f t="shared" si="11"/>
        <v>1</v>
      </c>
    </row>
    <row r="619" spans="1:5" x14ac:dyDescent="0.2">
      <c r="A619" s="19">
        <v>45352</v>
      </c>
      <c r="B619" s="26">
        <v>3.0702910000000001</v>
      </c>
      <c r="C619" s="12">
        <v>15.5131</v>
      </c>
      <c r="D619" s="12">
        <f t="shared" si="7"/>
        <v>15.271113524353229</v>
      </c>
      <c r="E619">
        <f t="shared" si="11"/>
        <v>1</v>
      </c>
    </row>
    <row r="620" spans="1:5" x14ac:dyDescent="0.2">
      <c r="A620" s="13">
        <v>45383</v>
      </c>
      <c r="B620" s="26">
        <v>3.0737369999999999</v>
      </c>
      <c r="C620" s="12">
        <v>15.769019999999999</v>
      </c>
      <c r="D620" s="12">
        <f t="shared" si="7"/>
        <v>15.505638416676508</v>
      </c>
      <c r="E620">
        <f t="shared" si="11"/>
        <v>1</v>
      </c>
    </row>
    <row r="621" spans="1:5" x14ac:dyDescent="0.2">
      <c r="A621" s="13">
        <v>45413</v>
      </c>
      <c r="B621" s="26">
        <v>3.0776599999999998</v>
      </c>
      <c r="C621" s="12">
        <v>15.80181</v>
      </c>
      <c r="D621" s="12">
        <f t="shared" si="7"/>
        <v>15.518075076642644</v>
      </c>
      <c r="E621">
        <f t="shared" si="11"/>
        <v>1</v>
      </c>
    </row>
    <row r="622" spans="1:5" x14ac:dyDescent="0.2">
      <c r="A622" s="13">
        <v>45444</v>
      </c>
      <c r="B622" s="26">
        <v>3.0817459999999999</v>
      </c>
      <c r="C622" s="12">
        <v>16.0715</v>
      </c>
      <c r="D622" s="12">
        <f t="shared" si="7"/>
        <v>15.761996432217321</v>
      </c>
      <c r="E622">
        <f t="shared" si="11"/>
        <v>1</v>
      </c>
    </row>
    <row r="623" spans="1:5" x14ac:dyDescent="0.2">
      <c r="A623" s="13">
        <v>45474</v>
      </c>
      <c r="B623" s="26">
        <v>3.0860829999999999</v>
      </c>
      <c r="C623" s="12">
        <v>15.89063</v>
      </c>
      <c r="D623" s="12">
        <f t="shared" si="7"/>
        <v>15.562707915094961</v>
      </c>
      <c r="E623">
        <f t="shared" si="11"/>
        <v>1</v>
      </c>
    </row>
    <row r="624" spans="1:5" x14ac:dyDescent="0.2">
      <c r="A624" s="13">
        <v>45505</v>
      </c>
      <c r="B624" s="26">
        <v>3.0904289999999999</v>
      </c>
      <c r="C624" s="12">
        <v>16.15512</v>
      </c>
      <c r="D624" s="12">
        <f t="shared" si="7"/>
        <v>15.799490095957553</v>
      </c>
      <c r="E624">
        <f t="shared" si="11"/>
        <v>1</v>
      </c>
    </row>
    <row r="625" spans="1:5" x14ac:dyDescent="0.2">
      <c r="A625" s="19">
        <v>45536</v>
      </c>
      <c r="B625" s="26">
        <v>3.0948699999999998</v>
      </c>
      <c r="C625" s="12">
        <v>16.356919999999999</v>
      </c>
      <c r="D625" s="12">
        <f t="shared" si="7"/>
        <v>15.973893021083278</v>
      </c>
      <c r="E625">
        <f t="shared" si="11"/>
        <v>1</v>
      </c>
    </row>
    <row r="626" spans="1:5" x14ac:dyDescent="0.2">
      <c r="A626" s="13">
        <v>45566</v>
      </c>
      <c r="B626" s="26">
        <v>3.100085</v>
      </c>
      <c r="C626" s="12">
        <v>15.93126</v>
      </c>
      <c r="D626" s="12">
        <f t="shared" si="7"/>
        <v>15.532028431955897</v>
      </c>
      <c r="E626">
        <f t="shared" si="11"/>
        <v>1</v>
      </c>
    </row>
    <row r="627" spans="1:5" x14ac:dyDescent="0.2">
      <c r="A627" s="13">
        <v>45597</v>
      </c>
      <c r="B627" s="26">
        <v>3.104212</v>
      </c>
      <c r="C627" s="12">
        <v>15.67754</v>
      </c>
      <c r="D627" s="12">
        <f t="shared" si="7"/>
        <v>15.26434584394365</v>
      </c>
      <c r="E627">
        <f t="shared" si="11"/>
        <v>1</v>
      </c>
    </row>
    <row r="628" spans="1:5" x14ac:dyDescent="0.2">
      <c r="A628" s="13">
        <v>45627</v>
      </c>
      <c r="B628" s="26">
        <v>3.1079270000000001</v>
      </c>
      <c r="C628" s="12">
        <v>14.94904</v>
      </c>
      <c r="D628" s="12">
        <f t="shared" si="7"/>
        <v>14.537647955669485</v>
      </c>
      <c r="E628">
        <f t="shared" si="11"/>
        <v>1</v>
      </c>
    </row>
    <row r="629" spans="1:5" x14ac:dyDescent="0.2">
      <c r="A629" s="15" t="str">
        <f>"Base CPI ("&amp;TEXT('Notes and Sources'!$G$7,"m/yyyy")&amp;")"</f>
        <v>Base CPI (3/2023)</v>
      </c>
      <c r="B629" s="28">
        <v>3.0223979999999999</v>
      </c>
      <c r="C629" s="16"/>
      <c r="D629" s="16"/>
      <c r="E629" s="20"/>
    </row>
    <row r="630" spans="1:5" x14ac:dyDescent="0.2">
      <c r="A630" s="43" t="str">
        <f>A1&amp;" "&amp;TEXT(C1,"Mmmm yyyy")</f>
        <v>EIA Short-Term Energy Outlook, March 2023</v>
      </c>
      <c r="B630" s="43"/>
      <c r="C630" s="43"/>
      <c r="D630" s="43"/>
      <c r="E630" s="43"/>
    </row>
    <row r="631" spans="1:5" x14ac:dyDescent="0.2">
      <c r="A631" s="38" t="s">
        <v>184</v>
      </c>
      <c r="B631" s="38"/>
      <c r="C631" s="38"/>
      <c r="D631" s="38"/>
      <c r="E631" s="38"/>
    </row>
    <row r="632" spans="1:5" x14ac:dyDescent="0.2">
      <c r="A632" s="38" t="s">
        <v>207</v>
      </c>
      <c r="B632" s="38"/>
      <c r="C632" s="38"/>
      <c r="D632" s="38"/>
      <c r="E632" s="38"/>
    </row>
    <row r="633" spans="1:5" x14ac:dyDescent="0.2">
      <c r="A633" s="30" t="str">
        <f>"Real Price ("&amp;TEXT($C$1,"mmm yyyy")&amp;" $)"</f>
        <v>Real Price (Mar 2023 $)</v>
      </c>
      <c r="B633" s="30"/>
      <c r="C633" s="30"/>
      <c r="D633" s="30"/>
      <c r="E633" s="30"/>
    </row>
    <row r="634" spans="1:5" x14ac:dyDescent="0.2">
      <c r="A634" s="39" t="s">
        <v>167</v>
      </c>
      <c r="B634" s="39"/>
      <c r="C634" s="39"/>
      <c r="D634" s="39"/>
      <c r="E634" s="39"/>
    </row>
  </sheetData>
  <mergeCells count="7">
    <mergeCell ref="A632:E632"/>
    <mergeCell ref="A634:E634"/>
    <mergeCell ref="C39:D39"/>
    <mergeCell ref="A1:B1"/>
    <mergeCell ref="C1:D1"/>
    <mergeCell ref="A630:E630"/>
    <mergeCell ref="A631:E631"/>
  </mergeCells>
  <phoneticPr fontId="3" type="noConversion"/>
  <conditionalFormatting sqref="B461:D470 B473:D481 B485:D494 B497:D506 B509:D518 B545:D554 B557:D566 B569:D578 B581:D590 B617:D628 B593:D602">
    <cfRule type="expression" dxfId="14" priority="6" stopIfTrue="1">
      <formula>$E461=1</formula>
    </cfRule>
  </conditionalFormatting>
  <conditionalFormatting sqref="B471:D472 B483:D484 B495:D496">
    <cfRule type="expression" dxfId="13" priority="7" stopIfTrue="1">
      <formula>#REF!=1</formula>
    </cfRule>
  </conditionalFormatting>
  <conditionalFormatting sqref="B482:D482">
    <cfRule type="expression" dxfId="12" priority="13" stopIfTrue="1">
      <formula>#REF!=1</formula>
    </cfRule>
  </conditionalFormatting>
  <conditionalFormatting sqref="B495:D496">
    <cfRule type="expression" dxfId="11" priority="28" stopIfTrue="1">
      <formula>#REF!=1</formula>
    </cfRule>
  </conditionalFormatting>
  <conditionalFormatting sqref="B507:D508">
    <cfRule type="expression" dxfId="10" priority="52" stopIfTrue="1">
      <formula>#REF!=1</formula>
    </cfRule>
  </conditionalFormatting>
  <conditionalFormatting sqref="B519:D520">
    <cfRule type="expression" dxfId="9" priority="76" stopIfTrue="1">
      <formula>#REF!=1</formula>
    </cfRule>
  </conditionalFormatting>
  <conditionalFormatting sqref="B530:D532">
    <cfRule type="expression" dxfId="8" priority="98" stopIfTrue="1">
      <formula>#REF!=1</formula>
    </cfRule>
  </conditionalFormatting>
  <conditionalFormatting sqref="B521:D529">
    <cfRule type="expression" dxfId="7" priority="125" stopIfTrue="1">
      <formula>$E533=1</formula>
    </cfRule>
  </conditionalFormatting>
  <conditionalFormatting sqref="B533:D544">
    <cfRule type="expression" dxfId="6" priority="126" stopIfTrue="1">
      <formula>#REF!=1</formula>
    </cfRule>
  </conditionalFormatting>
  <conditionalFormatting sqref="B555:D556">
    <cfRule type="expression" dxfId="5" priority="153" stopIfTrue="1">
      <formula>#REF!=1</formula>
    </cfRule>
  </conditionalFormatting>
  <conditionalFormatting sqref="B567:D568">
    <cfRule type="expression" dxfId="4" priority="175" stopIfTrue="1">
      <formula>#REF!=1</formula>
    </cfRule>
  </conditionalFormatting>
  <conditionalFormatting sqref="B579:D580">
    <cfRule type="expression" dxfId="3" priority="181" stopIfTrue="1">
      <formula>#REF!=1</formula>
    </cfRule>
  </conditionalFormatting>
  <conditionalFormatting sqref="B591:D592">
    <cfRule type="expression" dxfId="2" priority="205" stopIfTrue="1">
      <formula>#REF!=1</formula>
    </cfRule>
  </conditionalFormatting>
  <conditionalFormatting sqref="B605:D616">
    <cfRule type="expression" dxfId="1" priority="1" stopIfTrue="1">
      <formula>$E605=1</formula>
    </cfRule>
  </conditionalFormatting>
  <conditionalFormatting sqref="B603:D604">
    <cfRule type="expression" dxfId="0" priority="248" stopIfTrue="1">
      <formula>#REF!=1</formula>
    </cfRule>
  </conditionalFormatting>
  <hyperlinks>
    <hyperlink ref="A3" location="Contents!B4" display="Return to Contents"/>
    <hyperlink ref="A63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169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1968</v>
      </c>
      <c r="B41" s="26">
        <v>0.34799999999999998</v>
      </c>
      <c r="C41" s="12">
        <v>2.9</v>
      </c>
      <c r="D41" s="12">
        <f t="shared" ref="D41:D56" si="0">C41*$B$98/B41</f>
        <v>25.18665</v>
      </c>
    </row>
    <row r="42" spans="1:4" x14ac:dyDescent="0.2">
      <c r="A42" s="14">
        <v>1969</v>
      </c>
      <c r="B42" s="26">
        <v>0.36699999999999999</v>
      </c>
      <c r="C42" s="12">
        <v>2.8</v>
      </c>
      <c r="D42" s="12">
        <f t="shared" ref="D42" si="1">C42*$B$98/B42</f>
        <v>23.059167302452316</v>
      </c>
    </row>
    <row r="43" spans="1:4" x14ac:dyDescent="0.2">
      <c r="A43" s="14">
        <v>1970</v>
      </c>
      <c r="B43" s="26">
        <v>0.38800000000000001</v>
      </c>
      <c r="C43" s="12">
        <v>2.96</v>
      </c>
      <c r="D43" s="12">
        <f t="shared" si="0"/>
        <v>23.057469278350514</v>
      </c>
    </row>
    <row r="44" spans="1:4" x14ac:dyDescent="0.2">
      <c r="A44" s="14">
        <v>1971</v>
      </c>
      <c r="B44" s="26">
        <v>0.40500000000000003</v>
      </c>
      <c r="C44" s="12">
        <v>3.17</v>
      </c>
      <c r="D44" s="12">
        <f t="shared" si="0"/>
        <v>23.656794222222221</v>
      </c>
    </row>
    <row r="45" spans="1:4" x14ac:dyDescent="0.2">
      <c r="A45" s="14">
        <v>1972</v>
      </c>
      <c r="B45" s="26">
        <v>0.41799999999999998</v>
      </c>
      <c r="C45" s="12">
        <v>3.22</v>
      </c>
      <c r="D45" s="12">
        <f t="shared" si="0"/>
        <v>23.282587464114833</v>
      </c>
    </row>
    <row r="46" spans="1:4" x14ac:dyDescent="0.2">
      <c r="A46" s="14">
        <v>1973</v>
      </c>
      <c r="B46" s="26">
        <v>0.44400000000000001</v>
      </c>
      <c r="C46" s="12">
        <v>4.08</v>
      </c>
      <c r="D46" s="12">
        <f t="shared" si="0"/>
        <v>27.773387027027024</v>
      </c>
    </row>
    <row r="47" spans="1:4" x14ac:dyDescent="0.2">
      <c r="A47" s="14">
        <v>1974</v>
      </c>
      <c r="B47" s="26">
        <v>0.49299999999999999</v>
      </c>
      <c r="C47" s="12">
        <v>12.52</v>
      </c>
      <c r="D47" s="12">
        <f t="shared" si="0"/>
        <v>76.755421825557804</v>
      </c>
    </row>
    <row r="48" spans="1:4" x14ac:dyDescent="0.2">
      <c r="A48" s="14">
        <v>1975</v>
      </c>
      <c r="B48" s="26">
        <v>0.53825000000000001</v>
      </c>
      <c r="C48" s="12">
        <v>13.946718203</v>
      </c>
      <c r="D48" s="12">
        <f t="shared" si="0"/>
        <v>78.314042179862128</v>
      </c>
    </row>
    <row r="49" spans="1:4" x14ac:dyDescent="0.2">
      <c r="A49" s="14">
        <v>1976</v>
      </c>
      <c r="B49" s="26">
        <v>0.56933333333000002</v>
      </c>
      <c r="C49" s="12">
        <v>13.483572863999999</v>
      </c>
      <c r="D49" s="12">
        <f t="shared" si="0"/>
        <v>71.579725393290047</v>
      </c>
    </row>
    <row r="50" spans="1:4" x14ac:dyDescent="0.2">
      <c r="A50" s="14">
        <v>1977</v>
      </c>
      <c r="B50" s="26">
        <v>0.60616666666999997</v>
      </c>
      <c r="C50" s="12">
        <v>14.525864502999999</v>
      </c>
      <c r="D50" s="12">
        <f t="shared" si="0"/>
        <v>72.427182549183556</v>
      </c>
    </row>
    <row r="51" spans="1:4" x14ac:dyDescent="0.2">
      <c r="A51" s="14">
        <v>1978</v>
      </c>
      <c r="B51" s="26">
        <v>0.65241666666999998</v>
      </c>
      <c r="C51" s="12">
        <v>14.56930006</v>
      </c>
      <c r="D51" s="12">
        <f t="shared" si="0"/>
        <v>67.494019715190547</v>
      </c>
    </row>
    <row r="52" spans="1:4" x14ac:dyDescent="0.2">
      <c r="A52" s="14">
        <v>1979</v>
      </c>
      <c r="B52" s="26">
        <v>0.72583333333</v>
      </c>
      <c r="C52" s="12">
        <v>21.573135913000002</v>
      </c>
      <c r="D52" s="12">
        <f t="shared" si="0"/>
        <v>89.831370154965057</v>
      </c>
    </row>
    <row r="53" spans="1:4" x14ac:dyDescent="0.2">
      <c r="A53" s="14">
        <v>1980</v>
      </c>
      <c r="B53" s="26">
        <v>0.82383333332999997</v>
      </c>
      <c r="C53" s="12">
        <v>33.858791771</v>
      </c>
      <c r="D53" s="12">
        <f t="shared" si="0"/>
        <v>124.21777608517206</v>
      </c>
    </row>
    <row r="54" spans="1:4" x14ac:dyDescent="0.2">
      <c r="A54" s="14">
        <v>1981</v>
      </c>
      <c r="B54" s="26">
        <v>0.90933333332999999</v>
      </c>
      <c r="C54" s="12">
        <v>37.099725198999998</v>
      </c>
      <c r="D54" s="12">
        <f t="shared" si="0"/>
        <v>123.31026602905231</v>
      </c>
    </row>
    <row r="55" spans="1:4" x14ac:dyDescent="0.2">
      <c r="A55" s="14">
        <v>1982</v>
      </c>
      <c r="B55" s="26">
        <v>0.96533333333000004</v>
      </c>
      <c r="C55" s="12">
        <v>33.568900286999998</v>
      </c>
      <c r="D55" s="12">
        <f t="shared" si="0"/>
        <v>105.10211715122088</v>
      </c>
    </row>
    <row r="56" spans="1:4" x14ac:dyDescent="0.2">
      <c r="A56" s="14">
        <v>1983</v>
      </c>
      <c r="B56" s="26">
        <v>0.99583333333000001</v>
      </c>
      <c r="C56" s="12">
        <v>29.314416294000001</v>
      </c>
      <c r="D56" s="12">
        <f t="shared" si="0"/>
        <v>88.970543777522579</v>
      </c>
    </row>
    <row r="57" spans="1:4" x14ac:dyDescent="0.2">
      <c r="A57" s="14">
        <v>1984</v>
      </c>
      <c r="B57" s="26">
        <v>1.0393333333000001</v>
      </c>
      <c r="C57" s="12">
        <v>28.876823650999999</v>
      </c>
      <c r="D57" s="12">
        <f t="shared" ref="D57:D86" si="2">C57*$B$98/B57</f>
        <v>83.974266246248462</v>
      </c>
    </row>
    <row r="58" spans="1:4" x14ac:dyDescent="0.2">
      <c r="A58" s="14">
        <v>1985</v>
      </c>
      <c r="B58" s="26">
        <v>1.0760000000000001</v>
      </c>
      <c r="C58" s="12">
        <v>26.991316866999998</v>
      </c>
      <c r="D58" s="12">
        <f t="shared" si="2"/>
        <v>75.816451780842982</v>
      </c>
    </row>
    <row r="59" spans="1:4" x14ac:dyDescent="0.2">
      <c r="A59" s="14">
        <v>1986</v>
      </c>
      <c r="B59" s="26">
        <v>1.0969166667000001</v>
      </c>
      <c r="C59" s="12">
        <v>13.934331794</v>
      </c>
      <c r="D59" s="12">
        <f t="shared" si="2"/>
        <v>38.39407114874318</v>
      </c>
    </row>
    <row r="60" spans="1:4" x14ac:dyDescent="0.2">
      <c r="A60" s="14">
        <v>1987</v>
      </c>
      <c r="B60" s="26">
        <v>1.1361666667000001</v>
      </c>
      <c r="C60" s="12">
        <v>18.138013121</v>
      </c>
      <c r="D60" s="12">
        <f t="shared" si="2"/>
        <v>48.250222601680342</v>
      </c>
    </row>
    <row r="61" spans="1:4" x14ac:dyDescent="0.2">
      <c r="A61" s="14">
        <v>1988</v>
      </c>
      <c r="B61" s="26">
        <v>1.18275</v>
      </c>
      <c r="C61" s="12">
        <v>14.602182092</v>
      </c>
      <c r="D61" s="12">
        <f t="shared" si="2"/>
        <v>37.314399450853195</v>
      </c>
    </row>
    <row r="62" spans="1:4" x14ac:dyDescent="0.2">
      <c r="A62" s="14">
        <v>1989</v>
      </c>
      <c r="B62" s="26">
        <v>1.2394166666999999</v>
      </c>
      <c r="C62" s="12">
        <v>18.071612658999999</v>
      </c>
      <c r="D62" s="12">
        <f t="shared" si="2"/>
        <v>44.068800609857313</v>
      </c>
    </row>
    <row r="63" spans="1:4" x14ac:dyDescent="0.2">
      <c r="A63" s="14">
        <v>1990</v>
      </c>
      <c r="B63" s="26">
        <v>1.3065833333000001</v>
      </c>
      <c r="C63" s="12">
        <v>21.733567231999999</v>
      </c>
      <c r="D63" s="12">
        <f t="shared" si="2"/>
        <v>50.274244635401338</v>
      </c>
    </row>
    <row r="64" spans="1:4" x14ac:dyDescent="0.2">
      <c r="A64" s="14">
        <v>1991</v>
      </c>
      <c r="B64" s="26">
        <v>1.3616666666999999</v>
      </c>
      <c r="C64" s="12">
        <v>18.725637669000001</v>
      </c>
      <c r="D64" s="12">
        <f t="shared" si="2"/>
        <v>41.564012121021882</v>
      </c>
    </row>
    <row r="65" spans="1:4" x14ac:dyDescent="0.2">
      <c r="A65" s="14">
        <v>1992</v>
      </c>
      <c r="B65" s="26">
        <v>1.4030833332999999</v>
      </c>
      <c r="C65" s="12">
        <v>18.208122711000001</v>
      </c>
      <c r="D65" s="12">
        <f t="shared" si="2"/>
        <v>39.222327255536065</v>
      </c>
    </row>
    <row r="66" spans="1:4" x14ac:dyDescent="0.2">
      <c r="A66" s="14">
        <v>1993</v>
      </c>
      <c r="B66" s="26">
        <v>1.44475</v>
      </c>
      <c r="C66" s="12">
        <v>16.133509063000002</v>
      </c>
      <c r="D66" s="12">
        <f t="shared" si="2"/>
        <v>33.751088786982578</v>
      </c>
    </row>
    <row r="67" spans="1:4" x14ac:dyDescent="0.2">
      <c r="A67" s="14">
        <v>1994</v>
      </c>
      <c r="B67" s="26">
        <v>1.4822500000000001</v>
      </c>
      <c r="C67" s="12">
        <v>15.538111376</v>
      </c>
      <c r="D67" s="12">
        <f t="shared" si="2"/>
        <v>31.683155167211769</v>
      </c>
    </row>
    <row r="68" spans="1:4" x14ac:dyDescent="0.2">
      <c r="A68" s="14">
        <v>1995</v>
      </c>
      <c r="B68" s="26">
        <v>1.5238333333</v>
      </c>
      <c r="C68" s="12">
        <v>17.141829372</v>
      </c>
      <c r="D68" s="12">
        <f t="shared" si="2"/>
        <v>33.999407729240318</v>
      </c>
    </row>
    <row r="69" spans="1:4" x14ac:dyDescent="0.2">
      <c r="A69" s="14">
        <v>1996</v>
      </c>
      <c r="B69" s="26">
        <v>1.5685833333000001</v>
      </c>
      <c r="C69" s="12">
        <v>20.618924849999999</v>
      </c>
      <c r="D69" s="12">
        <f t="shared" si="2"/>
        <v>39.72922311859827</v>
      </c>
    </row>
    <row r="70" spans="1:4" x14ac:dyDescent="0.2">
      <c r="A70" s="14">
        <v>1997</v>
      </c>
      <c r="B70" s="26">
        <v>1.6052500000000001</v>
      </c>
      <c r="C70" s="12">
        <v>18.488877165000002</v>
      </c>
      <c r="D70" s="12">
        <f t="shared" si="2"/>
        <v>34.811241467523232</v>
      </c>
    </row>
    <row r="71" spans="1:4" x14ac:dyDescent="0.2">
      <c r="A71" s="14">
        <v>1998</v>
      </c>
      <c r="B71" s="26">
        <v>1.6300833333</v>
      </c>
      <c r="C71" s="12">
        <v>12.066664086999999</v>
      </c>
      <c r="D71" s="12">
        <f t="shared" si="2"/>
        <v>22.373249672695508</v>
      </c>
    </row>
    <row r="72" spans="1:4" x14ac:dyDescent="0.2">
      <c r="A72" s="14">
        <v>1999</v>
      </c>
      <c r="B72" s="26">
        <v>1.6658333332999999</v>
      </c>
      <c r="C72" s="12">
        <v>17.271496745</v>
      </c>
      <c r="D72" s="12">
        <f t="shared" si="2"/>
        <v>31.336470567367122</v>
      </c>
    </row>
    <row r="73" spans="1:4" x14ac:dyDescent="0.2">
      <c r="A73" s="14">
        <v>2000</v>
      </c>
      <c r="B73" s="26">
        <v>1.7219166667000001</v>
      </c>
      <c r="C73" s="12">
        <v>27.721609297000001</v>
      </c>
      <c r="D73" s="12">
        <f t="shared" si="2"/>
        <v>48.658415425298699</v>
      </c>
    </row>
    <row r="74" spans="1:4" x14ac:dyDescent="0.2">
      <c r="A74" s="14">
        <v>2001</v>
      </c>
      <c r="B74" s="26">
        <v>1.7704166667000001</v>
      </c>
      <c r="C74" s="12">
        <v>21.993048731999998</v>
      </c>
      <c r="D74" s="12">
        <f t="shared" si="2"/>
        <v>37.545820569685738</v>
      </c>
    </row>
    <row r="75" spans="1:4" x14ac:dyDescent="0.2">
      <c r="A75" s="14">
        <v>2002</v>
      </c>
      <c r="B75" s="26">
        <v>1.7986666667</v>
      </c>
      <c r="C75" s="12">
        <v>23.712193128999999</v>
      </c>
      <c r="D75" s="12">
        <f t="shared" si="2"/>
        <v>39.844895341387236</v>
      </c>
    </row>
    <row r="76" spans="1:4" x14ac:dyDescent="0.2">
      <c r="A76" s="14">
        <v>2003</v>
      </c>
      <c r="B76" s="26">
        <v>1.84</v>
      </c>
      <c r="C76" s="12">
        <v>27.727315847</v>
      </c>
      <c r="D76" s="12">
        <f t="shared" si="2"/>
        <v>45.545099978989725</v>
      </c>
    </row>
    <row r="77" spans="1:4" x14ac:dyDescent="0.2">
      <c r="A77" s="14">
        <v>2004</v>
      </c>
      <c r="B77" s="26">
        <v>1.8890833332999999</v>
      </c>
      <c r="C77" s="12">
        <v>35.892836543999998</v>
      </c>
      <c r="D77" s="12">
        <f t="shared" si="2"/>
        <v>57.425967119940026</v>
      </c>
    </row>
    <row r="78" spans="1:4" x14ac:dyDescent="0.2">
      <c r="A78" s="14">
        <v>2005</v>
      </c>
      <c r="B78" s="26">
        <v>1.9526666667000001</v>
      </c>
      <c r="C78" s="12">
        <v>48.887001327</v>
      </c>
      <c r="D78" s="12">
        <f t="shared" si="2"/>
        <v>75.668816166370689</v>
      </c>
    </row>
    <row r="79" spans="1:4" x14ac:dyDescent="0.2">
      <c r="A79" s="14">
        <v>2006</v>
      </c>
      <c r="B79" s="26">
        <v>2.0155833332999999</v>
      </c>
      <c r="C79" s="12">
        <v>59.048347649999997</v>
      </c>
      <c r="D79" s="12">
        <f t="shared" si="2"/>
        <v>88.543899372530447</v>
      </c>
    </row>
    <row r="80" spans="1:4" x14ac:dyDescent="0.2">
      <c r="A80" s="14">
        <v>2007</v>
      </c>
      <c r="B80" s="26">
        <v>2.0734416667</v>
      </c>
      <c r="C80" s="12">
        <v>67.185930995000007</v>
      </c>
      <c r="D80" s="12">
        <f t="shared" si="2"/>
        <v>97.935054903479255</v>
      </c>
    </row>
    <row r="81" spans="1:5" x14ac:dyDescent="0.2">
      <c r="A81" s="14">
        <v>2008</v>
      </c>
      <c r="B81" s="26">
        <v>2.1525425</v>
      </c>
      <c r="C81" s="12">
        <v>92.573664398000005</v>
      </c>
      <c r="D81" s="12">
        <f t="shared" si="2"/>
        <v>129.98324452557216</v>
      </c>
    </row>
    <row r="82" spans="1:5" x14ac:dyDescent="0.2">
      <c r="A82" s="14">
        <v>2009</v>
      </c>
      <c r="B82" s="26">
        <v>2.1456466666999998</v>
      </c>
      <c r="C82" s="12">
        <v>59.036944044999998</v>
      </c>
      <c r="D82" s="12">
        <f t="shared" si="2"/>
        <v>83.160542868947616</v>
      </c>
    </row>
    <row r="83" spans="1:5" x14ac:dyDescent="0.2">
      <c r="A83" s="14">
        <v>2010</v>
      </c>
      <c r="B83" s="26">
        <v>2.1807616667</v>
      </c>
      <c r="C83" s="12">
        <v>75.825637925999999</v>
      </c>
      <c r="D83" s="12">
        <f t="shared" si="2"/>
        <v>105.08954734290705</v>
      </c>
    </row>
    <row r="84" spans="1:5" x14ac:dyDescent="0.2">
      <c r="A84" s="14">
        <v>2011</v>
      </c>
      <c r="B84" s="26">
        <v>2.2492299999999998</v>
      </c>
      <c r="C84" s="12">
        <v>102.58033188</v>
      </c>
      <c r="D84" s="12">
        <f t="shared" si="2"/>
        <v>137.84210148070594</v>
      </c>
    </row>
    <row r="85" spans="1:5" x14ac:dyDescent="0.2">
      <c r="A85" s="14">
        <v>2012</v>
      </c>
      <c r="B85" s="26">
        <v>2.2958608332999999</v>
      </c>
      <c r="C85" s="12">
        <v>101.08643607</v>
      </c>
      <c r="D85" s="12">
        <f>C85*$B$98/B85</f>
        <v>133.07576738697435</v>
      </c>
    </row>
    <row r="86" spans="1:5" x14ac:dyDescent="0.2">
      <c r="A86" s="14">
        <v>2013</v>
      </c>
      <c r="B86" s="26">
        <v>2.3295175000000001</v>
      </c>
      <c r="C86" s="12">
        <v>98.121134243</v>
      </c>
      <c r="D86" s="12">
        <f t="shared" si="2"/>
        <v>127.30581328269683</v>
      </c>
    </row>
    <row r="87" spans="1:5" x14ac:dyDescent="0.2">
      <c r="A87" s="14">
        <v>2014</v>
      </c>
      <c r="B87" s="26">
        <v>2.3671500000000001</v>
      </c>
      <c r="C87" s="12">
        <v>89.634869330000001</v>
      </c>
      <c r="D87" s="12">
        <f t="shared" ref="D87:D97" si="3">C87*$B$98/B87</f>
        <v>114.446591805865</v>
      </c>
    </row>
    <row r="88" spans="1:5" x14ac:dyDescent="0.2">
      <c r="A88" s="14">
        <v>2015</v>
      </c>
      <c r="B88" s="26">
        <v>2.3700174999999999</v>
      </c>
      <c r="C88" s="12">
        <v>46.342751346</v>
      </c>
      <c r="D88" s="12">
        <f t="shared" si="3"/>
        <v>59.099242508820176</v>
      </c>
    </row>
    <row r="89" spans="1:5" x14ac:dyDescent="0.2">
      <c r="A89" s="14">
        <v>2016</v>
      </c>
      <c r="B89" s="26">
        <v>2.4000541666999999</v>
      </c>
      <c r="C89" s="12">
        <v>38.702707109999999</v>
      </c>
      <c r="D89" s="12">
        <f t="shared" si="3"/>
        <v>48.738476900580437</v>
      </c>
    </row>
    <row r="90" spans="1:5" x14ac:dyDescent="0.2">
      <c r="A90" s="14">
        <v>2017</v>
      </c>
      <c r="B90" s="26">
        <v>2.4512100000000001</v>
      </c>
      <c r="C90" s="12">
        <v>48.982184339</v>
      </c>
      <c r="D90" s="12">
        <f t="shared" si="3"/>
        <v>60.396153728903236</v>
      </c>
    </row>
    <row r="91" spans="1:5" x14ac:dyDescent="0.2">
      <c r="A91" s="14">
        <v>2018</v>
      </c>
      <c r="B91" s="26">
        <v>2.5109949999999999</v>
      </c>
      <c r="C91" s="12">
        <v>61.340983965</v>
      </c>
      <c r="D91" s="12">
        <f t="shared" si="3"/>
        <v>73.834024860204053</v>
      </c>
    </row>
    <row r="92" spans="1:5" x14ac:dyDescent="0.2">
      <c r="A92" s="14">
        <v>2019</v>
      </c>
      <c r="B92" s="26">
        <v>2.5565166666999999</v>
      </c>
      <c r="C92" s="12">
        <v>57.952591071999997</v>
      </c>
      <c r="D92" s="12">
        <f t="shared" ref="D92:D94" si="4">C92*$B$98/B92</f>
        <v>68.513457249205047</v>
      </c>
    </row>
    <row r="93" spans="1:5" x14ac:dyDescent="0.2">
      <c r="A93" s="14">
        <v>2020</v>
      </c>
      <c r="B93" s="26">
        <v>2.5885058333000002</v>
      </c>
      <c r="C93" s="12">
        <v>37.219147436999997</v>
      </c>
      <c r="D93" s="12">
        <f t="shared" si="4"/>
        <v>43.457918977096831</v>
      </c>
    </row>
    <row r="94" spans="1:5" x14ac:dyDescent="0.2">
      <c r="A94" s="14">
        <v>2021</v>
      </c>
      <c r="B94" s="26">
        <v>2.7097141667</v>
      </c>
      <c r="C94" s="12">
        <v>65.921221713999998</v>
      </c>
      <c r="D94" s="12">
        <f t="shared" si="4"/>
        <v>73.528112711826338</v>
      </c>
      <c r="E94" s="36" t="s">
        <v>182</v>
      </c>
    </row>
    <row r="95" spans="1:5" x14ac:dyDescent="0.2">
      <c r="A95" s="14">
        <v>2022</v>
      </c>
      <c r="B95" s="26">
        <v>2.9261249999999999</v>
      </c>
      <c r="C95" s="12">
        <v>92.627440590999996</v>
      </c>
      <c r="D95" s="12">
        <f t="shared" ref="D95:D96" si="5">C95*$B$98/B95</f>
        <v>95.674993784393081</v>
      </c>
      <c r="E95" s="36" t="s">
        <v>183</v>
      </c>
    </row>
    <row r="96" spans="1:5" x14ac:dyDescent="0.2">
      <c r="A96" s="14">
        <v>2023</v>
      </c>
      <c r="B96" s="27">
        <v>3.0320988508000002</v>
      </c>
      <c r="C96" s="21">
        <v>74.301037265000005</v>
      </c>
      <c r="D96" s="21">
        <f t="shared" si="5"/>
        <v>74.063319660046972</v>
      </c>
      <c r="E96">
        <v>1</v>
      </c>
    </row>
    <row r="97" spans="1:5" x14ac:dyDescent="0.2">
      <c r="A97" s="14">
        <v>2024</v>
      </c>
      <c r="B97" s="27">
        <v>3.0846705832999999</v>
      </c>
      <c r="C97" s="21">
        <v>68.871584334000005</v>
      </c>
      <c r="D97" s="21">
        <f t="shared" si="3"/>
        <v>67.481221455169106</v>
      </c>
      <c r="E97">
        <v>1</v>
      </c>
    </row>
    <row r="98" spans="1:5" x14ac:dyDescent="0.2">
      <c r="A98" s="15" t="str">
        <f>"Base CPI ("&amp;TEXT('Notes and Sources'!$G$7,"m/yyyy")&amp;")"</f>
        <v>Base CPI (3/2023)</v>
      </c>
      <c r="B98" s="28">
        <v>3.0223979999999999</v>
      </c>
      <c r="C98" s="16"/>
      <c r="D98" s="16"/>
      <c r="E98" s="20"/>
    </row>
    <row r="99" spans="1:5" x14ac:dyDescent="0.2">
      <c r="A99" s="43" t="str">
        <f>A1&amp;" "&amp;TEXT(C1,"Mmmm yyyy")</f>
        <v>EIA Short-Term Energy Outlook, March 2023</v>
      </c>
      <c r="B99" s="43"/>
      <c r="C99" s="43"/>
      <c r="D99" s="43"/>
      <c r="E99" s="43"/>
    </row>
    <row r="100" spans="1:5" x14ac:dyDescent="0.2">
      <c r="A100" s="38" t="s">
        <v>184</v>
      </c>
      <c r="B100" s="38"/>
      <c r="C100" s="38"/>
      <c r="D100" s="38"/>
      <c r="E100" s="38"/>
    </row>
    <row r="101" spans="1:5" x14ac:dyDescent="0.2">
      <c r="A101" s="38" t="str">
        <f>"Real Price ("&amp;TEXT($C$1,"mmm yyyy")&amp;" $)"</f>
        <v>Real Price (Mar 2023 $)</v>
      </c>
      <c r="B101" s="38"/>
      <c r="C101" s="38"/>
      <c r="D101" s="38"/>
      <c r="E101" s="38"/>
    </row>
    <row r="102" spans="1:5" x14ac:dyDescent="0.2">
      <c r="A102" s="39" t="s">
        <v>167</v>
      </c>
      <c r="B102" s="39"/>
      <c r="C102" s="39"/>
      <c r="D102" s="39"/>
      <c r="E102" s="39"/>
    </row>
  </sheetData>
  <mergeCells count="7">
    <mergeCell ref="A101:E101"/>
    <mergeCell ref="A102:E102"/>
    <mergeCell ref="C39:D39"/>
    <mergeCell ref="A1:B1"/>
    <mergeCell ref="C1:D1"/>
    <mergeCell ref="A99:E99"/>
    <mergeCell ref="A100:E100"/>
  </mergeCells>
  <phoneticPr fontId="3" type="noConversion"/>
  <hyperlinks>
    <hyperlink ref="A3" location="Contents!B4" display="Return to Contents"/>
    <hyperlink ref="A102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2.75" x14ac:dyDescent="0.2"/>
  <sheetData>
    <row r="1" spans="1:2" x14ac:dyDescent="0.2">
      <c r="A1" t="s">
        <v>283</v>
      </c>
      <c r="B1" s="37">
        <v>43844.587777777779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47"/>
  <sheetViews>
    <sheetView showGridLines="0" workbookViewId="0"/>
  </sheetViews>
  <sheetFormatPr defaultRowHeight="12.75" x14ac:dyDescent="0.2"/>
  <cols>
    <col min="1" max="1" width="4" style="3" customWidth="1"/>
    <col min="2" max="2" width="6.5703125" style="4" customWidth="1"/>
    <col min="6" max="6" width="10.42578125" customWidth="1"/>
    <col min="7" max="7" width="26.42578125" customWidth="1"/>
  </cols>
  <sheetData>
    <row r="7" spans="1:7" ht="18" x14ac:dyDescent="0.25">
      <c r="C7" s="44" t="s">
        <v>199</v>
      </c>
      <c r="D7" s="44"/>
      <c r="E7" s="44"/>
      <c r="F7" s="44"/>
      <c r="G7" s="9">
        <v>44992</v>
      </c>
    </row>
    <row r="9" spans="1:7" ht="15.75" x14ac:dyDescent="0.25">
      <c r="A9" s="47" t="s">
        <v>206</v>
      </c>
      <c r="B9" s="47"/>
      <c r="C9" s="47"/>
      <c r="D9" s="47"/>
    </row>
    <row r="11" spans="1:7" ht="15.75" x14ac:dyDescent="0.25">
      <c r="A11" s="45" t="s">
        <v>13</v>
      </c>
      <c r="B11" s="45"/>
      <c r="C11" s="45"/>
      <c r="D11" s="45"/>
    </row>
    <row r="12" spans="1:7" x14ac:dyDescent="0.2">
      <c r="A12" s="8" t="str">
        <f>"- Real price in period A = Nominal price in period A x (Consumer price index in "&amp;TEXT(G7,"mmmm yyyy")&amp;" / Consumer price index in period A)."</f>
        <v>- Real price in period A = Nominal price in period A x (Consumer price index in March 2023 / Consumer price index in period A).</v>
      </c>
    </row>
    <row r="13" spans="1:7" x14ac:dyDescent="0.2">
      <c r="A13" s="8" t="s">
        <v>14</v>
      </c>
    </row>
    <row r="14" spans="1:7" x14ac:dyDescent="0.2">
      <c r="B14" s="8" t="s">
        <v>15</v>
      </c>
    </row>
    <row r="15" spans="1:7" x14ac:dyDescent="0.2">
      <c r="B15" s="8" t="s">
        <v>223</v>
      </c>
    </row>
    <row r="16" spans="1:7" x14ac:dyDescent="0.2">
      <c r="B16" s="8" t="s">
        <v>238</v>
      </c>
    </row>
    <row r="17" spans="1:19" x14ac:dyDescent="0.2">
      <c r="B17" s="8" t="s">
        <v>16</v>
      </c>
    </row>
    <row r="18" spans="1:19" x14ac:dyDescent="0.2">
      <c r="B18" s="8" t="s">
        <v>237</v>
      </c>
    </row>
    <row r="19" spans="1:19" x14ac:dyDescent="0.2">
      <c r="B19" s="8" t="s">
        <v>224</v>
      </c>
    </row>
    <row r="21" spans="1:19" ht="15.75" x14ac:dyDescent="0.25">
      <c r="A21" s="45" t="s">
        <v>8</v>
      </c>
      <c r="B21" s="45"/>
      <c r="C21" s="45"/>
      <c r="D21" s="4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ht="15.75" x14ac:dyDescent="0.25">
      <c r="A22" s="5" t="s">
        <v>9</v>
      </c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x14ac:dyDescent="0.2">
      <c r="A23" s="3" t="s">
        <v>5</v>
      </c>
    </row>
    <row r="24" spans="1:19" x14ac:dyDescent="0.2">
      <c r="B24" s="46" t="s">
        <v>208</v>
      </c>
      <c r="C24" s="46"/>
      <c r="D24" s="46"/>
      <c r="E24" s="46"/>
      <c r="F24" s="46"/>
      <c r="G24" s="46"/>
    </row>
    <row r="25" spans="1:19" x14ac:dyDescent="0.2">
      <c r="A25" s="3" t="s">
        <v>7</v>
      </c>
    </row>
    <row r="26" spans="1:19" x14ac:dyDescent="0.2">
      <c r="B26" s="46" t="s">
        <v>209</v>
      </c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</row>
    <row r="27" spans="1:19" x14ac:dyDescent="0.2">
      <c r="A27" s="3" t="s">
        <v>6</v>
      </c>
    </row>
    <row r="28" spans="1:19" x14ac:dyDescent="0.2">
      <c r="B28" s="31" t="s">
        <v>210</v>
      </c>
      <c r="C28" s="32"/>
      <c r="D28" s="32"/>
      <c r="E28" s="32"/>
      <c r="F28" s="32"/>
      <c r="G28" s="32"/>
      <c r="H28" s="32"/>
      <c r="I28" s="32"/>
      <c r="J28" s="30"/>
    </row>
    <row r="29" spans="1:19" x14ac:dyDescent="0.2">
      <c r="B29" s="31" t="s">
        <v>211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1:19" x14ac:dyDescent="0.2">
      <c r="A30" s="3" t="s">
        <v>239</v>
      </c>
    </row>
    <row r="31" spans="1:19" x14ac:dyDescent="0.2">
      <c r="B31" s="46" t="s">
        <v>203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</row>
    <row r="32" spans="1:19" x14ac:dyDescent="0.2">
      <c r="B32" s="46" t="s">
        <v>200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</row>
    <row r="33" spans="1:15" x14ac:dyDescent="0.2">
      <c r="A33" s="33" t="s">
        <v>240</v>
      </c>
    </row>
    <row r="34" spans="1:15" x14ac:dyDescent="0.2">
      <c r="B34" s="31" t="s">
        <v>212</v>
      </c>
      <c r="C34" s="32"/>
      <c r="D34" s="32"/>
      <c r="E34" s="32"/>
      <c r="F34" s="32"/>
      <c r="G34" s="32"/>
      <c r="H34" s="32"/>
      <c r="I34" s="32"/>
      <c r="J34" s="30"/>
      <c r="K34" s="30"/>
      <c r="L34" s="30"/>
      <c r="M34" s="30"/>
      <c r="N34" s="30"/>
      <c r="O34" s="30"/>
    </row>
    <row r="35" spans="1:15" x14ac:dyDescent="0.2">
      <c r="A35" s="3" t="s">
        <v>241</v>
      </c>
    </row>
    <row r="36" spans="1:15" x14ac:dyDescent="0.2">
      <c r="B36" s="46" t="s">
        <v>201</v>
      </c>
      <c r="C36" s="46"/>
      <c r="D36" s="46"/>
      <c r="E36" s="46"/>
      <c r="F36" s="46"/>
      <c r="G36" s="46"/>
      <c r="H36" s="46"/>
      <c r="I36" s="46"/>
    </row>
    <row r="37" spans="1:15" x14ac:dyDescent="0.2">
      <c r="B37" s="46" t="s">
        <v>202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</row>
    <row r="38" spans="1:15" x14ac:dyDescent="0.2">
      <c r="A38" s="3" t="s">
        <v>242</v>
      </c>
    </row>
    <row r="39" spans="1:15" x14ac:dyDescent="0.2">
      <c r="B39" s="46" t="s">
        <v>204</v>
      </c>
      <c r="C39" s="46"/>
      <c r="D39" s="46"/>
      <c r="E39" s="46"/>
      <c r="F39" s="46"/>
      <c r="G39" s="46"/>
      <c r="H39" s="46"/>
      <c r="I39" s="46"/>
    </row>
    <row r="40" spans="1:15" x14ac:dyDescent="0.2">
      <c r="B40" s="46" t="s">
        <v>205</v>
      </c>
      <c r="C40" s="46"/>
      <c r="D40" s="46"/>
      <c r="E40" s="46"/>
      <c r="F40" s="46"/>
      <c r="G40" s="46"/>
      <c r="H40" s="46"/>
      <c r="I40" s="46"/>
    </row>
    <row r="42" spans="1:15" ht="15.75" x14ac:dyDescent="0.25">
      <c r="A42" s="5" t="s">
        <v>10</v>
      </c>
    </row>
    <row r="43" spans="1:15" x14ac:dyDescent="0.2">
      <c r="A43" s="3" t="s">
        <v>11</v>
      </c>
      <c r="B43" s="3"/>
    </row>
    <row r="44" spans="1:15" x14ac:dyDescent="0.2">
      <c r="B44" s="48" t="s">
        <v>197</v>
      </c>
      <c r="C44" s="48"/>
      <c r="D44" s="48"/>
      <c r="E44" s="48"/>
      <c r="F44" s="48"/>
      <c r="G44" s="48"/>
      <c r="H44" s="48"/>
    </row>
    <row r="45" spans="1:15" x14ac:dyDescent="0.2">
      <c r="A45" s="3" t="s">
        <v>12</v>
      </c>
      <c r="B45" s="3"/>
    </row>
    <row r="46" spans="1:15" x14ac:dyDescent="0.2">
      <c r="B46" s="48" t="s">
        <v>198</v>
      </c>
      <c r="C46" s="48"/>
      <c r="D46" s="48"/>
      <c r="E46" s="48"/>
      <c r="F46" s="48"/>
      <c r="G46" s="48"/>
    </row>
    <row r="47" spans="1:15" x14ac:dyDescent="0.2">
      <c r="B47"/>
    </row>
  </sheetData>
  <mergeCells count="14">
    <mergeCell ref="B44:H44"/>
    <mergeCell ref="B46:G46"/>
    <mergeCell ref="B31:O31"/>
    <mergeCell ref="B40:I40"/>
    <mergeCell ref="B32:O32"/>
    <mergeCell ref="B36:I36"/>
    <mergeCell ref="B37:L37"/>
    <mergeCell ref="B39:I39"/>
    <mergeCell ref="C7:F7"/>
    <mergeCell ref="A21:D21"/>
    <mergeCell ref="A11:D11"/>
    <mergeCell ref="B26:N26"/>
    <mergeCell ref="B24:G24"/>
    <mergeCell ref="A9:D9"/>
  </mergeCells>
  <phoneticPr fontId="3" type="noConversion"/>
  <hyperlinks>
    <hyperlink ref="C7:F7" r:id="rId1" display="Short-Term Energy Outlook"/>
    <hyperlink ref="B24" r:id="rId2" display="U.S. Bureau of Labor Statistics (BLS) &lt;http://www.bls.gov/cpi/&gt;"/>
    <hyperlink ref="B26" r:id="rId3" display="1968 - Present: EIA Petroleum Marketing Monthly, Table 1A &lt;http://www.eia.gov/oil_gas/petroleum/data_publications/petroleum_marketing_monthly/pmm.html&gt;"/>
    <hyperlink ref="B28" r:id="rId4" display="1980 - 1995: EIA Monthly Energy Review Table 9.4 &lt;http://www.eia.doe.gov/emeu/mer/prices.html&gt;"/>
    <hyperlink ref="B29" r:id="rId5" display="1995 - Present: EIA Weekly Petroleum Status Report, Table 14 &lt;http://www.eia.gov/oil_gas/petroleum/data_publications/weekly_petroleum_status_report/wpsr.html&gt;"/>
    <hyperlink ref="B32:O32" r:id="rId6" display="1994 - Present: EIA Weekly Petroleum Status Report, Table 14 &lt;http://www.eia.gov/oil_gas/petroleum/data_publications/weekly_petroleum_status_report/wpsr.html&gt;"/>
    <hyperlink ref="B37" r:id="rId7" display="1981 - Present: EIA Natural Gas Monthly, Table 1 &lt;http://www.eia.gov/oil_gas/natural_gas/data_publications/natural_gas_monthly/ngm.html&gt;"/>
    <hyperlink ref="B36" r:id="rId8" display="1967 - 1980: EIA Annual Energy Review, Table 6.8 &lt;http://www.eia.doe.gov/emeu/aer/natgas.html&gt;"/>
    <hyperlink ref="B40" r:id="rId9" display="1976 - Present: EIA Monthly Energy Review, Table 9.9 &lt;http://www.eia.doe.gov/emeu/mer/prices.html&gt;"/>
    <hyperlink ref="B39" r:id="rId10" display="1960 - 1975: EIA Annual Energy Review, Table 8.10 &lt;http://www.eia.doe.gov/emeu/aer/elect.html&gt;"/>
    <hyperlink ref="B31" r:id="rId11" display="Pre-1993: EIA estimates based on refiner end-use diesel fuel price (excluding taxes) from EIA Monthly Energy Review &lt;http://www.eia.doe.gov/emeu/mer/prices.html&gt;"/>
    <hyperlink ref="B34" r:id="rId12" display="1975 - 1982: EIA Historical Monthly Energy Review &lt;http://www.eia.gov/FTPROOT/multifuel/00357392.pdf&gt;"/>
    <hyperlink ref="B44:H44" r:id="rId13" display="EIA Short-Term Energy Outlook model &lt;http://www.eia.doe.gov/emeu/steo/pub/contents.html&gt;"/>
    <hyperlink ref="B46:G46" r:id="rId14" display="IHS Global Insight macroeconomic model &lt;http://www.ihsglobalinsight.com/&gt;"/>
    <hyperlink ref="A9:D9" location="Contents!A1" display="Return to Contents"/>
  </hyperlinks>
  <pageMargins left="0.75" right="0.75" top="1" bottom="1" header="0.5" footer="0.5"/>
  <pageSetup orientation="portrait" r:id="rId15"/>
  <headerFooter alignWithMargins="0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2" t="s">
        <v>255</v>
      </c>
      <c r="B41" s="26">
        <v>0.47299999999999998</v>
      </c>
      <c r="C41" s="12">
        <v>11.53313138</v>
      </c>
      <c r="D41" s="12">
        <f t="shared" ref="D41:D72" si="0">C41*$B$245/B41</f>
        <v>73.694953946404311</v>
      </c>
    </row>
    <row r="42" spans="1:4" x14ac:dyDescent="0.2">
      <c r="A42" s="2" t="s">
        <v>256</v>
      </c>
      <c r="B42" s="26">
        <v>0.48566666667000002</v>
      </c>
      <c r="C42" s="12">
        <v>12.94757147</v>
      </c>
      <c r="D42" s="12">
        <f t="shared" si="0"/>
        <v>80.575252125291286</v>
      </c>
    </row>
    <row r="43" spans="1:4" x14ac:dyDescent="0.2">
      <c r="A43" s="2" t="s">
        <v>257</v>
      </c>
      <c r="B43" s="26">
        <v>0.49933333333000002</v>
      </c>
      <c r="C43" s="12">
        <v>12.65865513</v>
      </c>
      <c r="D43" s="12">
        <f t="shared" si="0"/>
        <v>76.621149428285335</v>
      </c>
    </row>
    <row r="44" spans="1:4" x14ac:dyDescent="0.2">
      <c r="A44" s="2" t="s">
        <v>258</v>
      </c>
      <c r="B44" s="26">
        <v>0.51466666667000005</v>
      </c>
      <c r="C44" s="12">
        <v>12.59843491</v>
      </c>
      <c r="D44" s="12">
        <f t="shared" si="0"/>
        <v>73.984749627333329</v>
      </c>
    </row>
    <row r="45" spans="1:4" x14ac:dyDescent="0.2">
      <c r="A45" s="2" t="s">
        <v>19</v>
      </c>
      <c r="B45" s="26">
        <v>0.52566666666999995</v>
      </c>
      <c r="C45" s="12">
        <v>13.024515604999999</v>
      </c>
      <c r="D45" s="12">
        <f t="shared" si="0"/>
        <v>74.886372698676922</v>
      </c>
    </row>
    <row r="46" spans="1:4" x14ac:dyDescent="0.2">
      <c r="A46" s="2" t="s">
        <v>20</v>
      </c>
      <c r="B46" s="26">
        <v>0.53200000000000003</v>
      </c>
      <c r="C46" s="12">
        <v>13.582592479000001</v>
      </c>
      <c r="D46" s="12">
        <f t="shared" si="0"/>
        <v>77.165414179219255</v>
      </c>
    </row>
    <row r="47" spans="1:4" x14ac:dyDescent="0.2">
      <c r="A47" s="2" t="s">
        <v>21</v>
      </c>
      <c r="B47" s="26">
        <v>0.54266666666999996</v>
      </c>
      <c r="C47" s="12">
        <v>14.109122048</v>
      </c>
      <c r="D47" s="12">
        <f t="shared" si="0"/>
        <v>78.581171239623771</v>
      </c>
    </row>
    <row r="48" spans="1:4" x14ac:dyDescent="0.2">
      <c r="A48" s="2" t="s">
        <v>22</v>
      </c>
      <c r="B48" s="26">
        <v>0.55266666666999997</v>
      </c>
      <c r="C48" s="12">
        <v>14.837788635000001</v>
      </c>
      <c r="D48" s="12">
        <f t="shared" si="0"/>
        <v>81.144214767025787</v>
      </c>
    </row>
    <row r="49" spans="1:4" x14ac:dyDescent="0.2">
      <c r="A49" s="14" t="s">
        <v>23</v>
      </c>
      <c r="B49" s="26">
        <v>0.55900000000000005</v>
      </c>
      <c r="C49" s="12">
        <v>13.352714812</v>
      </c>
      <c r="D49" s="12">
        <f t="shared" si="0"/>
        <v>72.195382007798159</v>
      </c>
    </row>
    <row r="50" spans="1:4" x14ac:dyDescent="0.2">
      <c r="A50" s="14" t="s">
        <v>24</v>
      </c>
      <c r="B50" s="26">
        <v>0.56399999999999995</v>
      </c>
      <c r="C50" s="12">
        <v>13.429560935</v>
      </c>
      <c r="D50" s="12">
        <f t="shared" si="0"/>
        <v>71.967159770961231</v>
      </c>
    </row>
    <row r="51" spans="1:4" x14ac:dyDescent="0.2">
      <c r="A51" s="14" t="s">
        <v>25</v>
      </c>
      <c r="B51" s="26">
        <v>0.57299999999999995</v>
      </c>
      <c r="C51" s="12">
        <v>13.51943749</v>
      </c>
      <c r="D51" s="12">
        <f t="shared" si="0"/>
        <v>71.310856598431101</v>
      </c>
    </row>
    <row r="52" spans="1:4" x14ac:dyDescent="0.2">
      <c r="A52" s="14" t="s">
        <v>26</v>
      </c>
      <c r="B52" s="26">
        <v>0.58133333333000003</v>
      </c>
      <c r="C52" s="12">
        <v>13.594780811</v>
      </c>
      <c r="D52" s="12">
        <f t="shared" si="0"/>
        <v>70.680341170596975</v>
      </c>
    </row>
    <row r="53" spans="1:4" x14ac:dyDescent="0.2">
      <c r="A53" s="14" t="s">
        <v>27</v>
      </c>
      <c r="B53" s="26">
        <v>0.59199999999999997</v>
      </c>
      <c r="C53" s="12">
        <v>14.384747919</v>
      </c>
      <c r="D53" s="12">
        <f t="shared" si="0"/>
        <v>73.439921183935411</v>
      </c>
    </row>
    <row r="54" spans="1:4" x14ac:dyDescent="0.2">
      <c r="A54" s="14" t="s">
        <v>28</v>
      </c>
      <c r="B54" s="26">
        <v>0.60233333333000005</v>
      </c>
      <c r="C54" s="12">
        <v>14.538393927</v>
      </c>
      <c r="D54" s="12">
        <f t="shared" si="0"/>
        <v>72.950989587858516</v>
      </c>
    </row>
    <row r="55" spans="1:4" x14ac:dyDescent="0.2">
      <c r="A55" s="14" t="s">
        <v>29</v>
      </c>
      <c r="B55" s="26">
        <v>0.61066666667000002</v>
      </c>
      <c r="C55" s="12">
        <v>14.537092471999999</v>
      </c>
      <c r="D55" s="12">
        <f t="shared" si="0"/>
        <v>71.949038012469458</v>
      </c>
    </row>
    <row r="56" spans="1:4" x14ac:dyDescent="0.2">
      <c r="A56" s="14" t="s">
        <v>30</v>
      </c>
      <c r="B56" s="26">
        <v>0.61966666667000003</v>
      </c>
      <c r="C56" s="12">
        <v>14.642956174</v>
      </c>
      <c r="D56" s="12">
        <f t="shared" si="0"/>
        <v>71.420400410135315</v>
      </c>
    </row>
    <row r="57" spans="1:4" x14ac:dyDescent="0.2">
      <c r="A57" s="14" t="s">
        <v>31</v>
      </c>
      <c r="B57" s="26">
        <v>0.63033333332999997</v>
      </c>
      <c r="C57" s="12">
        <v>14.504710196</v>
      </c>
      <c r="D57" s="12">
        <f t="shared" si="0"/>
        <v>69.548927161081707</v>
      </c>
    </row>
    <row r="58" spans="1:4" x14ac:dyDescent="0.2">
      <c r="A58" s="14" t="s">
        <v>32</v>
      </c>
      <c r="B58" s="26">
        <v>0.64466666667000005</v>
      </c>
      <c r="C58" s="12">
        <v>14.486095718</v>
      </c>
      <c r="D58" s="12">
        <f t="shared" si="0"/>
        <v>67.91532584125963</v>
      </c>
    </row>
    <row r="59" spans="1:4" x14ac:dyDescent="0.2">
      <c r="A59" s="14" t="s">
        <v>33</v>
      </c>
      <c r="B59" s="26">
        <v>0.65966666666999996</v>
      </c>
      <c r="C59" s="12">
        <v>14.493979951</v>
      </c>
      <c r="D59" s="12">
        <f t="shared" si="0"/>
        <v>66.407138982902183</v>
      </c>
    </row>
    <row r="60" spans="1:4" x14ac:dyDescent="0.2">
      <c r="A60" s="14" t="s">
        <v>34</v>
      </c>
      <c r="B60" s="26">
        <v>0.67500000000000004</v>
      </c>
      <c r="C60" s="12">
        <v>14.773566659</v>
      </c>
      <c r="D60" s="12">
        <f t="shared" si="0"/>
        <v>66.150516034115967</v>
      </c>
    </row>
    <row r="61" spans="1:4" x14ac:dyDescent="0.2">
      <c r="A61" s="14" t="s">
        <v>35</v>
      </c>
      <c r="B61" s="26">
        <v>0.69199999999999995</v>
      </c>
      <c r="C61" s="12">
        <v>15.913621966999999</v>
      </c>
      <c r="D61" s="12">
        <f t="shared" si="0"/>
        <v>69.504767638463676</v>
      </c>
    </row>
    <row r="62" spans="1:4" x14ac:dyDescent="0.2">
      <c r="A62" s="14" t="s">
        <v>36</v>
      </c>
      <c r="B62" s="26">
        <v>0.71399999999999997</v>
      </c>
      <c r="C62" s="12">
        <v>19.244762049999999</v>
      </c>
      <c r="D62" s="12">
        <f t="shared" si="0"/>
        <v>81.46404808178697</v>
      </c>
    </row>
    <row r="63" spans="1:4" x14ac:dyDescent="0.2">
      <c r="A63" s="14" t="s">
        <v>37</v>
      </c>
      <c r="B63" s="26">
        <v>0.73699999999999999</v>
      </c>
      <c r="C63" s="12">
        <v>24.026100183</v>
      </c>
      <c r="D63" s="12">
        <f t="shared" si="0"/>
        <v>98.529765455765045</v>
      </c>
    </row>
    <row r="64" spans="1:4" x14ac:dyDescent="0.2">
      <c r="A64" s="14" t="s">
        <v>38</v>
      </c>
      <c r="B64" s="26">
        <v>0.76033333332999997</v>
      </c>
      <c r="C64" s="12">
        <v>26.929249971000001</v>
      </c>
      <c r="D64" s="12">
        <f t="shared" si="0"/>
        <v>107.04635412653303</v>
      </c>
    </row>
    <row r="65" spans="1:4" x14ac:dyDescent="0.2">
      <c r="A65" s="14" t="s">
        <v>39</v>
      </c>
      <c r="B65" s="26">
        <v>0.79033333333</v>
      </c>
      <c r="C65" s="12">
        <v>32.127674781000003</v>
      </c>
      <c r="D65" s="12">
        <f t="shared" si="0"/>
        <v>122.86286799218185</v>
      </c>
    </row>
    <row r="66" spans="1:4" x14ac:dyDescent="0.2">
      <c r="A66" s="14" t="s">
        <v>40</v>
      </c>
      <c r="B66" s="26">
        <v>0.81699999999999995</v>
      </c>
      <c r="C66" s="12">
        <v>34.103416156999998</v>
      </c>
      <c r="D66" s="12">
        <f t="shared" si="0"/>
        <v>126.16168517268603</v>
      </c>
    </row>
    <row r="67" spans="1:4" x14ac:dyDescent="0.2">
      <c r="A67" s="14" t="s">
        <v>41</v>
      </c>
      <c r="B67" s="26">
        <v>0.83233333333000004</v>
      </c>
      <c r="C67" s="12">
        <v>34.470002162</v>
      </c>
      <c r="D67" s="12">
        <f t="shared" si="0"/>
        <v>125.16868113116743</v>
      </c>
    </row>
    <row r="68" spans="1:4" x14ac:dyDescent="0.2">
      <c r="A68" s="14" t="s">
        <v>42</v>
      </c>
      <c r="B68" s="26">
        <v>0.85566666667000002</v>
      </c>
      <c r="C68" s="12">
        <v>35.127800526999998</v>
      </c>
      <c r="D68" s="12">
        <f t="shared" si="0"/>
        <v>124.07891786925219</v>
      </c>
    </row>
    <row r="69" spans="1:4" x14ac:dyDescent="0.2">
      <c r="A69" s="14" t="s">
        <v>43</v>
      </c>
      <c r="B69" s="26">
        <v>0.87933333332999997</v>
      </c>
      <c r="C69" s="12">
        <v>38.720920339999999</v>
      </c>
      <c r="D69" s="12">
        <f t="shared" si="0"/>
        <v>133.08949832549538</v>
      </c>
    </row>
    <row r="70" spans="1:4" x14ac:dyDescent="0.2">
      <c r="A70" s="14" t="s">
        <v>44</v>
      </c>
      <c r="B70" s="26">
        <v>0.89766666666999995</v>
      </c>
      <c r="C70" s="12">
        <v>37.771952669000001</v>
      </c>
      <c r="D70" s="12">
        <f t="shared" si="0"/>
        <v>127.17624307737431</v>
      </c>
    </row>
    <row r="71" spans="1:4" x14ac:dyDescent="0.2">
      <c r="A71" s="14" t="s">
        <v>45</v>
      </c>
      <c r="B71" s="26">
        <v>0.92266666666999997</v>
      </c>
      <c r="C71" s="12">
        <v>35.932543031000002</v>
      </c>
      <c r="D71" s="12">
        <f t="shared" si="0"/>
        <v>117.70496335774855</v>
      </c>
    </row>
    <row r="72" spans="1:4" x14ac:dyDescent="0.2">
      <c r="A72" s="14" t="s">
        <v>46</v>
      </c>
      <c r="B72" s="26">
        <v>0.93766666666999998</v>
      </c>
      <c r="C72" s="12">
        <v>35.846812133999997</v>
      </c>
      <c r="D72" s="12">
        <f t="shared" si="0"/>
        <v>115.54568073209261</v>
      </c>
    </row>
    <row r="73" spans="1:4" x14ac:dyDescent="0.2">
      <c r="A73" s="14" t="s">
        <v>47</v>
      </c>
      <c r="B73" s="26">
        <v>0.94599999999999995</v>
      </c>
      <c r="C73" s="12">
        <v>35.077678802999998</v>
      </c>
      <c r="D73" s="12">
        <f t="shared" ref="D73:D104" si="1">C73*$B$245/B73</f>
        <v>112.0705140156761</v>
      </c>
    </row>
    <row r="74" spans="1:4" x14ac:dyDescent="0.2">
      <c r="A74" s="14" t="s">
        <v>48</v>
      </c>
      <c r="B74" s="26">
        <v>0.95966666667</v>
      </c>
      <c r="C74" s="12">
        <v>33.186329563999998</v>
      </c>
      <c r="D74" s="12">
        <f t="shared" si="1"/>
        <v>104.51784935869337</v>
      </c>
    </row>
    <row r="75" spans="1:4" x14ac:dyDescent="0.2">
      <c r="A75" s="14" t="s">
        <v>49</v>
      </c>
      <c r="B75" s="26">
        <v>0.97633333333000005</v>
      </c>
      <c r="C75" s="12">
        <v>33.155041365000002</v>
      </c>
      <c r="D75" s="12">
        <f t="shared" si="1"/>
        <v>102.6368016850482</v>
      </c>
    </row>
    <row r="76" spans="1:4" x14ac:dyDescent="0.2">
      <c r="A76" s="14" t="s">
        <v>50</v>
      </c>
      <c r="B76" s="26">
        <v>0.97933333333000006</v>
      </c>
      <c r="C76" s="12">
        <v>33.08711855</v>
      </c>
      <c r="D76" s="12">
        <f t="shared" si="1"/>
        <v>102.11277154352273</v>
      </c>
    </row>
    <row r="77" spans="1:4" x14ac:dyDescent="0.2">
      <c r="A77" s="14" t="s">
        <v>51</v>
      </c>
      <c r="B77" s="26">
        <v>0.98</v>
      </c>
      <c r="C77" s="12">
        <v>30.301096788999999</v>
      </c>
      <c r="D77" s="12">
        <f t="shared" si="1"/>
        <v>93.450994217224519</v>
      </c>
    </row>
    <row r="78" spans="1:4" x14ac:dyDescent="0.2">
      <c r="A78" s="14" t="s">
        <v>52</v>
      </c>
      <c r="B78" s="26">
        <v>0.99133333332999996</v>
      </c>
      <c r="C78" s="12">
        <v>28.596928039000002</v>
      </c>
      <c r="D78" s="12">
        <f t="shared" si="1"/>
        <v>87.186918068098336</v>
      </c>
    </row>
    <row r="79" spans="1:4" x14ac:dyDescent="0.2">
      <c r="A79" s="14" t="s">
        <v>53</v>
      </c>
      <c r="B79" s="26">
        <v>1.0009999999999999</v>
      </c>
      <c r="C79" s="12">
        <v>29.277370873999999</v>
      </c>
      <c r="D79" s="12">
        <f t="shared" si="1"/>
        <v>88.399467707128721</v>
      </c>
    </row>
    <row r="80" spans="1:4" x14ac:dyDescent="0.2">
      <c r="A80" s="14" t="s">
        <v>54</v>
      </c>
      <c r="B80" s="26">
        <v>1.0109999999999999</v>
      </c>
      <c r="C80" s="12">
        <v>29.361518290999999</v>
      </c>
      <c r="D80" s="12">
        <f t="shared" si="1"/>
        <v>87.776650998696169</v>
      </c>
    </row>
    <row r="81" spans="1:4" x14ac:dyDescent="0.2">
      <c r="A81" s="14" t="s">
        <v>55</v>
      </c>
      <c r="B81" s="26">
        <v>1.0253333333000001</v>
      </c>
      <c r="C81" s="12">
        <v>28.888234530999998</v>
      </c>
      <c r="D81" s="12">
        <f t="shared" si="1"/>
        <v>85.154495064561587</v>
      </c>
    </row>
    <row r="82" spans="1:4" x14ac:dyDescent="0.2">
      <c r="A82" s="14" t="s">
        <v>56</v>
      </c>
      <c r="B82" s="26">
        <v>1.0349999999999999</v>
      </c>
      <c r="C82" s="12">
        <v>29.190927175999999</v>
      </c>
      <c r="D82" s="12">
        <f t="shared" si="1"/>
        <v>85.243091705205842</v>
      </c>
    </row>
    <row r="83" spans="1:4" x14ac:dyDescent="0.2">
      <c r="A83" s="14" t="s">
        <v>57</v>
      </c>
      <c r="B83" s="26">
        <v>1.044</v>
      </c>
      <c r="C83" s="12">
        <v>28.879266493999999</v>
      </c>
      <c r="D83" s="12">
        <f t="shared" si="1"/>
        <v>83.605974418517832</v>
      </c>
    </row>
    <row r="84" spans="1:4" x14ac:dyDescent="0.2">
      <c r="A84" s="14" t="s">
        <v>58</v>
      </c>
      <c r="B84" s="26">
        <v>1.0529999999999999</v>
      </c>
      <c r="C84" s="12">
        <v>28.542271559</v>
      </c>
      <c r="D84" s="12">
        <f t="shared" si="1"/>
        <v>81.924125807576914</v>
      </c>
    </row>
    <row r="85" spans="1:4" x14ac:dyDescent="0.2">
      <c r="A85" s="14" t="s">
        <v>59</v>
      </c>
      <c r="B85" s="26">
        <v>1.0626666667</v>
      </c>
      <c r="C85" s="12">
        <v>27.256454618999999</v>
      </c>
      <c r="D85" s="12">
        <f t="shared" si="1"/>
        <v>77.521819879208564</v>
      </c>
    </row>
    <row r="86" spans="1:4" x14ac:dyDescent="0.2">
      <c r="A86" s="14" t="s">
        <v>60</v>
      </c>
      <c r="B86" s="26">
        <v>1.0723333333</v>
      </c>
      <c r="C86" s="12">
        <v>27.490118548000002</v>
      </c>
      <c r="D86" s="12">
        <f t="shared" si="1"/>
        <v>77.481578478539788</v>
      </c>
    </row>
    <row r="87" spans="1:4" x14ac:dyDescent="0.2">
      <c r="A87" s="14" t="s">
        <v>61</v>
      </c>
      <c r="B87" s="26">
        <v>1.079</v>
      </c>
      <c r="C87" s="12">
        <v>26.579805106999999</v>
      </c>
      <c r="D87" s="12">
        <f t="shared" si="1"/>
        <v>74.452965519728068</v>
      </c>
    </row>
    <row r="88" spans="1:4" x14ac:dyDescent="0.2">
      <c r="A88" s="14" t="s">
        <v>62</v>
      </c>
      <c r="B88" s="26">
        <v>1.0900000000000001</v>
      </c>
      <c r="C88" s="12">
        <v>26.707332783999998</v>
      </c>
      <c r="D88" s="12">
        <f t="shared" si="1"/>
        <v>74.055219441922944</v>
      </c>
    </row>
    <row r="89" spans="1:4" x14ac:dyDescent="0.2">
      <c r="A89" s="14" t="s">
        <v>63</v>
      </c>
      <c r="B89" s="26">
        <v>1.0956666666999999</v>
      </c>
      <c r="C89" s="12">
        <v>19.477832635999999</v>
      </c>
      <c r="D89" s="12">
        <f t="shared" si="1"/>
        <v>53.729627990499061</v>
      </c>
    </row>
    <row r="90" spans="1:4" x14ac:dyDescent="0.2">
      <c r="A90" s="14" t="s">
        <v>64</v>
      </c>
      <c r="B90" s="26">
        <v>1.0903333333</v>
      </c>
      <c r="C90" s="12">
        <v>12.834752808999999</v>
      </c>
      <c r="D90" s="12">
        <f t="shared" si="1"/>
        <v>35.577864159219111</v>
      </c>
    </row>
    <row r="91" spans="1:4" x14ac:dyDescent="0.2">
      <c r="A91" s="14" t="s">
        <v>65</v>
      </c>
      <c r="B91" s="26">
        <v>1.097</v>
      </c>
      <c r="C91" s="12">
        <v>11.880283272</v>
      </c>
      <c r="D91" s="12">
        <f t="shared" si="1"/>
        <v>32.731945670671152</v>
      </c>
    </row>
    <row r="92" spans="1:4" x14ac:dyDescent="0.2">
      <c r="A92" s="14" t="s">
        <v>66</v>
      </c>
      <c r="B92" s="26">
        <v>1.1046666667</v>
      </c>
      <c r="C92" s="12">
        <v>13.469154788999999</v>
      </c>
      <c r="D92" s="12">
        <f t="shared" si="1"/>
        <v>36.851973290346066</v>
      </c>
    </row>
    <row r="93" spans="1:4" x14ac:dyDescent="0.2">
      <c r="A93" s="14" t="s">
        <v>67</v>
      </c>
      <c r="B93" s="26">
        <v>1.1180000000000001</v>
      </c>
      <c r="C93" s="12">
        <v>16.866851237999999</v>
      </c>
      <c r="D93" s="12">
        <f t="shared" si="1"/>
        <v>45.597797359596342</v>
      </c>
    </row>
    <row r="94" spans="1:4" x14ac:dyDescent="0.2">
      <c r="A94" s="14" t="s">
        <v>68</v>
      </c>
      <c r="B94" s="26">
        <v>1.1306666667</v>
      </c>
      <c r="C94" s="12">
        <v>18.308442803999998</v>
      </c>
      <c r="D94" s="12">
        <f t="shared" si="1"/>
        <v>48.940507882334288</v>
      </c>
    </row>
    <row r="95" spans="1:4" x14ac:dyDescent="0.2">
      <c r="A95" s="14" t="s">
        <v>69</v>
      </c>
      <c r="B95" s="26">
        <v>1.1426666667000001</v>
      </c>
      <c r="C95" s="12">
        <v>19.063685935999999</v>
      </c>
      <c r="D95" s="12">
        <f t="shared" si="1"/>
        <v>50.424194495840467</v>
      </c>
    </row>
    <row r="96" spans="1:4" x14ac:dyDescent="0.2">
      <c r="A96" s="14" t="s">
        <v>70</v>
      </c>
      <c r="B96" s="26">
        <v>1.1533333333</v>
      </c>
      <c r="C96" s="12">
        <v>17.986016751000001</v>
      </c>
      <c r="D96" s="12">
        <f t="shared" si="1"/>
        <v>47.133729240832395</v>
      </c>
    </row>
    <row r="97" spans="1:4" x14ac:dyDescent="0.2">
      <c r="A97" s="14" t="s">
        <v>71</v>
      </c>
      <c r="B97" s="26">
        <v>1.1623333333000001</v>
      </c>
      <c r="C97" s="12">
        <v>15.192126931000001</v>
      </c>
      <c r="D97" s="12">
        <f t="shared" si="1"/>
        <v>39.503860671050184</v>
      </c>
    </row>
    <row r="98" spans="1:4" x14ac:dyDescent="0.2">
      <c r="A98" s="14" t="s">
        <v>72</v>
      </c>
      <c r="B98" s="26">
        <v>1.1756666667</v>
      </c>
      <c r="C98" s="12">
        <v>15.686863566</v>
      </c>
      <c r="D98" s="12">
        <f t="shared" si="1"/>
        <v>40.32771057567934</v>
      </c>
    </row>
    <row r="99" spans="1:4" x14ac:dyDescent="0.2">
      <c r="A99" s="14" t="s">
        <v>73</v>
      </c>
      <c r="B99" s="26">
        <v>1.19</v>
      </c>
      <c r="C99" s="12">
        <v>14.322856016999999</v>
      </c>
      <c r="D99" s="12">
        <f t="shared" si="1"/>
        <v>36.37762300846115</v>
      </c>
    </row>
    <row r="100" spans="1:4" x14ac:dyDescent="0.2">
      <c r="A100" s="14" t="s">
        <v>74</v>
      </c>
      <c r="B100" s="26">
        <v>1.2030000000000001</v>
      </c>
      <c r="C100" s="12">
        <v>13.282751711</v>
      </c>
      <c r="D100" s="12">
        <f t="shared" si="1"/>
        <v>33.371373404674124</v>
      </c>
    </row>
    <row r="101" spans="1:4" x14ac:dyDescent="0.2">
      <c r="A101" s="14" t="s">
        <v>75</v>
      </c>
      <c r="B101" s="26">
        <v>1.2166666666999999</v>
      </c>
      <c r="C101" s="12">
        <v>16.777307107999999</v>
      </c>
      <c r="D101" s="12">
        <f t="shared" si="1"/>
        <v>41.67756118949238</v>
      </c>
    </row>
    <row r="102" spans="1:4" x14ac:dyDescent="0.2">
      <c r="A102" s="14" t="s">
        <v>76</v>
      </c>
      <c r="B102" s="26">
        <v>1.2363333332999999</v>
      </c>
      <c r="C102" s="12">
        <v>18.965834148999999</v>
      </c>
      <c r="D102" s="12">
        <f t="shared" si="1"/>
        <v>46.364760745603768</v>
      </c>
    </row>
    <row r="103" spans="1:4" x14ac:dyDescent="0.2">
      <c r="A103" s="14" t="s">
        <v>77</v>
      </c>
      <c r="B103" s="26">
        <v>1.246</v>
      </c>
      <c r="C103" s="12">
        <v>17.607800889</v>
      </c>
      <c r="D103" s="12">
        <f t="shared" si="1"/>
        <v>42.710900635081714</v>
      </c>
    </row>
    <row r="104" spans="1:4" x14ac:dyDescent="0.2">
      <c r="A104" s="14" t="s">
        <v>78</v>
      </c>
      <c r="B104" s="26">
        <v>1.2586666666999999</v>
      </c>
      <c r="C104" s="12">
        <v>18.834051189</v>
      </c>
      <c r="D104" s="12">
        <f t="shared" si="1"/>
        <v>45.225634515908659</v>
      </c>
    </row>
    <row r="105" spans="1:4" x14ac:dyDescent="0.2">
      <c r="A105" s="14" t="s">
        <v>79</v>
      </c>
      <c r="B105" s="26">
        <v>1.2803333333</v>
      </c>
      <c r="C105" s="12">
        <v>19.745981473000001</v>
      </c>
      <c r="D105" s="12">
        <f t="shared" ref="D105:D136" si="2">C105*$B$245/B105</f>
        <v>46.613029091579818</v>
      </c>
    </row>
    <row r="106" spans="1:4" x14ac:dyDescent="0.2">
      <c r="A106" s="14" t="s">
        <v>80</v>
      </c>
      <c r="B106" s="26">
        <v>1.2929999999999999</v>
      </c>
      <c r="C106" s="12">
        <v>15.937427387</v>
      </c>
      <c r="D106" s="12">
        <f t="shared" si="2"/>
        <v>37.253865939376666</v>
      </c>
    </row>
    <row r="107" spans="1:4" x14ac:dyDescent="0.2">
      <c r="A107" s="14" t="s">
        <v>81</v>
      </c>
      <c r="B107" s="26">
        <v>1.3153333332999999</v>
      </c>
      <c r="C107" s="12">
        <v>23.085735657000001</v>
      </c>
      <c r="D107" s="12">
        <f t="shared" si="2"/>
        <v>53.046843345170082</v>
      </c>
    </row>
    <row r="108" spans="1:4" x14ac:dyDescent="0.2">
      <c r="A108" s="14" t="s">
        <v>82</v>
      </c>
      <c r="B108" s="26">
        <v>1.3376666666999999</v>
      </c>
      <c r="C108" s="12">
        <v>29.693996114000001</v>
      </c>
      <c r="D108" s="12">
        <f t="shared" si="2"/>
        <v>67.092256016490126</v>
      </c>
    </row>
    <row r="109" spans="1:4" x14ac:dyDescent="0.2">
      <c r="A109" s="14" t="s">
        <v>83</v>
      </c>
      <c r="B109" s="26">
        <v>1.3476666666999999</v>
      </c>
      <c r="C109" s="12">
        <v>19.450286092999999</v>
      </c>
      <c r="D109" s="12">
        <f t="shared" si="2"/>
        <v>43.620954082703669</v>
      </c>
    </row>
    <row r="110" spans="1:4" x14ac:dyDescent="0.2">
      <c r="A110" s="14" t="s">
        <v>84</v>
      </c>
      <c r="B110" s="26">
        <v>1.3556666666999999</v>
      </c>
      <c r="C110" s="12">
        <v>18.146832230000001</v>
      </c>
      <c r="D110" s="12">
        <f t="shared" si="2"/>
        <v>40.45754814625446</v>
      </c>
    </row>
    <row r="111" spans="1:4" x14ac:dyDescent="0.2">
      <c r="A111" s="14" t="s">
        <v>85</v>
      </c>
      <c r="B111" s="26">
        <v>1.3660000000000001</v>
      </c>
      <c r="C111" s="12">
        <v>18.614335636</v>
      </c>
      <c r="D111" s="12">
        <f t="shared" si="2"/>
        <v>41.185893702470807</v>
      </c>
    </row>
    <row r="112" spans="1:4" x14ac:dyDescent="0.2">
      <c r="A112" s="14" t="s">
        <v>86</v>
      </c>
      <c r="B112" s="26">
        <v>1.3773333333</v>
      </c>
      <c r="C112" s="12">
        <v>18.796819836000001</v>
      </c>
      <c r="D112" s="12">
        <f t="shared" si="2"/>
        <v>41.247437570228691</v>
      </c>
    </row>
    <row r="113" spans="1:4" x14ac:dyDescent="0.2">
      <c r="A113" s="14" t="s">
        <v>87</v>
      </c>
      <c r="B113" s="26">
        <v>1.3866666667000001</v>
      </c>
      <c r="C113" s="12">
        <v>16.155946175</v>
      </c>
      <c r="D113" s="12">
        <f t="shared" si="2"/>
        <v>35.213725533356147</v>
      </c>
    </row>
    <row r="114" spans="1:4" x14ac:dyDescent="0.2">
      <c r="A114" s="14" t="s">
        <v>88</v>
      </c>
      <c r="B114" s="26">
        <v>1.3973333333</v>
      </c>
      <c r="C114" s="12">
        <v>18.661184422000002</v>
      </c>
      <c r="D114" s="12">
        <f t="shared" si="2"/>
        <v>40.363687840669911</v>
      </c>
    </row>
    <row r="115" spans="1:4" x14ac:dyDescent="0.2">
      <c r="A115" s="14" t="s">
        <v>89</v>
      </c>
      <c r="B115" s="26">
        <v>1.4079999999999999</v>
      </c>
      <c r="C115" s="12">
        <v>19.426844710000001</v>
      </c>
      <c r="D115" s="12">
        <f t="shared" si="2"/>
        <v>41.701460651856948</v>
      </c>
    </row>
    <row r="116" spans="1:4" x14ac:dyDescent="0.2">
      <c r="A116" s="14" t="s">
        <v>90</v>
      </c>
      <c r="B116" s="26">
        <v>1.4203333332999999</v>
      </c>
      <c r="C116" s="12">
        <v>18.272901335</v>
      </c>
      <c r="D116" s="12">
        <f t="shared" si="2"/>
        <v>38.883816322739357</v>
      </c>
    </row>
    <row r="117" spans="1:4" x14ac:dyDescent="0.2">
      <c r="A117" s="14" t="s">
        <v>91</v>
      </c>
      <c r="B117" s="26">
        <v>1.4306666667000001</v>
      </c>
      <c r="C117" s="12">
        <v>17.345451849</v>
      </c>
      <c r="D117" s="12">
        <f t="shared" si="2"/>
        <v>36.643657252767319</v>
      </c>
    </row>
    <row r="118" spans="1:4" x14ac:dyDescent="0.2">
      <c r="A118" s="14" t="s">
        <v>92</v>
      </c>
      <c r="B118" s="26">
        <v>1.4410000000000001</v>
      </c>
      <c r="C118" s="12">
        <v>17.672368208000002</v>
      </c>
      <c r="D118" s="12">
        <f t="shared" si="2"/>
        <v>37.0665720521324</v>
      </c>
    </row>
    <row r="119" spans="1:4" x14ac:dyDescent="0.2">
      <c r="A119" s="14" t="s">
        <v>93</v>
      </c>
      <c r="B119" s="26">
        <v>1.4476666667</v>
      </c>
      <c r="C119" s="12">
        <v>15.601326465</v>
      </c>
      <c r="D119" s="12">
        <f t="shared" si="2"/>
        <v>32.572013288563667</v>
      </c>
    </row>
    <row r="120" spans="1:4" x14ac:dyDescent="0.2">
      <c r="A120" s="14" t="s">
        <v>94</v>
      </c>
      <c r="B120" s="26">
        <v>1.4596666667</v>
      </c>
      <c r="C120" s="12">
        <v>14.092182586</v>
      </c>
      <c r="D120" s="12">
        <f t="shared" si="2"/>
        <v>29.179391045390666</v>
      </c>
    </row>
    <row r="121" spans="1:4" x14ac:dyDescent="0.2">
      <c r="A121" s="14" t="s">
        <v>95</v>
      </c>
      <c r="B121" s="26">
        <v>1.4670000000000001</v>
      </c>
      <c r="C121" s="12">
        <v>13.009649579</v>
      </c>
      <c r="D121" s="12">
        <f t="shared" si="2"/>
        <v>26.80323031238612</v>
      </c>
    </row>
    <row r="122" spans="1:4" x14ac:dyDescent="0.2">
      <c r="A122" s="14" t="s">
        <v>96</v>
      </c>
      <c r="B122" s="26">
        <v>1.4753333333</v>
      </c>
      <c r="C122" s="12">
        <v>15.797116303999999</v>
      </c>
      <c r="D122" s="12">
        <f t="shared" si="2"/>
        <v>32.362295113458472</v>
      </c>
    </row>
    <row r="123" spans="1:4" x14ac:dyDescent="0.2">
      <c r="A123" s="14" t="s">
        <v>97</v>
      </c>
      <c r="B123" s="26">
        <v>1.4890000000000001</v>
      </c>
      <c r="C123" s="12">
        <v>16.704784961000001</v>
      </c>
      <c r="D123" s="12">
        <f t="shared" si="2"/>
        <v>33.907661958735041</v>
      </c>
    </row>
    <row r="124" spans="1:4" x14ac:dyDescent="0.2">
      <c r="A124" s="14" t="s">
        <v>98</v>
      </c>
      <c r="B124" s="26">
        <v>1.4976666667</v>
      </c>
      <c r="C124" s="12">
        <v>16.164525796</v>
      </c>
      <c r="D124" s="12">
        <f t="shared" si="2"/>
        <v>32.621164323853613</v>
      </c>
    </row>
    <row r="125" spans="1:4" x14ac:dyDescent="0.2">
      <c r="A125" s="14" t="s">
        <v>99</v>
      </c>
      <c r="B125" s="26">
        <v>1.5086666666999999</v>
      </c>
      <c r="C125" s="12">
        <v>16.997386593000002</v>
      </c>
      <c r="D125" s="12">
        <f t="shared" si="2"/>
        <v>34.051834230739033</v>
      </c>
    </row>
    <row r="126" spans="1:4" x14ac:dyDescent="0.2">
      <c r="A126" s="14" t="s">
        <v>100</v>
      </c>
      <c r="B126" s="26">
        <v>1.5209999999999999</v>
      </c>
      <c r="C126" s="12">
        <v>18.205092413999999</v>
      </c>
      <c r="D126" s="12">
        <f t="shared" si="2"/>
        <v>36.175565352984073</v>
      </c>
    </row>
    <row r="127" spans="1:4" x14ac:dyDescent="0.2">
      <c r="A127" s="14" t="s">
        <v>101</v>
      </c>
      <c r="B127" s="26">
        <v>1.5286666667</v>
      </c>
      <c r="C127" s="12">
        <v>16.585850179000001</v>
      </c>
      <c r="D127" s="12">
        <f t="shared" si="2"/>
        <v>32.792656176329807</v>
      </c>
    </row>
    <row r="128" spans="1:4" x14ac:dyDescent="0.2">
      <c r="A128" s="14" t="s">
        <v>102</v>
      </c>
      <c r="B128" s="26">
        <v>1.5369999999999999</v>
      </c>
      <c r="C128" s="12">
        <v>16.772395676999999</v>
      </c>
      <c r="D128" s="12">
        <f t="shared" si="2"/>
        <v>32.981688451121308</v>
      </c>
    </row>
    <row r="129" spans="1:4" x14ac:dyDescent="0.2">
      <c r="A129" s="14" t="s">
        <v>103</v>
      </c>
      <c r="B129" s="26">
        <v>1.5506666667</v>
      </c>
      <c r="C129" s="12">
        <v>18.409872046</v>
      </c>
      <c r="D129" s="12">
        <f t="shared" si="2"/>
        <v>35.882605621812267</v>
      </c>
    </row>
    <row r="130" spans="1:4" x14ac:dyDescent="0.2">
      <c r="A130" s="14" t="s">
        <v>104</v>
      </c>
      <c r="B130" s="26">
        <v>1.5640000000000001</v>
      </c>
      <c r="C130" s="12">
        <v>20.226256256999999</v>
      </c>
      <c r="D130" s="12">
        <f t="shared" si="2"/>
        <v>39.086826380207341</v>
      </c>
    </row>
    <row r="131" spans="1:4" x14ac:dyDescent="0.2">
      <c r="A131" s="14" t="s">
        <v>105</v>
      </c>
      <c r="B131" s="26">
        <v>1.573</v>
      </c>
      <c r="C131" s="12">
        <v>20.680479678000001</v>
      </c>
      <c r="D131" s="12">
        <f t="shared" si="2"/>
        <v>39.73594432156888</v>
      </c>
    </row>
    <row r="132" spans="1:4" x14ac:dyDescent="0.2">
      <c r="A132" s="14" t="s">
        <v>106</v>
      </c>
      <c r="B132" s="26">
        <v>1.5866666667</v>
      </c>
      <c r="C132" s="12">
        <v>23.041041135</v>
      </c>
      <c r="D132" s="12">
        <f t="shared" si="2"/>
        <v>43.890249985007593</v>
      </c>
    </row>
    <row r="133" spans="1:4" x14ac:dyDescent="0.2">
      <c r="A133" s="14" t="s">
        <v>107</v>
      </c>
      <c r="B133" s="26">
        <v>1.5963333333</v>
      </c>
      <c r="C133" s="12">
        <v>21.002378033999999</v>
      </c>
      <c r="D133" s="12">
        <f t="shared" si="2"/>
        <v>39.764593046480066</v>
      </c>
    </row>
    <row r="134" spans="1:4" x14ac:dyDescent="0.2">
      <c r="A134" s="14" t="s">
        <v>108</v>
      </c>
      <c r="B134" s="26">
        <v>1.6</v>
      </c>
      <c r="C134" s="12">
        <v>17.917867885</v>
      </c>
      <c r="D134" s="12">
        <f t="shared" si="2"/>
        <v>33.846830037430138</v>
      </c>
    </row>
    <row r="135" spans="1:4" x14ac:dyDescent="0.2">
      <c r="A135" s="14" t="s">
        <v>109</v>
      </c>
      <c r="B135" s="26">
        <v>1.6080000000000001</v>
      </c>
      <c r="C135" s="12">
        <v>17.770865468</v>
      </c>
      <c r="D135" s="12">
        <f t="shared" si="2"/>
        <v>33.402131995492702</v>
      </c>
    </row>
    <row r="136" spans="1:4" x14ac:dyDescent="0.2">
      <c r="A136" s="14" t="s">
        <v>110</v>
      </c>
      <c r="B136" s="26">
        <v>1.6166666667</v>
      </c>
      <c r="C136" s="12">
        <v>17.590243921999999</v>
      </c>
      <c r="D136" s="12">
        <f t="shared" si="2"/>
        <v>32.885392607176556</v>
      </c>
    </row>
    <row r="137" spans="1:4" x14ac:dyDescent="0.2">
      <c r="A137" s="14" t="s">
        <v>111</v>
      </c>
      <c r="B137" s="26">
        <v>1.62</v>
      </c>
      <c r="C137" s="12">
        <v>13.334003499</v>
      </c>
      <c r="D137" s="12">
        <f t="shared" ref="D137:D168" si="3">C137*$B$245/B137</f>
        <v>24.876954016895432</v>
      </c>
    </row>
    <row r="138" spans="1:4" x14ac:dyDescent="0.2">
      <c r="A138" s="14" t="s">
        <v>112</v>
      </c>
      <c r="B138" s="26">
        <v>1.6253333333</v>
      </c>
      <c r="C138" s="12">
        <v>12.348954818999999</v>
      </c>
      <c r="D138" s="12">
        <f t="shared" si="3"/>
        <v>22.963570353446315</v>
      </c>
    </row>
    <row r="139" spans="1:4" x14ac:dyDescent="0.2">
      <c r="A139" s="14" t="s">
        <v>113</v>
      </c>
      <c r="B139" s="26">
        <v>1.6336666666999999</v>
      </c>
      <c r="C139" s="12">
        <v>11.852316719999999</v>
      </c>
      <c r="D139" s="12">
        <f t="shared" si="3"/>
        <v>21.927617842785331</v>
      </c>
    </row>
    <row r="140" spans="1:4" x14ac:dyDescent="0.2">
      <c r="A140" s="14" t="s">
        <v>114</v>
      </c>
      <c r="B140" s="26">
        <v>1.6413333333</v>
      </c>
      <c r="C140" s="12">
        <v>10.848078783</v>
      </c>
      <c r="D140" s="12">
        <f t="shared" si="3"/>
        <v>19.975961587071993</v>
      </c>
    </row>
    <row r="141" spans="1:4" x14ac:dyDescent="0.2">
      <c r="A141" s="14" t="s">
        <v>115</v>
      </c>
      <c r="B141" s="26">
        <v>1.6473333333</v>
      </c>
      <c r="C141" s="12">
        <v>10.897660669</v>
      </c>
      <c r="D141" s="12">
        <f t="shared" si="3"/>
        <v>19.994173094696922</v>
      </c>
    </row>
    <row r="142" spans="1:4" x14ac:dyDescent="0.2">
      <c r="A142" s="14" t="s">
        <v>116</v>
      </c>
      <c r="B142" s="26">
        <v>1.6596666667</v>
      </c>
      <c r="C142" s="12">
        <v>15.432487755</v>
      </c>
      <c r="D142" s="12">
        <f t="shared" si="3"/>
        <v>28.103908490540082</v>
      </c>
    </row>
    <row r="143" spans="1:4" x14ac:dyDescent="0.2">
      <c r="A143" s="14" t="s">
        <v>117</v>
      </c>
      <c r="B143" s="26">
        <v>1.6719999999999999</v>
      </c>
      <c r="C143" s="12">
        <v>19.678383428</v>
      </c>
      <c r="D143" s="12">
        <f t="shared" si="3"/>
        <v>35.571714543074364</v>
      </c>
    </row>
    <row r="144" spans="1:4" x14ac:dyDescent="0.2">
      <c r="A144" s="14" t="s">
        <v>118</v>
      </c>
      <c r="B144" s="26">
        <v>1.6843333332999999</v>
      </c>
      <c r="C144" s="12">
        <v>23.009409563999998</v>
      </c>
      <c r="D144" s="12">
        <f t="shared" si="3"/>
        <v>41.288497990574363</v>
      </c>
    </row>
    <row r="145" spans="1:4" x14ac:dyDescent="0.2">
      <c r="A145" s="14" t="s">
        <v>119</v>
      </c>
      <c r="B145" s="26">
        <v>1.7010000000000001</v>
      </c>
      <c r="C145" s="12">
        <v>26.833256582000001</v>
      </c>
      <c r="D145" s="12">
        <f t="shared" si="3"/>
        <v>47.678295724234943</v>
      </c>
    </row>
    <row r="146" spans="1:4" x14ac:dyDescent="0.2">
      <c r="A146" s="14" t="s">
        <v>120</v>
      </c>
      <c r="B146" s="26">
        <v>1.7143333332999999</v>
      </c>
      <c r="C146" s="12">
        <v>26.541945937000001</v>
      </c>
      <c r="D146" s="12">
        <f t="shared" si="3"/>
        <v>46.793889355039894</v>
      </c>
    </row>
    <row r="147" spans="1:4" x14ac:dyDescent="0.2">
      <c r="A147" s="14" t="s">
        <v>121</v>
      </c>
      <c r="B147" s="26">
        <v>1.73</v>
      </c>
      <c r="C147" s="12">
        <v>29.102452459999999</v>
      </c>
      <c r="D147" s="12">
        <f t="shared" si="3"/>
        <v>50.843464803583281</v>
      </c>
    </row>
    <row r="148" spans="1:4" x14ac:dyDescent="0.2">
      <c r="A148" s="14" t="s">
        <v>122</v>
      </c>
      <c r="B148" s="26">
        <v>1.7423333333</v>
      </c>
      <c r="C148" s="12">
        <v>28.249284781</v>
      </c>
      <c r="D148" s="12">
        <f t="shared" si="3"/>
        <v>49.003586278070571</v>
      </c>
    </row>
    <row r="149" spans="1:4" x14ac:dyDescent="0.2">
      <c r="A149" s="14" t="s">
        <v>123</v>
      </c>
      <c r="B149" s="26">
        <v>1.7589999999999999</v>
      </c>
      <c r="C149" s="12">
        <v>24.092230287</v>
      </c>
      <c r="D149" s="12">
        <f t="shared" si="3"/>
        <v>41.396423328577733</v>
      </c>
    </row>
    <row r="150" spans="1:4" x14ac:dyDescent="0.2">
      <c r="A150" s="14" t="s">
        <v>124</v>
      </c>
      <c r="B150" s="26">
        <v>1.7713333333000001</v>
      </c>
      <c r="C150" s="12">
        <v>23.854549228</v>
      </c>
      <c r="D150" s="12">
        <f t="shared" si="3"/>
        <v>40.702639374651206</v>
      </c>
    </row>
    <row r="151" spans="1:4" x14ac:dyDescent="0.2">
      <c r="A151" s="14" t="s">
        <v>125</v>
      </c>
      <c r="B151" s="26">
        <v>1.7763333333</v>
      </c>
      <c r="C151" s="12">
        <v>23.017495379</v>
      </c>
      <c r="D151" s="12">
        <f t="shared" si="3"/>
        <v>39.16383861876767</v>
      </c>
    </row>
    <row r="152" spans="1:4" x14ac:dyDescent="0.2">
      <c r="A152" s="14" t="s">
        <v>126</v>
      </c>
      <c r="B152" s="26">
        <v>1.7749999999999999</v>
      </c>
      <c r="C152" s="12">
        <v>16.942789949000002</v>
      </c>
      <c r="D152" s="12">
        <f t="shared" si="3"/>
        <v>28.849495468325472</v>
      </c>
    </row>
    <row r="153" spans="1:4" x14ac:dyDescent="0.2">
      <c r="A153" s="14" t="s">
        <v>127</v>
      </c>
      <c r="B153" s="26">
        <v>1.7806666667</v>
      </c>
      <c r="C153" s="12">
        <v>19.231111881</v>
      </c>
      <c r="D153" s="12">
        <f t="shared" si="3"/>
        <v>32.641748831424138</v>
      </c>
    </row>
    <row r="154" spans="1:4" x14ac:dyDescent="0.2">
      <c r="A154" s="14" t="s">
        <v>128</v>
      </c>
      <c r="B154" s="26">
        <v>1.7946666667</v>
      </c>
      <c r="C154" s="12">
        <v>23.961912050999999</v>
      </c>
      <c r="D154" s="12">
        <f t="shared" si="3"/>
        <v>40.354254304108366</v>
      </c>
    </row>
    <row r="155" spans="1:4" x14ac:dyDescent="0.2">
      <c r="A155" s="14" t="s">
        <v>129</v>
      </c>
      <c r="B155" s="26">
        <v>1.8043333333</v>
      </c>
      <c r="C155" s="12">
        <v>25.904497494000001</v>
      </c>
      <c r="D155" s="12">
        <f t="shared" si="3"/>
        <v>43.392038473111228</v>
      </c>
    </row>
    <row r="156" spans="1:4" x14ac:dyDescent="0.2">
      <c r="A156" s="14" t="s">
        <v>130</v>
      </c>
      <c r="B156" s="26">
        <v>1.8149999999999999</v>
      </c>
      <c r="C156" s="12">
        <v>25.427344384000001</v>
      </c>
      <c r="D156" s="12">
        <f t="shared" si="3"/>
        <v>42.342454441604865</v>
      </c>
    </row>
    <row r="157" spans="1:4" x14ac:dyDescent="0.2">
      <c r="A157" s="14" t="s">
        <v>131</v>
      </c>
      <c r="B157" s="26">
        <v>1.8336666666999999</v>
      </c>
      <c r="C157" s="12">
        <v>30.492312831</v>
      </c>
      <c r="D157" s="12">
        <f t="shared" si="3"/>
        <v>50.259901098407603</v>
      </c>
    </row>
    <row r="158" spans="1:4" x14ac:dyDescent="0.2">
      <c r="A158" s="14" t="s">
        <v>132</v>
      </c>
      <c r="B158" s="26">
        <v>1.8306666667</v>
      </c>
      <c r="C158" s="12">
        <v>25.612100706</v>
      </c>
      <c r="D158" s="12">
        <f t="shared" si="3"/>
        <v>42.285121239004091</v>
      </c>
    </row>
    <row r="159" spans="1:4" x14ac:dyDescent="0.2">
      <c r="A159" s="14" t="s">
        <v>133</v>
      </c>
      <c r="B159" s="26">
        <v>1.8443333333</v>
      </c>
      <c r="C159" s="12">
        <v>27.373963701000001</v>
      </c>
      <c r="D159" s="12">
        <f t="shared" si="3"/>
        <v>44.859034778675387</v>
      </c>
    </row>
    <row r="160" spans="1:4" x14ac:dyDescent="0.2">
      <c r="A160" s="14" t="s">
        <v>134</v>
      </c>
      <c r="B160" s="26">
        <v>1.8513333332999999</v>
      </c>
      <c r="C160" s="12">
        <v>27.808042948000001</v>
      </c>
      <c r="D160" s="12">
        <f t="shared" si="3"/>
        <v>45.398077092975825</v>
      </c>
    </row>
    <row r="161" spans="1:4" x14ac:dyDescent="0.2">
      <c r="A161" s="14" t="s">
        <v>135</v>
      </c>
      <c r="B161" s="26">
        <v>1.867</v>
      </c>
      <c r="C161" s="12">
        <v>31.023718684999999</v>
      </c>
      <c r="D161" s="12">
        <f t="shared" si="3"/>
        <v>50.222830908466321</v>
      </c>
    </row>
    <row r="162" spans="1:4" x14ac:dyDescent="0.2">
      <c r="A162" s="14" t="s">
        <v>136</v>
      </c>
      <c r="B162" s="26">
        <v>1.8816666666999999</v>
      </c>
      <c r="C162" s="12">
        <v>33.860517655999999</v>
      </c>
      <c r="D162" s="12">
        <f t="shared" si="3"/>
        <v>54.387933130547111</v>
      </c>
    </row>
    <row r="163" spans="1:4" x14ac:dyDescent="0.2">
      <c r="A163" s="14" t="s">
        <v>137</v>
      </c>
      <c r="B163" s="26">
        <v>1.8936666666999999</v>
      </c>
      <c r="C163" s="12">
        <v>38.538237131000002</v>
      </c>
      <c r="D163" s="12">
        <f t="shared" si="3"/>
        <v>61.50918367868853</v>
      </c>
    </row>
    <row r="164" spans="1:4" x14ac:dyDescent="0.2">
      <c r="A164" s="14" t="s">
        <v>138</v>
      </c>
      <c r="B164" s="26">
        <v>1.9139999999999999</v>
      </c>
      <c r="C164" s="12">
        <v>39.821653400000002</v>
      </c>
      <c r="D164" s="12">
        <f t="shared" si="3"/>
        <v>62.882385367216934</v>
      </c>
    </row>
    <row r="165" spans="1:4" x14ac:dyDescent="0.2">
      <c r="A165" s="14" t="s">
        <v>139</v>
      </c>
      <c r="B165" s="26">
        <v>1.9236666667</v>
      </c>
      <c r="C165" s="12">
        <v>41.075950562999999</v>
      </c>
      <c r="D165" s="12">
        <f t="shared" si="3"/>
        <v>64.537101452551809</v>
      </c>
    </row>
    <row r="166" spans="1:4" x14ac:dyDescent="0.2">
      <c r="A166" s="14" t="s">
        <v>140</v>
      </c>
      <c r="B166" s="26">
        <v>1.9366666667000001</v>
      </c>
      <c r="C166" s="12">
        <v>45.920110061000003</v>
      </c>
      <c r="D166" s="12">
        <f t="shared" si="3"/>
        <v>71.66377735237046</v>
      </c>
    </row>
    <row r="167" spans="1:4" x14ac:dyDescent="0.2">
      <c r="A167" s="14" t="s">
        <v>141</v>
      </c>
      <c r="B167" s="26">
        <v>1.966</v>
      </c>
      <c r="C167" s="12">
        <v>56.648864310999997</v>
      </c>
      <c r="D167" s="12">
        <f t="shared" si="3"/>
        <v>87.088206610293867</v>
      </c>
    </row>
    <row r="168" spans="1:4" x14ac:dyDescent="0.2">
      <c r="A168" s="14" t="s">
        <v>142</v>
      </c>
      <c r="B168" s="26">
        <v>1.9843333332999999</v>
      </c>
      <c r="C168" s="12">
        <v>51.988706776000001</v>
      </c>
      <c r="D168" s="12">
        <f t="shared" si="3"/>
        <v>79.18556864690494</v>
      </c>
    </row>
    <row r="169" spans="1:4" x14ac:dyDescent="0.2">
      <c r="A169" s="14" t="s">
        <v>143</v>
      </c>
      <c r="B169" s="26">
        <v>1.9946666666999999</v>
      </c>
      <c r="C169" s="12">
        <v>54.700790972</v>
      </c>
      <c r="D169" s="12">
        <f t="shared" ref="D169:D200" si="4">C169*$B$245/B169</f>
        <v>82.88480676609025</v>
      </c>
    </row>
    <row r="170" spans="1:4" x14ac:dyDescent="0.2">
      <c r="A170" s="14" t="s">
        <v>144</v>
      </c>
      <c r="B170" s="26">
        <v>2.0126666666999999</v>
      </c>
      <c r="C170" s="12">
        <v>63.558795298</v>
      </c>
      <c r="D170" s="12">
        <f t="shared" si="4"/>
        <v>95.445499729001199</v>
      </c>
    </row>
    <row r="171" spans="1:4" x14ac:dyDescent="0.2">
      <c r="A171" s="14" t="s">
        <v>145</v>
      </c>
      <c r="B171" s="26">
        <v>2.0316666667000001</v>
      </c>
      <c r="C171" s="12">
        <v>63.909904509999997</v>
      </c>
      <c r="D171" s="12">
        <f t="shared" si="4"/>
        <v>95.075226038414669</v>
      </c>
    </row>
    <row r="172" spans="1:4" x14ac:dyDescent="0.2">
      <c r="A172" s="14" t="s">
        <v>146</v>
      </c>
      <c r="B172" s="26">
        <v>2.0233333333000001</v>
      </c>
      <c r="C172" s="12">
        <v>53.442199226</v>
      </c>
      <c r="D172" s="12">
        <f t="shared" si="4"/>
        <v>79.830442862730621</v>
      </c>
    </row>
    <row r="173" spans="1:4" x14ac:dyDescent="0.2">
      <c r="A173" s="14" t="s">
        <v>147</v>
      </c>
      <c r="B173" s="26">
        <v>2.0431699999999999</v>
      </c>
      <c r="C173" s="12">
        <v>53.192000055999998</v>
      </c>
      <c r="D173" s="12">
        <f t="shared" si="4"/>
        <v>78.685275618403892</v>
      </c>
    </row>
    <row r="174" spans="1:4" x14ac:dyDescent="0.2">
      <c r="A174" s="14" t="s">
        <v>148</v>
      </c>
      <c r="B174" s="26">
        <v>2.0663100000000001</v>
      </c>
      <c r="C174" s="12">
        <v>62.383008576999998</v>
      </c>
      <c r="D174" s="12">
        <f t="shared" si="4"/>
        <v>91.247818747965027</v>
      </c>
    </row>
    <row r="175" spans="1:4" x14ac:dyDescent="0.2">
      <c r="A175" s="14" t="s">
        <v>149</v>
      </c>
      <c r="B175" s="26">
        <v>2.0793900000000001</v>
      </c>
      <c r="C175" s="12">
        <v>70.432358805000007</v>
      </c>
      <c r="D175" s="12">
        <f t="shared" si="4"/>
        <v>102.37359051813964</v>
      </c>
    </row>
    <row r="176" spans="1:4" x14ac:dyDescent="0.2">
      <c r="A176" s="14" t="s">
        <v>150</v>
      </c>
      <c r="B176" s="26">
        <v>2.1048966667000002</v>
      </c>
      <c r="C176" s="12">
        <v>82.439279330999994</v>
      </c>
      <c r="D176" s="12">
        <f t="shared" si="4"/>
        <v>118.37365554010248</v>
      </c>
    </row>
    <row r="177" spans="1:5" x14ac:dyDescent="0.2">
      <c r="A177" s="14" t="s">
        <v>151</v>
      </c>
      <c r="B177" s="26">
        <v>2.1276966666999999</v>
      </c>
      <c r="C177" s="12">
        <v>89.700056185999998</v>
      </c>
      <c r="D177" s="12">
        <f t="shared" si="4"/>
        <v>127.41913575347053</v>
      </c>
    </row>
    <row r="178" spans="1:5" x14ac:dyDescent="0.2">
      <c r="A178" s="14" t="s">
        <v>152</v>
      </c>
      <c r="B178" s="26">
        <v>2.1553766667000001</v>
      </c>
      <c r="C178" s="12">
        <v>115.84063838</v>
      </c>
      <c r="D178" s="12">
        <f t="shared" si="4"/>
        <v>162.43866752741778</v>
      </c>
    </row>
    <row r="179" spans="1:5" x14ac:dyDescent="0.2">
      <c r="A179" s="14" t="s">
        <v>153</v>
      </c>
      <c r="B179" s="26">
        <v>2.1886100000000002</v>
      </c>
      <c r="C179" s="12">
        <v>112.83819320000001</v>
      </c>
      <c r="D179" s="12">
        <f t="shared" si="4"/>
        <v>155.82581156592246</v>
      </c>
    </row>
    <row r="180" spans="1:5" x14ac:dyDescent="0.2">
      <c r="A180" s="14" t="s">
        <v>154</v>
      </c>
      <c r="B180" s="26">
        <v>2.1384866667</v>
      </c>
      <c r="C180" s="12">
        <v>52.261450775</v>
      </c>
      <c r="D180" s="12">
        <f t="shared" si="4"/>
        <v>73.862936233877079</v>
      </c>
    </row>
    <row r="181" spans="1:5" x14ac:dyDescent="0.2">
      <c r="A181" s="14" t="s">
        <v>155</v>
      </c>
      <c r="B181" s="26">
        <v>2.1237766667</v>
      </c>
      <c r="C181" s="12">
        <v>40.482948493999999</v>
      </c>
      <c r="D181" s="12">
        <f t="shared" si="4"/>
        <v>57.612264265285994</v>
      </c>
    </row>
    <row r="182" spans="1:5" x14ac:dyDescent="0.2">
      <c r="A182" s="14" t="s">
        <v>156</v>
      </c>
      <c r="B182" s="26">
        <v>2.1350699999999998</v>
      </c>
      <c r="C182" s="12">
        <v>57.496338532000003</v>
      </c>
      <c r="D182" s="12">
        <f t="shared" si="4"/>
        <v>81.39162584198165</v>
      </c>
    </row>
    <row r="183" spans="1:5" x14ac:dyDescent="0.2">
      <c r="A183" s="14" t="s">
        <v>157</v>
      </c>
      <c r="B183" s="26">
        <v>2.1534399999999998</v>
      </c>
      <c r="C183" s="12">
        <v>66.375164515999998</v>
      </c>
      <c r="D183" s="12">
        <f t="shared" si="4"/>
        <v>93.158929193675874</v>
      </c>
    </row>
    <row r="184" spans="1:5" x14ac:dyDescent="0.2">
      <c r="A184" s="14" t="s">
        <v>158</v>
      </c>
      <c r="B184" s="26">
        <v>2.1703000000000001</v>
      </c>
      <c r="C184" s="12">
        <v>73.044835156999994</v>
      </c>
      <c r="D184" s="12">
        <f t="shared" si="4"/>
        <v>101.72352379341402</v>
      </c>
    </row>
    <row r="185" spans="1:5" x14ac:dyDescent="0.2">
      <c r="A185" s="14" t="s">
        <v>159</v>
      </c>
      <c r="B185" s="26">
        <v>2.17374</v>
      </c>
      <c r="C185" s="12">
        <v>75.275746893000004</v>
      </c>
      <c r="D185" s="12">
        <f t="shared" si="4"/>
        <v>104.6644340435882</v>
      </c>
    </row>
    <row r="186" spans="1:5" x14ac:dyDescent="0.2">
      <c r="A186" s="14" t="s">
        <v>160</v>
      </c>
      <c r="B186" s="26">
        <v>2.1729733332999999</v>
      </c>
      <c r="C186" s="12">
        <v>74.318890726999996</v>
      </c>
      <c r="D186" s="12">
        <f t="shared" si="4"/>
        <v>103.37046628841082</v>
      </c>
    </row>
    <row r="187" spans="1:5" x14ac:dyDescent="0.2">
      <c r="A187" s="14" t="s">
        <v>161</v>
      </c>
      <c r="B187" s="26">
        <v>2.1793433332999999</v>
      </c>
      <c r="C187" s="12">
        <v>73.316462611000006</v>
      </c>
      <c r="D187" s="12">
        <f t="shared" si="4"/>
        <v>101.67811862255931</v>
      </c>
    </row>
    <row r="188" spans="1:5" x14ac:dyDescent="0.2">
      <c r="A188" s="14" t="s">
        <v>162</v>
      </c>
      <c r="B188" s="26">
        <v>2.19699</v>
      </c>
      <c r="C188" s="12">
        <v>80.833789906999996</v>
      </c>
      <c r="D188" s="12">
        <f t="shared" si="4"/>
        <v>111.20300272069376</v>
      </c>
    </row>
    <row r="189" spans="1:5" x14ac:dyDescent="0.2">
      <c r="A189" s="14" t="s">
        <v>163</v>
      </c>
      <c r="B189" s="26">
        <v>2.2204366667</v>
      </c>
      <c r="C189" s="12">
        <v>93.995566655999994</v>
      </c>
      <c r="D189" s="12">
        <f t="shared" si="4"/>
        <v>127.94420887139147</v>
      </c>
      <c r="E189" s="22"/>
    </row>
    <row r="190" spans="1:5" x14ac:dyDescent="0.2">
      <c r="A190" s="14" t="s">
        <v>164</v>
      </c>
      <c r="B190" s="26">
        <v>2.2456833333000001</v>
      </c>
      <c r="C190" s="12">
        <v>108.72754415</v>
      </c>
      <c r="D190" s="12">
        <f t="shared" si="4"/>
        <v>146.33314818299527</v>
      </c>
      <c r="E190" s="22"/>
    </row>
    <row r="191" spans="1:5" x14ac:dyDescent="0.2">
      <c r="A191" s="14" t="s">
        <v>165</v>
      </c>
      <c r="B191" s="26">
        <v>2.2603266667000002</v>
      </c>
      <c r="C191" s="12">
        <v>102.05216806</v>
      </c>
      <c r="D191" s="12">
        <f t="shared" si="4"/>
        <v>136.4591557425295</v>
      </c>
    </row>
    <row r="192" spans="1:5" x14ac:dyDescent="0.2">
      <c r="A192" s="18" t="s">
        <v>166</v>
      </c>
      <c r="B192" s="26">
        <v>2.2704733333</v>
      </c>
      <c r="C192" s="12">
        <v>105.34282897999999</v>
      </c>
      <c r="D192" s="12">
        <f t="shared" si="4"/>
        <v>140.22977101463499</v>
      </c>
    </row>
    <row r="193" spans="1:5" x14ac:dyDescent="0.2">
      <c r="A193" s="14" t="s">
        <v>213</v>
      </c>
      <c r="B193" s="26">
        <v>2.2832599999999998</v>
      </c>
      <c r="C193" s="12">
        <v>108.1394748</v>
      </c>
      <c r="D193" s="12">
        <f t="shared" si="4"/>
        <v>143.14643639207554</v>
      </c>
      <c r="E193" s="22"/>
    </row>
    <row r="194" spans="1:5" x14ac:dyDescent="0.2">
      <c r="A194" s="14" t="s">
        <v>214</v>
      </c>
      <c r="B194" s="26">
        <v>2.2880799999999999</v>
      </c>
      <c r="C194" s="12">
        <v>101.18306376</v>
      </c>
      <c r="D194" s="12">
        <f t="shared" si="4"/>
        <v>133.65594277389624</v>
      </c>
      <c r="E194" s="22"/>
    </row>
    <row r="195" spans="1:5" x14ac:dyDescent="0.2">
      <c r="A195" s="14" t="s">
        <v>215</v>
      </c>
      <c r="B195" s="26">
        <v>2.2984100000000001</v>
      </c>
      <c r="C195" s="12">
        <v>97.177817390000001</v>
      </c>
      <c r="D195" s="12">
        <f t="shared" si="4"/>
        <v>127.78835844079219</v>
      </c>
    </row>
    <row r="196" spans="1:5" x14ac:dyDescent="0.2">
      <c r="A196" s="18" t="s">
        <v>216</v>
      </c>
      <c r="B196" s="26">
        <v>2.3136933332999998</v>
      </c>
      <c r="C196" s="12">
        <v>97.642869512000004</v>
      </c>
      <c r="D196" s="12">
        <f t="shared" si="4"/>
        <v>127.55174131327469</v>
      </c>
    </row>
    <row r="197" spans="1:5" x14ac:dyDescent="0.2">
      <c r="A197" s="14" t="s">
        <v>243</v>
      </c>
      <c r="B197" s="26">
        <v>2.3229933332999999</v>
      </c>
      <c r="C197" s="12">
        <v>98.711920653999996</v>
      </c>
      <c r="D197" s="12">
        <f t="shared" si="4"/>
        <v>128.4320136799457</v>
      </c>
      <c r="E197" s="22"/>
    </row>
    <row r="198" spans="1:5" x14ac:dyDescent="0.2">
      <c r="A198" s="14" t="s">
        <v>244</v>
      </c>
      <c r="B198" s="26">
        <v>2.3204500000000001</v>
      </c>
      <c r="C198" s="12">
        <v>97.385304552999997</v>
      </c>
      <c r="D198" s="12">
        <f t="shared" si="4"/>
        <v>126.84485755365471</v>
      </c>
      <c r="E198" s="22"/>
    </row>
    <row r="199" spans="1:5" x14ac:dyDescent="0.2">
      <c r="A199" s="14" t="s">
        <v>245</v>
      </c>
      <c r="B199" s="26">
        <v>2.3330000000000002</v>
      </c>
      <c r="C199" s="12">
        <v>103.06653350000001</v>
      </c>
      <c r="D199" s="12">
        <f t="shared" si="4"/>
        <v>133.52253952736092</v>
      </c>
    </row>
    <row r="200" spans="1:5" x14ac:dyDescent="0.2">
      <c r="A200" s="14" t="s">
        <v>246</v>
      </c>
      <c r="B200" s="26">
        <v>2.3416266666999999</v>
      </c>
      <c r="C200" s="12">
        <v>92.953698277000001</v>
      </c>
      <c r="D200" s="12">
        <f t="shared" si="4"/>
        <v>119.97773845005567</v>
      </c>
    </row>
    <row r="201" spans="1:5" x14ac:dyDescent="0.2">
      <c r="A201" s="14" t="s">
        <v>247</v>
      </c>
      <c r="B201" s="26">
        <v>2.3562099999999999</v>
      </c>
      <c r="C201" s="12">
        <v>94.177982764000006</v>
      </c>
      <c r="D201" s="12">
        <f t="shared" ref="D201:D224" si="5">C201*$B$245/B201</f>
        <v>120.8055931983771</v>
      </c>
      <c r="E201" s="22"/>
    </row>
    <row r="202" spans="1:5" x14ac:dyDescent="0.2">
      <c r="A202" s="14" t="s">
        <v>248</v>
      </c>
      <c r="B202" s="26">
        <v>2.3687233333000002</v>
      </c>
      <c r="C202" s="12">
        <v>98.640333173000002</v>
      </c>
      <c r="D202" s="12">
        <f t="shared" si="5"/>
        <v>125.86119345819372</v>
      </c>
      <c r="E202" s="22"/>
    </row>
    <row r="203" spans="1:5" x14ac:dyDescent="0.2">
      <c r="A203" s="14" t="s">
        <v>249</v>
      </c>
      <c r="B203" s="26">
        <v>2.3747833332999999</v>
      </c>
      <c r="C203" s="12">
        <v>93.851153397000004</v>
      </c>
      <c r="D203" s="12">
        <f t="shared" si="5"/>
        <v>119.44480759455985</v>
      </c>
    </row>
    <row r="204" spans="1:5" x14ac:dyDescent="0.2">
      <c r="A204" s="18" t="s">
        <v>250</v>
      </c>
      <c r="B204" s="26">
        <v>2.3688833332999999</v>
      </c>
      <c r="C204" s="12">
        <v>71.430436717000006</v>
      </c>
      <c r="D204" s="12">
        <f t="shared" si="5"/>
        <v>91.13627760293187</v>
      </c>
    </row>
    <row r="205" spans="1:5" x14ac:dyDescent="0.2">
      <c r="A205" s="14" t="s">
        <v>251</v>
      </c>
      <c r="B205" s="26">
        <v>2.3535499999999998</v>
      </c>
      <c r="C205" s="12">
        <v>46.373521259</v>
      </c>
      <c r="D205" s="12">
        <f t="shared" si="5"/>
        <v>59.552266961041447</v>
      </c>
      <c r="E205" s="22"/>
    </row>
    <row r="206" spans="1:5" x14ac:dyDescent="0.2">
      <c r="A206" s="14" t="s">
        <v>252</v>
      </c>
      <c r="B206" s="26">
        <v>2.3696000000000002</v>
      </c>
      <c r="C206" s="12">
        <v>56.068872196000001</v>
      </c>
      <c r="D206" s="12">
        <f t="shared" si="5"/>
        <v>71.515212351217926</v>
      </c>
      <c r="E206" s="22"/>
    </row>
    <row r="207" spans="1:5" x14ac:dyDescent="0.2">
      <c r="A207" s="14" t="s">
        <v>253</v>
      </c>
      <c r="B207" s="26">
        <v>2.3785500000000002</v>
      </c>
      <c r="C207" s="12">
        <v>45.586301094</v>
      </c>
      <c r="D207" s="12">
        <f t="shared" si="5"/>
        <v>57.926024365223938</v>
      </c>
    </row>
    <row r="208" spans="1:5" x14ac:dyDescent="0.2">
      <c r="A208" s="18" t="s">
        <v>254</v>
      </c>
      <c r="B208" s="26">
        <v>2.3783699999999999</v>
      </c>
      <c r="C208" s="12">
        <v>37.876982722999998</v>
      </c>
      <c r="D208" s="12">
        <f t="shared" si="5"/>
        <v>48.133518682135133</v>
      </c>
    </row>
    <row r="209" spans="1:5" x14ac:dyDescent="0.2">
      <c r="A209" s="14" t="s">
        <v>259</v>
      </c>
      <c r="B209" s="26">
        <v>2.3768933333</v>
      </c>
      <c r="C209" s="12">
        <v>28.854523986</v>
      </c>
      <c r="D209" s="12">
        <f t="shared" si="5"/>
        <v>36.690689634422576</v>
      </c>
    </row>
    <row r="210" spans="1:5" x14ac:dyDescent="0.2">
      <c r="A210" s="14" t="s">
        <v>260</v>
      </c>
      <c r="B210" s="26">
        <v>2.3959033333000002</v>
      </c>
      <c r="C210" s="12">
        <v>40.321342733999998</v>
      </c>
      <c r="D210" s="12">
        <f t="shared" si="5"/>
        <v>50.864800738309533</v>
      </c>
    </row>
    <row r="211" spans="1:5" x14ac:dyDescent="0.2">
      <c r="A211" s="14" t="s">
        <v>261</v>
      </c>
      <c r="B211" s="26">
        <v>2.4060733333000002</v>
      </c>
      <c r="C211" s="12">
        <v>41.190826319000003</v>
      </c>
      <c r="D211" s="12">
        <f t="shared" si="5"/>
        <v>51.742010254585352</v>
      </c>
    </row>
    <row r="212" spans="1:5" x14ac:dyDescent="0.2">
      <c r="A212" s="18" t="s">
        <v>262</v>
      </c>
      <c r="B212" s="26">
        <v>2.4213466666999999</v>
      </c>
      <c r="C212" s="12">
        <v>44.443114246999997</v>
      </c>
      <c r="D212" s="12">
        <f t="shared" si="5"/>
        <v>55.475236760282897</v>
      </c>
    </row>
    <row r="213" spans="1:5" x14ac:dyDescent="0.2">
      <c r="A213" s="14" t="s">
        <v>263</v>
      </c>
      <c r="B213" s="26">
        <v>2.4383866667</v>
      </c>
      <c r="C213" s="12">
        <v>47.937687216999997</v>
      </c>
      <c r="D213" s="12">
        <f t="shared" si="5"/>
        <v>59.419111803694946</v>
      </c>
      <c r="E213" s="22"/>
    </row>
    <row r="214" spans="1:5" x14ac:dyDescent="0.2">
      <c r="A214" s="14" t="s">
        <v>264</v>
      </c>
      <c r="B214" s="26">
        <v>2.4411999999999998</v>
      </c>
      <c r="C214" s="12">
        <v>46.246610787000002</v>
      </c>
      <c r="D214" s="12">
        <f t="shared" si="5"/>
        <v>57.256949020730481</v>
      </c>
      <c r="E214" s="22"/>
    </row>
    <row r="215" spans="1:5" x14ac:dyDescent="0.2">
      <c r="A215" s="14" t="s">
        <v>265</v>
      </c>
      <c r="B215" s="26">
        <v>2.4528699999999999</v>
      </c>
      <c r="C215" s="12">
        <v>47.427646611999997</v>
      </c>
      <c r="D215" s="12">
        <f t="shared" si="5"/>
        <v>58.439796754339028</v>
      </c>
    </row>
    <row r="216" spans="1:5" x14ac:dyDescent="0.2">
      <c r="A216" s="18" t="s">
        <v>266</v>
      </c>
      <c r="B216" s="26">
        <v>2.4723833332999998</v>
      </c>
      <c r="C216" s="12">
        <v>55.084180402999998</v>
      </c>
      <c r="D216" s="12">
        <f t="shared" si="5"/>
        <v>67.338391437645598</v>
      </c>
    </row>
    <row r="217" spans="1:5" x14ac:dyDescent="0.2">
      <c r="A217" s="14" t="s">
        <v>267</v>
      </c>
      <c r="B217" s="26">
        <v>2.4932166667</v>
      </c>
      <c r="C217" s="12">
        <v>58.278107853999998</v>
      </c>
      <c r="D217" s="12">
        <f t="shared" si="5"/>
        <v>70.647544986473548</v>
      </c>
    </row>
    <row r="218" spans="1:5" x14ac:dyDescent="0.2">
      <c r="A218" s="14" t="s">
        <v>268</v>
      </c>
      <c r="B218" s="26">
        <v>2.5067900000000001</v>
      </c>
      <c r="C218" s="12">
        <v>64.610132794999998</v>
      </c>
      <c r="D218" s="12">
        <f t="shared" si="5"/>
        <v>77.899439577843538</v>
      </c>
    </row>
    <row r="219" spans="1:5" x14ac:dyDescent="0.2">
      <c r="A219" s="14" t="s">
        <v>269</v>
      </c>
      <c r="B219" s="26">
        <v>2.5168633332999999</v>
      </c>
      <c r="C219" s="12">
        <v>66.237859911000001</v>
      </c>
      <c r="D219" s="12">
        <f t="shared" si="5"/>
        <v>79.542330594803047</v>
      </c>
    </row>
    <row r="220" spans="1:5" x14ac:dyDescent="0.2">
      <c r="A220" s="18" t="s">
        <v>270</v>
      </c>
      <c r="B220" s="26">
        <v>2.52711</v>
      </c>
      <c r="C220" s="12">
        <v>55.324543616</v>
      </c>
      <c r="D220" s="12">
        <f t="shared" si="5"/>
        <v>66.167594594580834</v>
      </c>
    </row>
    <row r="221" spans="1:5" x14ac:dyDescent="0.2">
      <c r="A221" s="14" t="s">
        <v>271</v>
      </c>
      <c r="B221" s="26">
        <v>2.5341399999999998</v>
      </c>
      <c r="C221" s="12">
        <v>55.391700964999998</v>
      </c>
      <c r="D221" s="12">
        <f t="shared" si="5"/>
        <v>66.064134662336755</v>
      </c>
      <c r="E221" s="22"/>
    </row>
    <row r="222" spans="1:5" x14ac:dyDescent="0.2">
      <c r="A222" s="14" t="s">
        <v>272</v>
      </c>
      <c r="B222" s="26">
        <v>2.5522</v>
      </c>
      <c r="C222" s="12">
        <v>62.926211160999998</v>
      </c>
      <c r="D222" s="12">
        <f t="shared" si="5"/>
        <v>74.51925976043573</v>
      </c>
      <c r="E222" s="22"/>
    </row>
    <row r="223" spans="1:5" x14ac:dyDescent="0.2">
      <c r="A223" s="14" t="s">
        <v>273</v>
      </c>
      <c r="B223" s="26">
        <v>2.5608499999999998</v>
      </c>
      <c r="C223" s="12">
        <v>57.306131593000003</v>
      </c>
      <c r="D223" s="12">
        <f t="shared" si="5"/>
        <v>67.634550057371584</v>
      </c>
    </row>
    <row r="224" spans="1:5" x14ac:dyDescent="0.2">
      <c r="A224" s="18" t="s">
        <v>274</v>
      </c>
      <c r="B224" s="26">
        <v>2.5788766666999998</v>
      </c>
      <c r="C224" s="12">
        <v>55.595875098999997</v>
      </c>
      <c r="D224" s="12">
        <f t="shared" si="5"/>
        <v>65.157385724260621</v>
      </c>
    </row>
    <row r="225" spans="1:5" x14ac:dyDescent="0.2">
      <c r="A225" s="14" t="s">
        <v>275</v>
      </c>
      <c r="B225" s="26">
        <v>2.5880299999999998</v>
      </c>
      <c r="C225" s="12">
        <v>43.752120582000003</v>
      </c>
      <c r="D225" s="12">
        <f t="shared" ref="D225:D228" si="6">C225*$B$245/B225</f>
        <v>51.095358918867113</v>
      </c>
      <c r="E225" s="22"/>
    </row>
    <row r="226" spans="1:5" x14ac:dyDescent="0.2">
      <c r="A226" s="14" t="s">
        <v>276</v>
      </c>
      <c r="B226" s="26">
        <v>2.5631533332999998</v>
      </c>
      <c r="C226" s="12">
        <v>26.237424243</v>
      </c>
      <c r="D226" s="12">
        <f t="shared" si="6"/>
        <v>30.938429444288413</v>
      </c>
      <c r="E226" s="22"/>
    </row>
    <row r="227" spans="1:5" x14ac:dyDescent="0.2">
      <c r="A227" s="14" t="s">
        <v>277</v>
      </c>
      <c r="B227" s="26">
        <v>2.5923933333</v>
      </c>
      <c r="C227" s="12">
        <v>39.866757456000002</v>
      </c>
      <c r="D227" s="12">
        <f t="shared" si="6"/>
        <v>46.479523941730349</v>
      </c>
    </row>
    <row r="228" spans="1:5" x14ac:dyDescent="0.2">
      <c r="A228" s="18" t="s">
        <v>278</v>
      </c>
      <c r="B228" s="26">
        <v>2.6104466667000001</v>
      </c>
      <c r="C228" s="12">
        <v>40.693649250999997</v>
      </c>
      <c r="D228" s="12">
        <f t="shared" si="6"/>
        <v>47.115463295178102</v>
      </c>
    </row>
    <row r="229" spans="1:5" x14ac:dyDescent="0.2">
      <c r="A229" s="14" t="s">
        <v>279</v>
      </c>
      <c r="B229" s="26">
        <v>2.63734</v>
      </c>
      <c r="C229" s="12">
        <v>55.286814864</v>
      </c>
      <c r="D229" s="12">
        <f t="shared" ref="D229:D244" si="7">C229*$B$245/B229</f>
        <v>63.358823159442423</v>
      </c>
      <c r="E229" s="22"/>
    </row>
    <row r="230" spans="1:5" x14ac:dyDescent="0.2">
      <c r="A230" s="14" t="s">
        <v>280</v>
      </c>
      <c r="B230" s="26">
        <v>2.6855766666999998</v>
      </c>
      <c r="C230" s="12">
        <v>64.748218919999999</v>
      </c>
      <c r="D230" s="12">
        <f t="shared" si="7"/>
        <v>72.86885151852222</v>
      </c>
      <c r="E230" s="22"/>
    </row>
    <row r="231" spans="1:5" x14ac:dyDescent="0.2">
      <c r="A231" s="14" t="s">
        <v>281</v>
      </c>
      <c r="B231" s="26">
        <v>2.7288733333000001</v>
      </c>
      <c r="C231" s="12">
        <v>68.422612919000002</v>
      </c>
      <c r="D231" s="12">
        <f t="shared" si="7"/>
        <v>75.782325957606133</v>
      </c>
    </row>
    <row r="232" spans="1:5" x14ac:dyDescent="0.2">
      <c r="A232" s="18" t="s">
        <v>282</v>
      </c>
      <c r="B232" s="26">
        <v>2.7870666666999999</v>
      </c>
      <c r="C232" s="12">
        <v>73.659959708000002</v>
      </c>
      <c r="D232" s="12">
        <f t="shared" si="7"/>
        <v>79.879580047915539</v>
      </c>
    </row>
    <row r="233" spans="1:5" x14ac:dyDescent="0.2">
      <c r="A233" s="14" t="s">
        <v>284</v>
      </c>
      <c r="B233" s="26">
        <v>2.8489366666999998</v>
      </c>
      <c r="C233" s="12">
        <v>89.848957166999995</v>
      </c>
      <c r="D233" s="12">
        <f t="shared" ref="D233:D240" si="8">C233*$B$245/B233</f>
        <v>95.319531535315207</v>
      </c>
      <c r="E233" s="22"/>
    </row>
    <row r="234" spans="1:5" x14ac:dyDescent="0.2">
      <c r="A234" s="14" t="s">
        <v>285</v>
      </c>
      <c r="B234" s="26">
        <v>2.9153566667000002</v>
      </c>
      <c r="C234" s="12">
        <v>107.22774024</v>
      </c>
      <c r="D234" s="12">
        <f t="shared" si="8"/>
        <v>111.16475433269686</v>
      </c>
      <c r="E234" s="22"/>
    </row>
    <row r="235" spans="1:5" x14ac:dyDescent="0.2">
      <c r="A235" s="14" t="s">
        <v>286</v>
      </c>
      <c r="B235" s="26">
        <v>2.9549566666999998</v>
      </c>
      <c r="C235" s="12">
        <v>91.857883587000003</v>
      </c>
      <c r="D235" s="12">
        <f t="shared" si="8"/>
        <v>93.954367171018816</v>
      </c>
      <c r="E235" s="10" t="s">
        <v>182</v>
      </c>
    </row>
    <row r="236" spans="1:5" x14ac:dyDescent="0.2">
      <c r="A236" s="18" t="s">
        <v>287</v>
      </c>
      <c r="B236" s="26">
        <v>2.9852500000000002</v>
      </c>
      <c r="C236" s="12">
        <v>78.456840920000005</v>
      </c>
      <c r="D236" s="12">
        <f t="shared" si="8"/>
        <v>79.433145995453032</v>
      </c>
      <c r="E236" s="10" t="s">
        <v>183</v>
      </c>
    </row>
    <row r="237" spans="1:5" x14ac:dyDescent="0.2">
      <c r="A237" s="14" t="s">
        <v>288</v>
      </c>
      <c r="B237" s="26">
        <v>3.0151944033000002</v>
      </c>
      <c r="C237" s="12">
        <v>75.384926045</v>
      </c>
      <c r="D237" s="12">
        <f t="shared" si="8"/>
        <v>75.56502806558386</v>
      </c>
      <c r="E237" s="22">
        <f>MAX('Crude Oil-M'!E629:E631)</f>
        <v>1</v>
      </c>
    </row>
    <row r="238" spans="1:5" x14ac:dyDescent="0.2">
      <c r="A238" s="14" t="s">
        <v>289</v>
      </c>
      <c r="B238" s="26">
        <v>3.0216166667</v>
      </c>
      <c r="C238" s="12">
        <v>75.25</v>
      </c>
      <c r="D238" s="12">
        <f t="shared" si="8"/>
        <v>75.26945823620612</v>
      </c>
      <c r="E238" s="22">
        <f>MAX('Crude Oil-M'!E632:E634)</f>
        <v>1</v>
      </c>
    </row>
    <row r="239" spans="1:5" x14ac:dyDescent="0.2">
      <c r="A239" s="14" t="s">
        <v>290</v>
      </c>
      <c r="B239" s="26">
        <v>3.0370906667000002</v>
      </c>
      <c r="C239" s="12">
        <v>74.272352945999998</v>
      </c>
      <c r="D239" s="12">
        <f t="shared" si="8"/>
        <v>73.91304232718133</v>
      </c>
      <c r="E239" s="22">
        <f>MAX('Crude Oil-M'!E635:E637)</f>
        <v>1</v>
      </c>
    </row>
    <row r="240" spans="1:5" x14ac:dyDescent="0.2">
      <c r="A240" s="18" t="s">
        <v>291</v>
      </c>
      <c r="B240" s="26">
        <v>3.0544936667</v>
      </c>
      <c r="C240" s="12">
        <v>72.602829908999993</v>
      </c>
      <c r="D240" s="12">
        <f t="shared" si="8"/>
        <v>71.839942018401231</v>
      </c>
      <c r="E240" s="22">
        <f>MAX('Crude Oil-M'!E638:E640)</f>
        <v>1</v>
      </c>
    </row>
    <row r="241" spans="1:5" x14ac:dyDescent="0.2">
      <c r="A241" s="14" t="s">
        <v>292</v>
      </c>
      <c r="B241" s="26">
        <v>3.0664326666999999</v>
      </c>
      <c r="C241" s="12">
        <v>71.25</v>
      </c>
      <c r="D241" s="12">
        <f t="shared" si="7"/>
        <v>70.226833883735182</v>
      </c>
      <c r="E241" s="22">
        <f>MAX('Crude Oil-M'!E641:E643)</f>
        <v>1</v>
      </c>
    </row>
    <row r="242" spans="1:5" x14ac:dyDescent="0.2">
      <c r="A242" s="14" t="s">
        <v>293</v>
      </c>
      <c r="B242" s="26">
        <v>3.0777143332999999</v>
      </c>
      <c r="C242" s="12">
        <v>69.569003007999996</v>
      </c>
      <c r="D242" s="12">
        <f t="shared" si="7"/>
        <v>68.318626351498224</v>
      </c>
      <c r="E242" s="22">
        <f>MAX('Crude Oil-M'!E644:E646)</f>
        <v>1</v>
      </c>
    </row>
    <row r="243" spans="1:5" x14ac:dyDescent="0.2">
      <c r="A243" s="14" t="s">
        <v>294</v>
      </c>
      <c r="B243" s="26">
        <v>3.0904606666999999</v>
      </c>
      <c r="C243" s="12">
        <v>67.930738423999998</v>
      </c>
      <c r="D243" s="12">
        <f t="shared" si="7"/>
        <v>66.434667867963881</v>
      </c>
      <c r="E243" s="22">
        <f>MAX('Crude Oil-M'!E647:E649)</f>
        <v>1</v>
      </c>
    </row>
    <row r="244" spans="1:5" x14ac:dyDescent="0.2">
      <c r="A244" s="18" t="s">
        <v>295</v>
      </c>
      <c r="B244" s="26">
        <v>3.1040746666999999</v>
      </c>
      <c r="C244" s="12">
        <v>66.613023798</v>
      </c>
      <c r="D244" s="12">
        <f t="shared" si="7"/>
        <v>64.860253543793277</v>
      </c>
      <c r="E244" s="22">
        <f>MAX('Crude Oil-M'!E650:E652)</f>
        <v>1</v>
      </c>
    </row>
    <row r="245" spans="1:5" x14ac:dyDescent="0.2">
      <c r="A245" s="15" t="str">
        <f>"Base CPI ("&amp;TEXT('Notes and Sources'!$G$7,"m/yyyy")&amp;")"</f>
        <v>Base CPI (3/2023)</v>
      </c>
      <c r="B245" s="28">
        <v>3.0223979999999999</v>
      </c>
      <c r="C245" s="16"/>
      <c r="D245" s="16"/>
      <c r="E245" s="20"/>
    </row>
    <row r="246" spans="1:5" x14ac:dyDescent="0.2">
      <c r="A246" s="43" t="str">
        <f>A1&amp;" "&amp;TEXT(C1,"Mmmm yyyy")</f>
        <v>EIA Short-Term Energy Outlook, March 2023</v>
      </c>
      <c r="B246" s="43"/>
      <c r="C246" s="43"/>
      <c r="D246" s="43"/>
      <c r="E246" s="43"/>
    </row>
    <row r="247" spans="1:5" x14ac:dyDescent="0.2">
      <c r="A247" s="38" t="s">
        <v>184</v>
      </c>
      <c r="B247" s="38"/>
      <c r="C247" s="38"/>
      <c r="D247" s="38"/>
      <c r="E247" s="38"/>
    </row>
    <row r="248" spans="1:5" x14ac:dyDescent="0.2">
      <c r="A248" s="38" t="str">
        <f>"Real Price ("&amp;TEXT($C$1,"mmm yyyy")&amp;" $)"</f>
        <v>Real Price (Mar 2023 $)</v>
      </c>
      <c r="B248" s="38"/>
      <c r="C248" s="38"/>
      <c r="D248" s="38"/>
      <c r="E248" s="38"/>
    </row>
    <row r="249" spans="1:5" x14ac:dyDescent="0.2">
      <c r="A249" s="39" t="s">
        <v>167</v>
      </c>
      <c r="B249" s="39"/>
      <c r="C249" s="39"/>
      <c r="D249" s="39"/>
      <c r="E249" s="39"/>
    </row>
  </sheetData>
  <mergeCells count="7">
    <mergeCell ref="A248:E248"/>
    <mergeCell ref="A249:E249"/>
    <mergeCell ref="C39:D39"/>
    <mergeCell ref="A1:B1"/>
    <mergeCell ref="C1:D1"/>
    <mergeCell ref="A246:E246"/>
    <mergeCell ref="A247:E247"/>
  </mergeCells>
  <phoneticPr fontId="3" type="noConversion"/>
  <conditionalFormatting sqref="B189:D190 B193:D194 B197:D198 B201:D202 B205:D206 B225:D226 B241:D244 B229:D230">
    <cfRule type="expression" dxfId="172" priority="10" stopIfTrue="1">
      <formula>$E189=1</formula>
    </cfRule>
  </conditionalFormatting>
  <conditionalFormatting sqref="B191:D192 B195:D196 B199:D200">
    <cfRule type="expression" dxfId="171" priority="11" stopIfTrue="1">
      <formula>#REF!=1</formula>
    </cfRule>
  </conditionalFormatting>
  <conditionalFormatting sqref="B199:D200">
    <cfRule type="expression" dxfId="170" priority="21" stopIfTrue="1">
      <formula>#REF!=1</formula>
    </cfRule>
  </conditionalFormatting>
  <conditionalFormatting sqref="B203:D204">
    <cfRule type="expression" dxfId="169" priority="43" stopIfTrue="1">
      <formula>#REF!=1</formula>
    </cfRule>
  </conditionalFormatting>
  <conditionalFormatting sqref="B207:D208">
    <cfRule type="expression" dxfId="168" priority="66" stopIfTrue="1">
      <formula>#REF!=1</formula>
    </cfRule>
  </conditionalFormatting>
  <conditionalFormatting sqref="B211:D212">
    <cfRule type="expression" dxfId="167" priority="90" stopIfTrue="1">
      <formula>#REF!=1</formula>
    </cfRule>
  </conditionalFormatting>
  <conditionalFormatting sqref="B209:D210 B217:D218">
    <cfRule type="expression" dxfId="166" priority="105" stopIfTrue="1">
      <formula>$E213=1</formula>
    </cfRule>
  </conditionalFormatting>
  <conditionalFormatting sqref="B213:D216">
    <cfRule type="expression" dxfId="165" priority="107" stopIfTrue="1">
      <formula>#REF!=1</formula>
    </cfRule>
  </conditionalFormatting>
  <conditionalFormatting sqref="B219:D220">
    <cfRule type="expression" dxfId="164" priority="137" stopIfTrue="1">
      <formula>#REF!=1</formula>
    </cfRule>
  </conditionalFormatting>
  <conditionalFormatting sqref="B221:D224">
    <cfRule type="expression" dxfId="163" priority="161" stopIfTrue="1">
      <formula>#REF!=1</formula>
    </cfRule>
  </conditionalFormatting>
  <conditionalFormatting sqref="B227:D228">
    <cfRule type="expression" dxfId="162" priority="203" stopIfTrue="1">
      <formula>#REF!=1</formula>
    </cfRule>
  </conditionalFormatting>
  <conditionalFormatting sqref="B233:D233">
    <cfRule type="expression" dxfId="161" priority="5" stopIfTrue="1">
      <formula>$E233=1</formula>
    </cfRule>
  </conditionalFormatting>
  <conditionalFormatting sqref="B234:D234">
    <cfRule type="expression" dxfId="160" priority="4" stopIfTrue="1">
      <formula>$E234=1</formula>
    </cfRule>
  </conditionalFormatting>
  <conditionalFormatting sqref="B231:D232">
    <cfRule type="expression" dxfId="159" priority="227" stopIfTrue="1">
      <formula>#REF!=1</formula>
    </cfRule>
  </conditionalFormatting>
  <conditionalFormatting sqref="B237:D240">
    <cfRule type="expression" dxfId="158" priority="1" stopIfTrue="1">
      <formula>$E237=1</formula>
    </cfRule>
  </conditionalFormatting>
  <conditionalFormatting sqref="B235:D236">
    <cfRule type="expression" dxfId="157" priority="230" stopIfTrue="1">
      <formula>#REF!=1</formula>
    </cfRule>
  </conditionalFormatting>
  <hyperlinks>
    <hyperlink ref="A3" location="Contents!B4" display="Return to Contents"/>
    <hyperlink ref="A24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7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173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170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27030</v>
      </c>
      <c r="B41" s="26">
        <v>0.46800000000000003</v>
      </c>
      <c r="C41" s="12">
        <v>9.59</v>
      </c>
      <c r="D41" s="12">
        <f t="shared" ref="D41:D104" si="0">C41*$B$653/B41</f>
        <v>61.933326538461536</v>
      </c>
    </row>
    <row r="42" spans="1:4" x14ac:dyDescent="0.2">
      <c r="A42" s="13">
        <v>27061</v>
      </c>
      <c r="B42" s="26">
        <v>0.47299999999999998</v>
      </c>
      <c r="C42" s="12">
        <v>12.45</v>
      </c>
      <c r="D42" s="12">
        <f t="shared" si="0"/>
        <v>79.553604862579277</v>
      </c>
    </row>
    <row r="43" spans="1:4" x14ac:dyDescent="0.2">
      <c r="A43" s="13">
        <v>27089</v>
      </c>
      <c r="B43" s="26">
        <v>0.47799999999999998</v>
      </c>
      <c r="C43" s="12">
        <v>12.73</v>
      </c>
      <c r="D43" s="12">
        <f t="shared" si="0"/>
        <v>80.491896527196658</v>
      </c>
    </row>
    <row r="44" spans="1:4" x14ac:dyDescent="0.2">
      <c r="A44" s="13">
        <v>27120</v>
      </c>
      <c r="B44" s="26">
        <v>0.48099999999999998</v>
      </c>
      <c r="C44" s="12">
        <v>12.72</v>
      </c>
      <c r="D44" s="12">
        <f t="shared" si="0"/>
        <v>79.927032349272352</v>
      </c>
    </row>
    <row r="45" spans="1:4" x14ac:dyDescent="0.2">
      <c r="A45" s="13">
        <v>27150</v>
      </c>
      <c r="B45" s="26">
        <v>0.48599999999999999</v>
      </c>
      <c r="C45" s="12">
        <v>13.02</v>
      </c>
      <c r="D45" s="12">
        <f t="shared" si="0"/>
        <v>80.970415555555547</v>
      </c>
    </row>
    <row r="46" spans="1:4" x14ac:dyDescent="0.2">
      <c r="A46" s="13">
        <v>27181</v>
      </c>
      <c r="B46" s="26">
        <v>0.49</v>
      </c>
      <c r="C46" s="12">
        <v>13.06</v>
      </c>
      <c r="D46" s="12">
        <f t="shared" si="0"/>
        <v>80.556158938775511</v>
      </c>
    </row>
    <row r="47" spans="1:4" x14ac:dyDescent="0.2">
      <c r="A47" s="13">
        <v>27211</v>
      </c>
      <c r="B47" s="26">
        <v>0.49299999999999999</v>
      </c>
      <c r="C47" s="12">
        <v>12.75</v>
      </c>
      <c r="D47" s="12">
        <f t="shared" si="0"/>
        <v>78.165465517241373</v>
      </c>
    </row>
    <row r="48" spans="1:4" x14ac:dyDescent="0.2">
      <c r="A48" s="13">
        <v>27242</v>
      </c>
      <c r="B48" s="26">
        <v>0.499</v>
      </c>
      <c r="C48" s="12">
        <v>12.68</v>
      </c>
      <c r="D48" s="12">
        <f t="shared" si="0"/>
        <v>76.801616513026048</v>
      </c>
    </row>
    <row r="49" spans="1:4" x14ac:dyDescent="0.2">
      <c r="A49" s="13">
        <v>27273</v>
      </c>
      <c r="B49" s="26">
        <v>0.50600000000000001</v>
      </c>
      <c r="C49" s="12">
        <v>12.53</v>
      </c>
      <c r="D49" s="12">
        <f t="shared" si="0"/>
        <v>74.843175770750989</v>
      </c>
    </row>
    <row r="50" spans="1:4" x14ac:dyDescent="0.2">
      <c r="A50" s="13">
        <v>27303</v>
      </c>
      <c r="B50" s="26">
        <v>0.51</v>
      </c>
      <c r="C50" s="12">
        <v>12.44</v>
      </c>
      <c r="D50" s="12">
        <f t="shared" si="0"/>
        <v>73.722806117647053</v>
      </c>
    </row>
    <row r="51" spans="1:4" x14ac:dyDescent="0.2">
      <c r="A51" s="13">
        <v>27334</v>
      </c>
      <c r="B51" s="26">
        <v>0.51500000000000001</v>
      </c>
      <c r="C51" s="12">
        <v>12.53</v>
      </c>
      <c r="D51" s="12">
        <f t="shared" si="0"/>
        <v>73.535236776699023</v>
      </c>
    </row>
    <row r="52" spans="1:4" x14ac:dyDescent="0.2">
      <c r="A52" s="13">
        <v>27364</v>
      </c>
      <c r="B52" s="26">
        <v>0.51900000000000002</v>
      </c>
      <c r="C52" s="12">
        <v>12.82</v>
      </c>
      <c r="D52" s="12">
        <f t="shared" si="0"/>
        <v>74.657307052023114</v>
      </c>
    </row>
    <row r="53" spans="1:4" x14ac:dyDescent="0.2">
      <c r="A53" s="13">
        <v>27395</v>
      </c>
      <c r="B53" s="26">
        <v>0.52300000000000002</v>
      </c>
      <c r="C53" s="12">
        <v>12.77</v>
      </c>
      <c r="D53" s="12">
        <f t="shared" si="0"/>
        <v>73.79736608030592</v>
      </c>
    </row>
    <row r="54" spans="1:4" x14ac:dyDescent="0.2">
      <c r="A54" s="13">
        <v>27426</v>
      </c>
      <c r="B54" s="26">
        <v>0.52600000000000002</v>
      </c>
      <c r="C54" s="12">
        <v>13.05</v>
      </c>
      <c r="D54" s="12">
        <f t="shared" si="0"/>
        <v>74.985349619771867</v>
      </c>
    </row>
    <row r="55" spans="1:4" x14ac:dyDescent="0.2">
      <c r="A55" s="13">
        <v>27454</v>
      </c>
      <c r="B55" s="26">
        <v>0.52800000000000002</v>
      </c>
      <c r="C55" s="12">
        <v>13.28</v>
      </c>
      <c r="D55" s="12">
        <f t="shared" si="0"/>
        <v>76.017889090909094</v>
      </c>
    </row>
    <row r="56" spans="1:4" x14ac:dyDescent="0.2">
      <c r="A56" s="13">
        <v>27485</v>
      </c>
      <c r="B56" s="26">
        <v>0.53</v>
      </c>
      <c r="C56" s="12">
        <v>13.26</v>
      </c>
      <c r="D56" s="12">
        <f t="shared" si="0"/>
        <v>75.616976377358483</v>
      </c>
    </row>
    <row r="57" spans="1:4" x14ac:dyDescent="0.2">
      <c r="A57" s="13">
        <v>27515</v>
      </c>
      <c r="B57" s="26">
        <v>0.53100000000000003</v>
      </c>
      <c r="C57" s="12">
        <v>13.27</v>
      </c>
      <c r="D57" s="12">
        <f t="shared" si="0"/>
        <v>75.531490508474562</v>
      </c>
    </row>
    <row r="58" spans="1:4" x14ac:dyDescent="0.2">
      <c r="A58" s="13">
        <v>27546</v>
      </c>
      <c r="B58" s="26">
        <v>0.53500000000000003</v>
      </c>
      <c r="C58" s="12">
        <v>14.15</v>
      </c>
      <c r="D58" s="12">
        <f t="shared" si="0"/>
        <v>79.938190093457933</v>
      </c>
    </row>
    <row r="59" spans="1:4" x14ac:dyDescent="0.2">
      <c r="A59" s="13">
        <v>27576</v>
      </c>
      <c r="B59" s="26">
        <v>0.54</v>
      </c>
      <c r="C59" s="12">
        <v>14.03</v>
      </c>
      <c r="D59" s="12">
        <f t="shared" si="0"/>
        <v>78.526377666666647</v>
      </c>
    </row>
    <row r="60" spans="1:4" x14ac:dyDescent="0.2">
      <c r="A60" s="13">
        <v>27607</v>
      </c>
      <c r="B60" s="26">
        <v>0.54200000000000004</v>
      </c>
      <c r="C60" s="12">
        <v>14.25</v>
      </c>
      <c r="D60" s="12">
        <f t="shared" si="0"/>
        <v>79.463416051660502</v>
      </c>
    </row>
    <row r="61" spans="1:4" x14ac:dyDescent="0.2">
      <c r="A61" s="13">
        <v>27638</v>
      </c>
      <c r="B61" s="26">
        <v>0.54600000000000004</v>
      </c>
      <c r="C61" s="12">
        <v>14.04</v>
      </c>
      <c r="D61" s="12">
        <f t="shared" si="0"/>
        <v>77.718805714285708</v>
      </c>
    </row>
    <row r="62" spans="1:4" x14ac:dyDescent="0.2">
      <c r="A62" s="13">
        <v>27668</v>
      </c>
      <c r="B62" s="26">
        <v>0.54900000000000004</v>
      </c>
      <c r="C62" s="12">
        <v>14.66</v>
      </c>
      <c r="D62" s="12">
        <f t="shared" si="0"/>
        <v>80.70738557377048</v>
      </c>
    </row>
    <row r="63" spans="1:4" x14ac:dyDescent="0.2">
      <c r="A63" s="13">
        <v>27699</v>
      </c>
      <c r="B63" s="26">
        <v>0.55300000000000005</v>
      </c>
      <c r="C63" s="12">
        <v>15.04</v>
      </c>
      <c r="D63" s="12">
        <f t="shared" si="0"/>
        <v>82.200480867992752</v>
      </c>
    </row>
    <row r="64" spans="1:4" x14ac:dyDescent="0.2">
      <c r="A64" s="13">
        <v>27729</v>
      </c>
      <c r="B64" s="26">
        <v>0.55600000000000005</v>
      </c>
      <c r="C64" s="12">
        <v>14.81</v>
      </c>
      <c r="D64" s="12">
        <f t="shared" si="0"/>
        <v>80.506680539568336</v>
      </c>
    </row>
    <row r="65" spans="1:4" x14ac:dyDescent="0.2">
      <c r="A65" s="13">
        <v>27760</v>
      </c>
      <c r="B65" s="26">
        <v>0.55800000000000005</v>
      </c>
      <c r="C65" s="12">
        <v>13.27</v>
      </c>
      <c r="D65" s="12">
        <f t="shared" si="0"/>
        <v>71.876740967741924</v>
      </c>
    </row>
    <row r="66" spans="1:4" x14ac:dyDescent="0.2">
      <c r="A66" s="13">
        <v>27791</v>
      </c>
      <c r="B66" s="26">
        <v>0.55900000000000005</v>
      </c>
      <c r="C66" s="12">
        <v>13.26</v>
      </c>
      <c r="D66" s="12">
        <f t="shared" si="0"/>
        <v>71.694092093023244</v>
      </c>
    </row>
    <row r="67" spans="1:4" x14ac:dyDescent="0.2">
      <c r="A67" s="13">
        <v>27820</v>
      </c>
      <c r="B67" s="26">
        <v>0.56000000000000005</v>
      </c>
      <c r="C67" s="12">
        <v>13.51</v>
      </c>
      <c r="D67" s="12">
        <f t="shared" si="0"/>
        <v>72.915351749999985</v>
      </c>
    </row>
    <row r="68" spans="1:4" x14ac:dyDescent="0.2">
      <c r="A68" s="13">
        <v>27851</v>
      </c>
      <c r="B68" s="26">
        <v>0.56100000000000005</v>
      </c>
      <c r="C68" s="12">
        <v>13.39</v>
      </c>
      <c r="D68" s="12">
        <f t="shared" si="0"/>
        <v>72.138875614973259</v>
      </c>
    </row>
    <row r="69" spans="1:4" x14ac:dyDescent="0.2">
      <c r="A69" s="13">
        <v>27881</v>
      </c>
      <c r="B69" s="26">
        <v>0.56399999999999995</v>
      </c>
      <c r="C69" s="12">
        <v>13.41</v>
      </c>
      <c r="D69" s="12">
        <f t="shared" si="0"/>
        <v>71.862335425531924</v>
      </c>
    </row>
    <row r="70" spans="1:4" x14ac:dyDescent="0.2">
      <c r="A70" s="13">
        <v>27912</v>
      </c>
      <c r="B70" s="26">
        <v>0.56699999999999995</v>
      </c>
      <c r="C70" s="12">
        <v>13.48</v>
      </c>
      <c r="D70" s="12">
        <f t="shared" si="0"/>
        <v>71.855246984126993</v>
      </c>
    </row>
    <row r="71" spans="1:4" x14ac:dyDescent="0.2">
      <c r="A71" s="13">
        <v>27942</v>
      </c>
      <c r="B71" s="26">
        <v>0.56999999999999995</v>
      </c>
      <c r="C71" s="12">
        <v>13.51</v>
      </c>
      <c r="D71" s="12">
        <f t="shared" si="0"/>
        <v>71.636135052631587</v>
      </c>
    </row>
    <row r="72" spans="1:4" x14ac:dyDescent="0.2">
      <c r="A72" s="13">
        <v>27973</v>
      </c>
      <c r="B72" s="26">
        <v>0.57299999999999995</v>
      </c>
      <c r="C72" s="12">
        <v>13.58</v>
      </c>
      <c r="D72" s="12">
        <f t="shared" si="0"/>
        <v>71.630305130890065</v>
      </c>
    </row>
    <row r="73" spans="1:4" x14ac:dyDescent="0.2">
      <c r="A73" s="13">
        <v>28004</v>
      </c>
      <c r="B73" s="26">
        <v>0.57599999999999996</v>
      </c>
      <c r="C73" s="12">
        <v>13.47</v>
      </c>
      <c r="D73" s="12">
        <f t="shared" si="0"/>
        <v>70.680036562500007</v>
      </c>
    </row>
    <row r="74" spans="1:4" x14ac:dyDescent="0.2">
      <c r="A74" s="13">
        <v>28034</v>
      </c>
      <c r="B74" s="26">
        <v>0.57899999999999996</v>
      </c>
      <c r="C74" s="12">
        <v>13.49</v>
      </c>
      <c r="D74" s="12">
        <f t="shared" si="0"/>
        <v>70.418219378238348</v>
      </c>
    </row>
    <row r="75" spans="1:4" x14ac:dyDescent="0.2">
      <c r="A75" s="13">
        <v>28065</v>
      </c>
      <c r="B75" s="26">
        <v>0.58099999999999996</v>
      </c>
      <c r="C75" s="12">
        <v>13.58</v>
      </c>
      <c r="D75" s="12">
        <f t="shared" si="0"/>
        <v>70.644001445783132</v>
      </c>
    </row>
    <row r="76" spans="1:4" x14ac:dyDescent="0.2">
      <c r="A76" s="13">
        <v>28095</v>
      </c>
      <c r="B76" s="26">
        <v>0.58399999999999996</v>
      </c>
      <c r="C76" s="12">
        <v>13.71</v>
      </c>
      <c r="D76" s="12">
        <f t="shared" si="0"/>
        <v>70.953898253424668</v>
      </c>
    </row>
    <row r="77" spans="1:4" x14ac:dyDescent="0.2">
      <c r="A77" s="13">
        <v>28126</v>
      </c>
      <c r="B77" s="26">
        <v>0.58699999999999997</v>
      </c>
      <c r="C77" s="12">
        <v>14.11</v>
      </c>
      <c r="D77" s="12">
        <f t="shared" si="0"/>
        <v>72.650827563884164</v>
      </c>
    </row>
    <row r="78" spans="1:4" x14ac:dyDescent="0.2">
      <c r="A78" s="13">
        <v>28157</v>
      </c>
      <c r="B78" s="26">
        <v>0.59299999999999997</v>
      </c>
      <c r="C78" s="12">
        <v>14.5</v>
      </c>
      <c r="D78" s="12">
        <f t="shared" si="0"/>
        <v>73.903492411467113</v>
      </c>
    </row>
    <row r="79" spans="1:4" x14ac:dyDescent="0.2">
      <c r="A79" s="13">
        <v>28185</v>
      </c>
      <c r="B79" s="26">
        <v>0.59599999999999997</v>
      </c>
      <c r="C79" s="12">
        <v>14.54</v>
      </c>
      <c r="D79" s="12">
        <f t="shared" si="0"/>
        <v>73.734340469798653</v>
      </c>
    </row>
    <row r="80" spans="1:4" x14ac:dyDescent="0.2">
      <c r="A80" s="13">
        <v>28216</v>
      </c>
      <c r="B80" s="26">
        <v>0.6</v>
      </c>
      <c r="C80" s="12">
        <v>14.36</v>
      </c>
      <c r="D80" s="12">
        <f t="shared" si="0"/>
        <v>72.336058799999989</v>
      </c>
    </row>
    <row r="81" spans="1:4" x14ac:dyDescent="0.2">
      <c r="A81" s="13">
        <v>28246</v>
      </c>
      <c r="B81" s="26">
        <v>0.60199999999999998</v>
      </c>
      <c r="C81" s="12">
        <v>14.62</v>
      </c>
      <c r="D81" s="12">
        <f t="shared" si="0"/>
        <v>73.401094285714279</v>
      </c>
    </row>
    <row r="82" spans="1:4" x14ac:dyDescent="0.2">
      <c r="A82" s="13">
        <v>28277</v>
      </c>
      <c r="B82" s="26">
        <v>0.60499999999999998</v>
      </c>
      <c r="C82" s="12">
        <v>14.63</v>
      </c>
      <c r="D82" s="12">
        <f t="shared" si="0"/>
        <v>73.087078909090906</v>
      </c>
    </row>
    <row r="83" spans="1:4" x14ac:dyDescent="0.2">
      <c r="A83" s="13">
        <v>28307</v>
      </c>
      <c r="B83" s="26">
        <v>0.60799999999999998</v>
      </c>
      <c r="C83" s="12">
        <v>14.44</v>
      </c>
      <c r="D83" s="12">
        <f t="shared" si="0"/>
        <v>71.781952500000003</v>
      </c>
    </row>
    <row r="84" spans="1:4" x14ac:dyDescent="0.2">
      <c r="A84" s="13">
        <v>28338</v>
      </c>
      <c r="B84" s="26">
        <v>0.61099999999999999</v>
      </c>
      <c r="C84" s="12">
        <v>14.68</v>
      </c>
      <c r="D84" s="12">
        <f t="shared" si="0"/>
        <v>72.616698265139121</v>
      </c>
    </row>
    <row r="85" spans="1:4" x14ac:dyDescent="0.2">
      <c r="A85" s="13">
        <v>28369</v>
      </c>
      <c r="B85" s="26">
        <v>0.61299999999999999</v>
      </c>
      <c r="C85" s="12">
        <v>14.5</v>
      </c>
      <c r="D85" s="12">
        <f t="shared" si="0"/>
        <v>71.492285481239804</v>
      </c>
    </row>
    <row r="86" spans="1:4" x14ac:dyDescent="0.2">
      <c r="A86" s="13">
        <v>28399</v>
      </c>
      <c r="B86" s="26">
        <v>0.61599999999999999</v>
      </c>
      <c r="C86" s="12">
        <v>14.56</v>
      </c>
      <c r="D86" s="12">
        <f t="shared" si="0"/>
        <v>71.438498181818176</v>
      </c>
    </row>
    <row r="87" spans="1:4" x14ac:dyDescent="0.2">
      <c r="A87" s="13">
        <v>28430</v>
      </c>
      <c r="B87" s="26">
        <v>0.62</v>
      </c>
      <c r="C87" s="12">
        <v>14.61</v>
      </c>
      <c r="D87" s="12">
        <f t="shared" si="0"/>
        <v>71.22134641935483</v>
      </c>
    </row>
    <row r="88" spans="1:4" x14ac:dyDescent="0.2">
      <c r="A88" s="13">
        <v>28460</v>
      </c>
      <c r="B88" s="26">
        <v>0.623</v>
      </c>
      <c r="C88" s="12">
        <v>14.76</v>
      </c>
      <c r="D88" s="12">
        <f t="shared" si="0"/>
        <v>71.606090658105927</v>
      </c>
    </row>
    <row r="89" spans="1:4" x14ac:dyDescent="0.2">
      <c r="A89" s="13">
        <v>28491</v>
      </c>
      <c r="B89" s="26">
        <v>0.627</v>
      </c>
      <c r="C89" s="12">
        <v>14.52</v>
      </c>
      <c r="D89" s="12">
        <f t="shared" si="0"/>
        <v>69.992374736842095</v>
      </c>
    </row>
    <row r="90" spans="1:4" x14ac:dyDescent="0.2">
      <c r="A90" s="13">
        <v>28522</v>
      </c>
      <c r="B90" s="26">
        <v>0.63</v>
      </c>
      <c r="C90" s="12">
        <v>14.41</v>
      </c>
      <c r="D90" s="12">
        <f t="shared" si="0"/>
        <v>69.13135742857142</v>
      </c>
    </row>
    <row r="91" spans="1:4" x14ac:dyDescent="0.2">
      <c r="A91" s="13">
        <v>28550</v>
      </c>
      <c r="B91" s="26">
        <v>0.63400000000000001</v>
      </c>
      <c r="C91" s="12">
        <v>14.57</v>
      </c>
      <c r="D91" s="12">
        <f t="shared" si="0"/>
        <v>69.457947728706628</v>
      </c>
    </row>
    <row r="92" spans="1:4" x14ac:dyDescent="0.2">
      <c r="A92" s="13">
        <v>28581</v>
      </c>
      <c r="B92" s="26">
        <v>0.63900000000000001</v>
      </c>
      <c r="C92" s="12">
        <v>14.4</v>
      </c>
      <c r="D92" s="12">
        <f t="shared" si="0"/>
        <v>68.110377464788741</v>
      </c>
    </row>
    <row r="93" spans="1:4" x14ac:dyDescent="0.2">
      <c r="A93" s="13">
        <v>28611</v>
      </c>
      <c r="B93" s="26">
        <v>0.64500000000000002</v>
      </c>
      <c r="C93" s="12">
        <v>14.51</v>
      </c>
      <c r="D93" s="12">
        <f t="shared" si="0"/>
        <v>67.992240279069762</v>
      </c>
    </row>
    <row r="94" spans="1:4" x14ac:dyDescent="0.2">
      <c r="A94" s="13">
        <v>28642</v>
      </c>
      <c r="B94" s="26">
        <v>0.65</v>
      </c>
      <c r="C94" s="12">
        <v>14.54</v>
      </c>
      <c r="D94" s="12">
        <f t="shared" si="0"/>
        <v>67.608718338461529</v>
      </c>
    </row>
    <row r="95" spans="1:4" x14ac:dyDescent="0.2">
      <c r="A95" s="13">
        <v>28672</v>
      </c>
      <c r="B95" s="26">
        <v>0.65500000000000003</v>
      </c>
      <c r="C95" s="12">
        <v>14.49</v>
      </c>
      <c r="D95" s="12">
        <f t="shared" si="0"/>
        <v>66.861903847328236</v>
      </c>
    </row>
    <row r="96" spans="1:4" x14ac:dyDescent="0.2">
      <c r="A96" s="13">
        <v>28703</v>
      </c>
      <c r="B96" s="26">
        <v>0.65900000000000003</v>
      </c>
      <c r="C96" s="12">
        <v>14.46</v>
      </c>
      <c r="D96" s="12">
        <f t="shared" si="0"/>
        <v>66.318475083459788</v>
      </c>
    </row>
    <row r="97" spans="1:4" x14ac:dyDescent="0.2">
      <c r="A97" s="13">
        <v>28734</v>
      </c>
      <c r="B97" s="26">
        <v>0.66500000000000004</v>
      </c>
      <c r="C97" s="12">
        <v>14.53</v>
      </c>
      <c r="D97" s="12">
        <f t="shared" si="0"/>
        <v>66.038260060150364</v>
      </c>
    </row>
    <row r="98" spans="1:4" x14ac:dyDescent="0.2">
      <c r="A98" s="13">
        <v>28764</v>
      </c>
      <c r="B98" s="26">
        <v>0.67100000000000004</v>
      </c>
      <c r="C98" s="12">
        <v>14.63</v>
      </c>
      <c r="D98" s="12">
        <f t="shared" si="0"/>
        <v>65.898185901639337</v>
      </c>
    </row>
    <row r="99" spans="1:4" x14ac:dyDescent="0.2">
      <c r="A99" s="13">
        <v>28795</v>
      </c>
      <c r="B99" s="26">
        <v>0.67500000000000004</v>
      </c>
      <c r="C99" s="12">
        <v>14.74</v>
      </c>
      <c r="D99" s="12">
        <f t="shared" si="0"/>
        <v>66.000217066666664</v>
      </c>
    </row>
    <row r="100" spans="1:4" x14ac:dyDescent="0.2">
      <c r="A100" s="13">
        <v>28825</v>
      </c>
      <c r="B100" s="26">
        <v>0.67900000000000005</v>
      </c>
      <c r="C100" s="12">
        <v>14.94</v>
      </c>
      <c r="D100" s="12">
        <f t="shared" si="0"/>
        <v>66.501658497790856</v>
      </c>
    </row>
    <row r="101" spans="1:4" x14ac:dyDescent="0.2">
      <c r="A101" s="13">
        <v>28856</v>
      </c>
      <c r="B101" s="26">
        <v>0.68500000000000005</v>
      </c>
      <c r="C101" s="12">
        <v>15.5</v>
      </c>
      <c r="D101" s="12">
        <f t="shared" si="0"/>
        <v>68.390027737226276</v>
      </c>
    </row>
    <row r="102" spans="1:4" x14ac:dyDescent="0.2">
      <c r="A102" s="13">
        <v>28887</v>
      </c>
      <c r="B102" s="26">
        <v>0.69199999999999995</v>
      </c>
      <c r="C102" s="12">
        <v>15.88</v>
      </c>
      <c r="D102" s="12">
        <f t="shared" si="0"/>
        <v>69.35791942196532</v>
      </c>
    </row>
    <row r="103" spans="1:4" x14ac:dyDescent="0.2">
      <c r="A103" s="13">
        <v>28915</v>
      </c>
      <c r="B103" s="26">
        <v>0.69899999999999995</v>
      </c>
      <c r="C103" s="12">
        <v>16.41</v>
      </c>
      <c r="D103" s="12">
        <f t="shared" si="0"/>
        <v>70.955008841201717</v>
      </c>
    </row>
    <row r="104" spans="1:4" x14ac:dyDescent="0.2">
      <c r="A104" s="13">
        <v>28946</v>
      </c>
      <c r="B104" s="26">
        <v>0.70599999999999996</v>
      </c>
      <c r="C104" s="12">
        <v>17.579999999999998</v>
      </c>
      <c r="D104" s="12">
        <f t="shared" si="0"/>
        <v>75.260278810198301</v>
      </c>
    </row>
    <row r="105" spans="1:4" x14ac:dyDescent="0.2">
      <c r="A105" s="13">
        <v>28976</v>
      </c>
      <c r="B105" s="26">
        <v>0.71399999999999997</v>
      </c>
      <c r="C105" s="12">
        <v>19</v>
      </c>
      <c r="D105" s="12">
        <f t="shared" ref="D105:D168" si="1">C105*$B$653/B105</f>
        <v>80.427957983193281</v>
      </c>
    </row>
    <row r="106" spans="1:4" x14ac:dyDescent="0.2">
      <c r="A106" s="13">
        <v>29007</v>
      </c>
      <c r="B106" s="26">
        <v>0.72199999999999998</v>
      </c>
      <c r="C106" s="12">
        <v>21.03</v>
      </c>
      <c r="D106" s="12">
        <f t="shared" si="1"/>
        <v>88.034667506925217</v>
      </c>
    </row>
    <row r="107" spans="1:4" x14ac:dyDescent="0.2">
      <c r="A107" s="13">
        <v>29037</v>
      </c>
      <c r="B107" s="26">
        <v>0.73</v>
      </c>
      <c r="C107" s="12">
        <v>23.09</v>
      </c>
      <c r="D107" s="12">
        <f t="shared" si="1"/>
        <v>95.598862767123293</v>
      </c>
    </row>
    <row r="108" spans="1:4" x14ac:dyDescent="0.2">
      <c r="A108" s="13">
        <v>29068</v>
      </c>
      <c r="B108" s="26">
        <v>0.73699999999999999</v>
      </c>
      <c r="C108" s="12">
        <v>23.98</v>
      </c>
      <c r="D108" s="12">
        <f t="shared" si="1"/>
        <v>98.340711044776128</v>
      </c>
    </row>
    <row r="109" spans="1:4" x14ac:dyDescent="0.2">
      <c r="A109" s="13">
        <v>29099</v>
      </c>
      <c r="B109" s="26">
        <v>0.74399999999999999</v>
      </c>
      <c r="C109" s="12">
        <v>25.06</v>
      </c>
      <c r="D109" s="12">
        <f t="shared" si="1"/>
        <v>101.80281435483872</v>
      </c>
    </row>
    <row r="110" spans="1:4" x14ac:dyDescent="0.2">
      <c r="A110" s="13">
        <v>29129</v>
      </c>
      <c r="B110" s="26">
        <v>0.752</v>
      </c>
      <c r="C110" s="12">
        <v>25.05</v>
      </c>
      <c r="D110" s="12">
        <f t="shared" si="1"/>
        <v>100.67961422872339</v>
      </c>
    </row>
    <row r="111" spans="1:4" x14ac:dyDescent="0.2">
      <c r="A111" s="13">
        <v>29160</v>
      </c>
      <c r="B111" s="26">
        <v>0.76</v>
      </c>
      <c r="C111" s="12">
        <v>27.02</v>
      </c>
      <c r="D111" s="12">
        <f t="shared" si="1"/>
        <v>107.45420257894736</v>
      </c>
    </row>
    <row r="112" spans="1:4" x14ac:dyDescent="0.2">
      <c r="A112" s="13">
        <v>29190</v>
      </c>
      <c r="B112" s="26">
        <v>0.76900000000000002</v>
      </c>
      <c r="C112" s="12">
        <v>28.91</v>
      </c>
      <c r="D112" s="12">
        <f t="shared" si="1"/>
        <v>113.62487149544863</v>
      </c>
    </row>
    <row r="113" spans="1:4" x14ac:dyDescent="0.2">
      <c r="A113" s="13">
        <v>29221</v>
      </c>
      <c r="B113" s="26">
        <v>0.78</v>
      </c>
      <c r="C113" s="12">
        <v>30.75</v>
      </c>
      <c r="D113" s="12">
        <f t="shared" si="1"/>
        <v>119.15222884615385</v>
      </c>
    </row>
    <row r="114" spans="1:4" x14ac:dyDescent="0.2">
      <c r="A114" s="13">
        <v>29252</v>
      </c>
      <c r="B114" s="26">
        <v>0.79</v>
      </c>
      <c r="C114" s="12">
        <v>32.4</v>
      </c>
      <c r="D114" s="12">
        <f t="shared" si="1"/>
        <v>123.95657620253164</v>
      </c>
    </row>
    <row r="115" spans="1:4" x14ac:dyDescent="0.2">
      <c r="A115" s="13">
        <v>29281</v>
      </c>
      <c r="B115" s="26">
        <v>0.80100000000000005</v>
      </c>
      <c r="C115" s="12">
        <v>33.42</v>
      </c>
      <c r="D115" s="12">
        <f t="shared" si="1"/>
        <v>126.10304764044945</v>
      </c>
    </row>
    <row r="116" spans="1:4" x14ac:dyDescent="0.2">
      <c r="A116" s="13">
        <v>29312</v>
      </c>
      <c r="B116" s="26">
        <v>0.80900000000000005</v>
      </c>
      <c r="C116" s="12">
        <v>33.54</v>
      </c>
      <c r="D116" s="12">
        <f t="shared" si="1"/>
        <v>125.3043620766378</v>
      </c>
    </row>
    <row r="117" spans="1:4" x14ac:dyDescent="0.2">
      <c r="A117" s="13">
        <v>29342</v>
      </c>
      <c r="B117" s="26">
        <v>0.81699999999999995</v>
      </c>
      <c r="C117" s="12">
        <v>34.33</v>
      </c>
      <c r="D117" s="12">
        <f t="shared" si="1"/>
        <v>126.99990616891066</v>
      </c>
    </row>
    <row r="118" spans="1:4" x14ac:dyDescent="0.2">
      <c r="A118" s="13">
        <v>29373</v>
      </c>
      <c r="B118" s="26">
        <v>0.82499999999999996</v>
      </c>
      <c r="C118" s="12">
        <v>34.479999999999997</v>
      </c>
      <c r="D118" s="12">
        <f t="shared" si="1"/>
        <v>126.31791883636363</v>
      </c>
    </row>
    <row r="119" spans="1:4" x14ac:dyDescent="0.2">
      <c r="A119" s="13">
        <v>29403</v>
      </c>
      <c r="B119" s="26">
        <v>0.82599999999999996</v>
      </c>
      <c r="C119" s="12">
        <v>34.51</v>
      </c>
      <c r="D119" s="12">
        <f t="shared" si="1"/>
        <v>126.27476389830508</v>
      </c>
    </row>
    <row r="120" spans="1:4" x14ac:dyDescent="0.2">
      <c r="A120" s="13">
        <v>29434</v>
      </c>
      <c r="B120" s="26">
        <v>0.83199999999999996</v>
      </c>
      <c r="C120" s="12">
        <v>34.44</v>
      </c>
      <c r="D120" s="12">
        <f t="shared" si="1"/>
        <v>125.10984028846154</v>
      </c>
    </row>
    <row r="121" spans="1:4" x14ac:dyDescent="0.2">
      <c r="A121" s="13">
        <v>29465</v>
      </c>
      <c r="B121" s="26">
        <v>0.83899999999999997</v>
      </c>
      <c r="C121" s="12">
        <v>34.46</v>
      </c>
      <c r="D121" s="12">
        <f t="shared" si="1"/>
        <v>124.13806326579261</v>
      </c>
    </row>
    <row r="122" spans="1:4" x14ac:dyDescent="0.2">
      <c r="A122" s="13">
        <v>29495</v>
      </c>
      <c r="B122" s="26">
        <v>0.84699999999999998</v>
      </c>
      <c r="C122" s="12">
        <v>34.630000000000003</v>
      </c>
      <c r="D122" s="12">
        <f t="shared" si="1"/>
        <v>123.5721874144038</v>
      </c>
    </row>
    <row r="123" spans="1:4" x14ac:dyDescent="0.2">
      <c r="A123" s="13">
        <v>29526</v>
      </c>
      <c r="B123" s="26">
        <v>0.85599999999999998</v>
      </c>
      <c r="C123" s="12">
        <v>35.090000000000003</v>
      </c>
      <c r="D123" s="12">
        <f t="shared" si="1"/>
        <v>123.89713296728972</v>
      </c>
    </row>
    <row r="124" spans="1:4" x14ac:dyDescent="0.2">
      <c r="A124" s="13">
        <v>29556</v>
      </c>
      <c r="B124" s="26">
        <v>0.86399999999999999</v>
      </c>
      <c r="C124" s="12">
        <v>35.630000000000003</v>
      </c>
      <c r="D124" s="12">
        <f t="shared" si="1"/>
        <v>124.63893604166667</v>
      </c>
    </row>
    <row r="125" spans="1:4" x14ac:dyDescent="0.2">
      <c r="A125" s="13">
        <v>29587</v>
      </c>
      <c r="B125" s="26">
        <v>0.872</v>
      </c>
      <c r="C125" s="12">
        <v>38.85</v>
      </c>
      <c r="D125" s="12">
        <f t="shared" si="1"/>
        <v>134.65614942660551</v>
      </c>
    </row>
    <row r="126" spans="1:4" x14ac:dyDescent="0.2">
      <c r="A126" s="13">
        <v>29618</v>
      </c>
      <c r="B126" s="26">
        <v>0.88</v>
      </c>
      <c r="C126" s="12">
        <v>39</v>
      </c>
      <c r="D126" s="12">
        <f t="shared" si="1"/>
        <v>133.94718409090908</v>
      </c>
    </row>
    <row r="127" spans="1:4" x14ac:dyDescent="0.2">
      <c r="A127" s="13">
        <v>29646</v>
      </c>
      <c r="B127" s="26">
        <v>0.88600000000000001</v>
      </c>
      <c r="C127" s="12">
        <v>38.31</v>
      </c>
      <c r="D127" s="12">
        <f t="shared" si="1"/>
        <v>130.6863062979684</v>
      </c>
    </row>
    <row r="128" spans="1:4" x14ac:dyDescent="0.2">
      <c r="A128" s="13">
        <v>29677</v>
      </c>
      <c r="B128" s="26">
        <v>0.89100000000000001</v>
      </c>
      <c r="C128" s="12">
        <v>38.409999999999997</v>
      </c>
      <c r="D128" s="12">
        <f t="shared" si="1"/>
        <v>130.29215171717169</v>
      </c>
    </row>
    <row r="129" spans="1:4" x14ac:dyDescent="0.2">
      <c r="A129" s="13">
        <v>29707</v>
      </c>
      <c r="B129" s="26">
        <v>0.89700000000000002</v>
      </c>
      <c r="C129" s="12">
        <v>37.840000000000003</v>
      </c>
      <c r="D129" s="12">
        <f t="shared" si="1"/>
        <v>127.50004494983278</v>
      </c>
    </row>
    <row r="130" spans="1:4" x14ac:dyDescent="0.2">
      <c r="A130" s="13">
        <v>29738</v>
      </c>
      <c r="B130" s="26">
        <v>0.90500000000000003</v>
      </c>
      <c r="C130" s="12">
        <v>37.03</v>
      </c>
      <c r="D130" s="12">
        <f t="shared" si="1"/>
        <v>123.6678430276243</v>
      </c>
    </row>
    <row r="131" spans="1:4" x14ac:dyDescent="0.2">
      <c r="A131" s="13">
        <v>29768</v>
      </c>
      <c r="B131" s="26">
        <v>0.91500000000000004</v>
      </c>
      <c r="C131" s="12">
        <v>36.58</v>
      </c>
      <c r="D131" s="12">
        <f t="shared" si="1"/>
        <v>120.82985665573769</v>
      </c>
    </row>
    <row r="132" spans="1:4" x14ac:dyDescent="0.2">
      <c r="A132" s="13">
        <v>29799</v>
      </c>
      <c r="B132" s="26">
        <v>0.92200000000000004</v>
      </c>
      <c r="C132" s="12">
        <v>35.82</v>
      </c>
      <c r="D132" s="12">
        <f t="shared" si="1"/>
        <v>117.42114572668112</v>
      </c>
    </row>
    <row r="133" spans="1:4" x14ac:dyDescent="0.2">
      <c r="A133" s="13">
        <v>29830</v>
      </c>
      <c r="B133" s="26">
        <v>0.93100000000000005</v>
      </c>
      <c r="C133" s="12">
        <v>35.44</v>
      </c>
      <c r="D133" s="12">
        <f t="shared" si="1"/>
        <v>115.05240077336195</v>
      </c>
    </row>
    <row r="134" spans="1:4" x14ac:dyDescent="0.2">
      <c r="A134" s="13">
        <v>29860</v>
      </c>
      <c r="B134" s="26">
        <v>0.93400000000000005</v>
      </c>
      <c r="C134" s="12">
        <v>35.43</v>
      </c>
      <c r="D134" s="12">
        <f t="shared" si="1"/>
        <v>114.65049372591005</v>
      </c>
    </row>
    <row r="135" spans="1:4" x14ac:dyDescent="0.2">
      <c r="A135" s="13">
        <v>29891</v>
      </c>
      <c r="B135" s="26">
        <v>0.93799999999999994</v>
      </c>
      <c r="C135" s="12">
        <v>36.21</v>
      </c>
      <c r="D135" s="12">
        <f t="shared" si="1"/>
        <v>116.67487375266525</v>
      </c>
    </row>
    <row r="136" spans="1:4" x14ac:dyDescent="0.2">
      <c r="A136" s="13">
        <v>29921</v>
      </c>
      <c r="B136" s="26">
        <v>0.94099999999999995</v>
      </c>
      <c r="C136" s="12">
        <v>35.950000000000003</v>
      </c>
      <c r="D136" s="12">
        <f t="shared" si="1"/>
        <v>115.46780882040385</v>
      </c>
    </row>
    <row r="137" spans="1:4" x14ac:dyDescent="0.2">
      <c r="A137" s="13">
        <v>29952</v>
      </c>
      <c r="B137" s="26">
        <v>0.94399999999999995</v>
      </c>
      <c r="C137" s="12">
        <v>35.54</v>
      </c>
      <c r="D137" s="12">
        <f t="shared" si="1"/>
        <v>113.78816199152543</v>
      </c>
    </row>
    <row r="138" spans="1:4" x14ac:dyDescent="0.2">
      <c r="A138" s="13">
        <v>29983</v>
      </c>
      <c r="B138" s="26">
        <v>0.94699999999999995</v>
      </c>
      <c r="C138" s="12">
        <v>35.479999999999997</v>
      </c>
      <c r="D138" s="12">
        <f t="shared" si="1"/>
        <v>113.23619961985216</v>
      </c>
    </row>
    <row r="139" spans="1:4" x14ac:dyDescent="0.2">
      <c r="A139" s="13">
        <v>30011</v>
      </c>
      <c r="B139" s="26">
        <v>0.94699999999999995</v>
      </c>
      <c r="C139" s="12">
        <v>34.07</v>
      </c>
      <c r="D139" s="12">
        <f t="shared" si="1"/>
        <v>108.73611389651532</v>
      </c>
    </row>
    <row r="140" spans="1:4" x14ac:dyDescent="0.2">
      <c r="A140" s="13">
        <v>30042</v>
      </c>
      <c r="B140" s="26">
        <v>0.95</v>
      </c>
      <c r="C140" s="12">
        <v>32.82</v>
      </c>
      <c r="D140" s="12">
        <f t="shared" si="1"/>
        <v>104.41589722105263</v>
      </c>
    </row>
    <row r="141" spans="1:4" x14ac:dyDescent="0.2">
      <c r="A141" s="13">
        <v>30072</v>
      </c>
      <c r="B141" s="26">
        <v>0.95899999999999996</v>
      </c>
      <c r="C141" s="12">
        <v>32.78</v>
      </c>
      <c r="D141" s="12">
        <f t="shared" si="1"/>
        <v>103.30991286757039</v>
      </c>
    </row>
    <row r="142" spans="1:4" x14ac:dyDescent="0.2">
      <c r="A142" s="13">
        <v>30103</v>
      </c>
      <c r="B142" s="26">
        <v>0.97</v>
      </c>
      <c r="C142" s="12">
        <v>33.79</v>
      </c>
      <c r="D142" s="12">
        <f t="shared" si="1"/>
        <v>105.28539012371134</v>
      </c>
    </row>
    <row r="143" spans="1:4" x14ac:dyDescent="0.2">
      <c r="A143" s="13">
        <v>30133</v>
      </c>
      <c r="B143" s="26">
        <v>0.97499999999999998</v>
      </c>
      <c r="C143" s="12">
        <v>33.44</v>
      </c>
      <c r="D143" s="12">
        <f t="shared" si="1"/>
        <v>103.66050166153845</v>
      </c>
    </row>
    <row r="144" spans="1:4" x14ac:dyDescent="0.2">
      <c r="A144" s="13">
        <v>30164</v>
      </c>
      <c r="B144" s="26">
        <v>0.97699999999999998</v>
      </c>
      <c r="C144" s="12">
        <v>32.950000000000003</v>
      </c>
      <c r="D144" s="12">
        <f t="shared" si="1"/>
        <v>101.93246069600821</v>
      </c>
    </row>
    <row r="145" spans="1:4" x14ac:dyDescent="0.2">
      <c r="A145" s="13">
        <v>30195</v>
      </c>
      <c r="B145" s="26">
        <v>0.97699999999999998</v>
      </c>
      <c r="C145" s="12">
        <v>33.03</v>
      </c>
      <c r="D145" s="12">
        <f t="shared" si="1"/>
        <v>102.17994466734903</v>
      </c>
    </row>
    <row r="146" spans="1:4" x14ac:dyDescent="0.2">
      <c r="A146" s="13">
        <v>30225</v>
      </c>
      <c r="B146" s="26">
        <v>0.98099999999999998</v>
      </c>
      <c r="C146" s="12">
        <v>33.28</v>
      </c>
      <c r="D146" s="12">
        <f t="shared" si="1"/>
        <v>102.53354275229358</v>
      </c>
    </row>
    <row r="147" spans="1:4" x14ac:dyDescent="0.2">
      <c r="A147" s="13">
        <v>30256</v>
      </c>
      <c r="B147" s="26">
        <v>0.98</v>
      </c>
      <c r="C147" s="12">
        <v>33.090000000000003</v>
      </c>
      <c r="D147" s="12">
        <f t="shared" si="1"/>
        <v>102.05219369387757</v>
      </c>
    </row>
    <row r="148" spans="1:4" x14ac:dyDescent="0.2">
      <c r="A148" s="13">
        <v>30286</v>
      </c>
      <c r="B148" s="26">
        <v>0.97699999999999998</v>
      </c>
      <c r="C148" s="12">
        <v>32.85</v>
      </c>
      <c r="D148" s="12">
        <f t="shared" si="1"/>
        <v>101.62310573183214</v>
      </c>
    </row>
    <row r="149" spans="1:4" x14ac:dyDescent="0.2">
      <c r="A149" s="13">
        <v>30317</v>
      </c>
      <c r="B149" s="26">
        <v>0.97899999999999998</v>
      </c>
      <c r="C149" s="12">
        <v>31.4</v>
      </c>
      <c r="D149" s="12">
        <f t="shared" si="1"/>
        <v>96.939016547497445</v>
      </c>
    </row>
    <row r="150" spans="1:4" x14ac:dyDescent="0.2">
      <c r="A150" s="13">
        <v>30348</v>
      </c>
      <c r="B150" s="26">
        <v>0.98</v>
      </c>
      <c r="C150" s="12">
        <v>30.76</v>
      </c>
      <c r="D150" s="12">
        <f t="shared" si="1"/>
        <v>94.866288244897959</v>
      </c>
    </row>
    <row r="151" spans="1:4" x14ac:dyDescent="0.2">
      <c r="A151" s="13">
        <v>30376</v>
      </c>
      <c r="B151" s="26">
        <v>0.98099999999999998</v>
      </c>
      <c r="C151" s="12">
        <v>28.43</v>
      </c>
      <c r="D151" s="12">
        <f t="shared" si="1"/>
        <v>87.591004220183493</v>
      </c>
    </row>
    <row r="152" spans="1:4" x14ac:dyDescent="0.2">
      <c r="A152" s="13">
        <v>30407</v>
      </c>
      <c r="B152" s="26">
        <v>0.98799999999999999</v>
      </c>
      <c r="C152" s="12">
        <v>27.95</v>
      </c>
      <c r="D152" s="12">
        <f t="shared" si="1"/>
        <v>85.502048684210521</v>
      </c>
    </row>
    <row r="153" spans="1:4" x14ac:dyDescent="0.2">
      <c r="A153" s="13">
        <v>30437</v>
      </c>
      <c r="B153" s="26">
        <v>0.99199999999999999</v>
      </c>
      <c r="C153" s="12">
        <v>28.53</v>
      </c>
      <c r="D153" s="12">
        <f t="shared" si="1"/>
        <v>86.924410221774195</v>
      </c>
    </row>
    <row r="154" spans="1:4" x14ac:dyDescent="0.2">
      <c r="A154" s="13">
        <v>30468</v>
      </c>
      <c r="B154" s="26">
        <v>0.99399999999999999</v>
      </c>
      <c r="C154" s="12">
        <v>29.23</v>
      </c>
      <c r="D154" s="12">
        <f t="shared" si="1"/>
        <v>88.877961307847073</v>
      </c>
    </row>
    <row r="155" spans="1:4" x14ac:dyDescent="0.2">
      <c r="A155" s="13">
        <v>30498</v>
      </c>
      <c r="B155" s="26">
        <v>0.998</v>
      </c>
      <c r="C155" s="12">
        <v>28.76</v>
      </c>
      <c r="D155" s="12">
        <f t="shared" si="1"/>
        <v>87.098363206412827</v>
      </c>
    </row>
    <row r="156" spans="1:4" x14ac:dyDescent="0.2">
      <c r="A156" s="13">
        <v>30529</v>
      </c>
      <c r="B156" s="26">
        <v>1.0009999999999999</v>
      </c>
      <c r="C156" s="12">
        <v>29.5</v>
      </c>
      <c r="D156" s="12">
        <f t="shared" si="1"/>
        <v>89.071669330669337</v>
      </c>
    </row>
    <row r="157" spans="1:4" x14ac:dyDescent="0.2">
      <c r="A157" s="13">
        <v>30560</v>
      </c>
      <c r="B157" s="26">
        <v>1.004</v>
      </c>
      <c r="C157" s="12">
        <v>29.54</v>
      </c>
      <c r="D157" s="12">
        <f t="shared" si="1"/>
        <v>88.92593318725099</v>
      </c>
    </row>
    <row r="158" spans="1:4" x14ac:dyDescent="0.2">
      <c r="A158" s="13">
        <v>30590</v>
      </c>
      <c r="B158" s="26">
        <v>1.008</v>
      </c>
      <c r="C158" s="12">
        <v>29.67</v>
      </c>
      <c r="D158" s="12">
        <f t="shared" si="1"/>
        <v>88.962845892857146</v>
      </c>
    </row>
    <row r="159" spans="1:4" x14ac:dyDescent="0.2">
      <c r="A159" s="13">
        <v>30621</v>
      </c>
      <c r="B159" s="26">
        <v>1.0109999999999999</v>
      </c>
      <c r="C159" s="12">
        <v>29.09</v>
      </c>
      <c r="D159" s="12">
        <f t="shared" si="1"/>
        <v>86.964943442136516</v>
      </c>
    </row>
    <row r="160" spans="1:4" x14ac:dyDescent="0.2">
      <c r="A160" s="13">
        <v>30651</v>
      </c>
      <c r="B160" s="26">
        <v>1.014</v>
      </c>
      <c r="C160" s="12">
        <v>29.3</v>
      </c>
      <c r="D160" s="12">
        <f t="shared" si="1"/>
        <v>87.333591124260352</v>
      </c>
    </row>
    <row r="161" spans="1:4" x14ac:dyDescent="0.2">
      <c r="A161" s="13">
        <v>30682</v>
      </c>
      <c r="B161" s="26">
        <v>1.0209999999999999</v>
      </c>
      <c r="C161" s="12">
        <v>28.8</v>
      </c>
      <c r="D161" s="12">
        <f t="shared" si="1"/>
        <v>85.254713418217449</v>
      </c>
    </row>
    <row r="162" spans="1:4" x14ac:dyDescent="0.2">
      <c r="A162" s="13">
        <v>30713</v>
      </c>
      <c r="B162" s="26">
        <v>1.026</v>
      </c>
      <c r="C162" s="12">
        <v>28.91</v>
      </c>
      <c r="D162" s="12">
        <f t="shared" si="1"/>
        <v>85.163280877192989</v>
      </c>
    </row>
    <row r="163" spans="1:4" x14ac:dyDescent="0.2">
      <c r="A163" s="13">
        <v>30742</v>
      </c>
      <c r="B163" s="26">
        <v>1.0289999999999999</v>
      </c>
      <c r="C163" s="12">
        <v>28.95</v>
      </c>
      <c r="D163" s="12">
        <f t="shared" si="1"/>
        <v>85.032480174927116</v>
      </c>
    </row>
    <row r="164" spans="1:4" x14ac:dyDescent="0.2">
      <c r="A164" s="13">
        <v>30773</v>
      </c>
      <c r="B164" s="26">
        <v>1.0329999999999999</v>
      </c>
      <c r="C164" s="12">
        <v>29.11</v>
      </c>
      <c r="D164" s="12">
        <f t="shared" si="1"/>
        <v>85.171351190706687</v>
      </c>
    </row>
    <row r="165" spans="1:4" x14ac:dyDescent="0.2">
      <c r="A165" s="13">
        <v>30803</v>
      </c>
      <c r="B165" s="26">
        <v>1.0349999999999999</v>
      </c>
      <c r="C165" s="12">
        <v>29.26</v>
      </c>
      <c r="D165" s="12">
        <f t="shared" si="1"/>
        <v>85.444797565217399</v>
      </c>
    </row>
    <row r="166" spans="1:4" x14ac:dyDescent="0.2">
      <c r="A166" s="13">
        <v>30834</v>
      </c>
      <c r="B166" s="26">
        <v>1.0369999999999999</v>
      </c>
      <c r="C166" s="12">
        <v>29.19</v>
      </c>
      <c r="D166" s="12">
        <f t="shared" si="1"/>
        <v>85.075986133076185</v>
      </c>
    </row>
    <row r="167" spans="1:4" x14ac:dyDescent="0.2">
      <c r="A167" s="13">
        <v>30864</v>
      </c>
      <c r="B167" s="26">
        <v>1.0409999999999999</v>
      </c>
      <c r="C167" s="12">
        <v>29</v>
      </c>
      <c r="D167" s="12">
        <f t="shared" si="1"/>
        <v>84.197446685878973</v>
      </c>
    </row>
    <row r="168" spans="1:4" x14ac:dyDescent="0.2">
      <c r="A168" s="13">
        <v>30895</v>
      </c>
      <c r="B168" s="26">
        <v>1.044</v>
      </c>
      <c r="C168" s="12">
        <v>28.92</v>
      </c>
      <c r="D168" s="12">
        <f t="shared" si="1"/>
        <v>83.723898620689653</v>
      </c>
    </row>
    <row r="169" spans="1:4" x14ac:dyDescent="0.2">
      <c r="A169" s="13">
        <v>30926</v>
      </c>
      <c r="B169" s="26">
        <v>1.0469999999999999</v>
      </c>
      <c r="C169" s="12">
        <v>28.7</v>
      </c>
      <c r="D169" s="12">
        <f t="shared" ref="D169:D232" si="2">C169*$B$653/B169</f>
        <v>82.848923209169058</v>
      </c>
    </row>
    <row r="170" spans="1:4" x14ac:dyDescent="0.2">
      <c r="A170" s="13">
        <v>30956</v>
      </c>
      <c r="B170" s="26">
        <v>1.0509999999999999</v>
      </c>
      <c r="C170" s="12">
        <v>28.79</v>
      </c>
      <c r="D170" s="12">
        <f t="shared" si="2"/>
        <v>82.792424757373922</v>
      </c>
    </row>
    <row r="171" spans="1:4" x14ac:dyDescent="0.2">
      <c r="A171" s="13">
        <v>30987</v>
      </c>
      <c r="B171" s="26">
        <v>1.0529999999999999</v>
      </c>
      <c r="C171" s="12">
        <v>28.74</v>
      </c>
      <c r="D171" s="12">
        <f t="shared" si="2"/>
        <v>82.491660512820516</v>
      </c>
    </row>
    <row r="172" spans="1:4" x14ac:dyDescent="0.2">
      <c r="A172" s="13">
        <v>31017</v>
      </c>
      <c r="B172" s="26">
        <v>1.0549999999999999</v>
      </c>
      <c r="C172" s="12">
        <v>28.02</v>
      </c>
      <c r="D172" s="12">
        <f t="shared" si="2"/>
        <v>80.272599014218002</v>
      </c>
    </row>
    <row r="173" spans="1:4" x14ac:dyDescent="0.2">
      <c r="A173" s="13">
        <v>31048</v>
      </c>
      <c r="B173" s="26">
        <v>1.0569999999999999</v>
      </c>
      <c r="C173" s="12">
        <v>27.49</v>
      </c>
      <c r="D173" s="12">
        <f t="shared" si="2"/>
        <v>78.605223292336802</v>
      </c>
    </row>
    <row r="174" spans="1:4" x14ac:dyDescent="0.2">
      <c r="A174" s="13">
        <v>31079</v>
      </c>
      <c r="B174" s="26">
        <v>1.0629999999999999</v>
      </c>
      <c r="C174" s="12">
        <v>26.99</v>
      </c>
      <c r="D174" s="12">
        <f t="shared" si="2"/>
        <v>76.739907826904982</v>
      </c>
    </row>
    <row r="175" spans="1:4" x14ac:dyDescent="0.2">
      <c r="A175" s="13">
        <v>31107</v>
      </c>
      <c r="B175" s="26">
        <v>1.0680000000000001</v>
      </c>
      <c r="C175" s="12">
        <v>27.2</v>
      </c>
      <c r="D175" s="12">
        <f t="shared" si="2"/>
        <v>76.974930337078646</v>
      </c>
    </row>
    <row r="176" spans="1:4" x14ac:dyDescent="0.2">
      <c r="A176" s="13">
        <v>31138</v>
      </c>
      <c r="B176" s="26">
        <v>1.07</v>
      </c>
      <c r="C176" s="12">
        <v>27.59</v>
      </c>
      <c r="D176" s="12">
        <f t="shared" si="2"/>
        <v>77.932673663551398</v>
      </c>
    </row>
    <row r="177" spans="1:4" x14ac:dyDescent="0.2">
      <c r="A177" s="13">
        <v>31168</v>
      </c>
      <c r="B177" s="26">
        <v>1.0720000000000001</v>
      </c>
      <c r="C177" s="12">
        <v>27.6</v>
      </c>
      <c r="D177" s="12">
        <f t="shared" si="2"/>
        <v>77.815470895522395</v>
      </c>
    </row>
    <row r="178" spans="1:4" x14ac:dyDescent="0.2">
      <c r="A178" s="13">
        <v>31199</v>
      </c>
      <c r="B178" s="26">
        <v>1.075</v>
      </c>
      <c r="C178" s="12">
        <v>27.25</v>
      </c>
      <c r="D178" s="12">
        <f t="shared" si="2"/>
        <v>76.614274883720924</v>
      </c>
    </row>
    <row r="179" spans="1:4" x14ac:dyDescent="0.2">
      <c r="A179" s="13">
        <v>31229</v>
      </c>
      <c r="B179" s="26">
        <v>1.077</v>
      </c>
      <c r="C179" s="12">
        <v>26.57</v>
      </c>
      <c r="D179" s="12">
        <f t="shared" si="2"/>
        <v>74.563709247910865</v>
      </c>
    </row>
    <row r="180" spans="1:4" x14ac:dyDescent="0.2">
      <c r="A180" s="13">
        <v>31260</v>
      </c>
      <c r="B180" s="26">
        <v>1.079</v>
      </c>
      <c r="C180" s="12">
        <v>26.61</v>
      </c>
      <c r="D180" s="12">
        <f t="shared" si="2"/>
        <v>74.537544745134383</v>
      </c>
    </row>
    <row r="181" spans="1:4" x14ac:dyDescent="0.2">
      <c r="A181" s="13">
        <v>31291</v>
      </c>
      <c r="B181" s="26">
        <v>1.081</v>
      </c>
      <c r="C181" s="12">
        <v>26.56</v>
      </c>
      <c r="D181" s="12">
        <f t="shared" si="2"/>
        <v>74.259843552266418</v>
      </c>
    </row>
    <row r="182" spans="1:4" x14ac:dyDescent="0.2">
      <c r="A182" s="13">
        <v>31321</v>
      </c>
      <c r="B182" s="26">
        <v>1.085</v>
      </c>
      <c r="C182" s="12">
        <v>26.79</v>
      </c>
      <c r="D182" s="12">
        <f t="shared" si="2"/>
        <v>74.626767207373277</v>
      </c>
    </row>
    <row r="183" spans="1:4" x14ac:dyDescent="0.2">
      <c r="A183" s="13">
        <v>31352</v>
      </c>
      <c r="B183" s="26">
        <v>1.0900000000000001</v>
      </c>
      <c r="C183" s="12">
        <v>27.12</v>
      </c>
      <c r="D183" s="12">
        <f t="shared" si="2"/>
        <v>75.199480513761472</v>
      </c>
    </row>
    <row r="184" spans="1:4" x14ac:dyDescent="0.2">
      <c r="A184" s="13">
        <v>31382</v>
      </c>
      <c r="B184" s="26">
        <v>1.095</v>
      </c>
      <c r="C184" s="12">
        <v>26.21</v>
      </c>
      <c r="D184" s="12">
        <f t="shared" si="2"/>
        <v>72.344339342465759</v>
      </c>
    </row>
    <row r="185" spans="1:4" x14ac:dyDescent="0.2">
      <c r="A185" s="13">
        <v>31413</v>
      </c>
      <c r="B185" s="26">
        <v>1.099</v>
      </c>
      <c r="C185" s="12">
        <v>24.93</v>
      </c>
      <c r="D185" s="12">
        <f t="shared" si="2"/>
        <v>68.560857270245677</v>
      </c>
    </row>
    <row r="186" spans="1:4" x14ac:dyDescent="0.2">
      <c r="A186" s="13">
        <v>31444</v>
      </c>
      <c r="B186" s="26">
        <v>1.097</v>
      </c>
      <c r="C186" s="12">
        <v>18.11</v>
      </c>
      <c r="D186" s="12">
        <f t="shared" si="2"/>
        <v>49.895740911577022</v>
      </c>
    </row>
    <row r="187" spans="1:4" x14ac:dyDescent="0.2">
      <c r="A187" s="13">
        <v>31472</v>
      </c>
      <c r="B187" s="26">
        <v>1.091</v>
      </c>
      <c r="C187" s="12">
        <v>14.22</v>
      </c>
      <c r="D187" s="12">
        <f t="shared" si="2"/>
        <v>39.39367512373969</v>
      </c>
    </row>
    <row r="188" spans="1:4" x14ac:dyDescent="0.2">
      <c r="A188" s="13">
        <v>31503</v>
      </c>
      <c r="B188" s="26">
        <v>1.087</v>
      </c>
      <c r="C188" s="12">
        <v>13.15</v>
      </c>
      <c r="D188" s="12">
        <f t="shared" si="2"/>
        <v>36.563508463661449</v>
      </c>
    </row>
    <row r="189" spans="1:4" x14ac:dyDescent="0.2">
      <c r="A189" s="13">
        <v>31533</v>
      </c>
      <c r="B189" s="26">
        <v>1.0900000000000001</v>
      </c>
      <c r="C189" s="12">
        <v>13.17</v>
      </c>
      <c r="D189" s="12">
        <f t="shared" si="2"/>
        <v>36.518331798165129</v>
      </c>
    </row>
    <row r="190" spans="1:4" x14ac:dyDescent="0.2">
      <c r="A190" s="13">
        <v>31564</v>
      </c>
      <c r="B190" s="26">
        <v>1.0940000000000001</v>
      </c>
      <c r="C190" s="12">
        <v>12.25</v>
      </c>
      <c r="D190" s="12">
        <f t="shared" si="2"/>
        <v>33.843122029250452</v>
      </c>
    </row>
    <row r="191" spans="1:4" x14ac:dyDescent="0.2">
      <c r="A191" s="13">
        <v>31594</v>
      </c>
      <c r="B191" s="26">
        <v>1.095</v>
      </c>
      <c r="C191" s="12">
        <v>10.91</v>
      </c>
      <c r="D191" s="12">
        <f t="shared" si="2"/>
        <v>30.113572767123287</v>
      </c>
    </row>
    <row r="192" spans="1:4" x14ac:dyDescent="0.2">
      <c r="A192" s="13">
        <v>31625</v>
      </c>
      <c r="B192" s="26">
        <v>1.0960000000000001</v>
      </c>
      <c r="C192" s="12">
        <v>11.87</v>
      </c>
      <c r="D192" s="12">
        <f t="shared" si="2"/>
        <v>32.733452791970798</v>
      </c>
    </row>
    <row r="193" spans="1:4" x14ac:dyDescent="0.2">
      <c r="A193" s="13">
        <v>31656</v>
      </c>
      <c r="B193" s="26">
        <v>1.1000000000000001</v>
      </c>
      <c r="C193" s="12">
        <v>12.85</v>
      </c>
      <c r="D193" s="12">
        <f t="shared" si="2"/>
        <v>35.307103909090905</v>
      </c>
    </row>
    <row r="194" spans="1:4" x14ac:dyDescent="0.2">
      <c r="A194" s="13">
        <v>31686</v>
      </c>
      <c r="B194" s="26">
        <v>1.1020000000000001</v>
      </c>
      <c r="C194" s="12">
        <v>12.78</v>
      </c>
      <c r="D194" s="12">
        <f t="shared" si="2"/>
        <v>35.051040326678759</v>
      </c>
    </row>
    <row r="195" spans="1:4" x14ac:dyDescent="0.2">
      <c r="A195" s="13">
        <v>31717</v>
      </c>
      <c r="B195" s="26">
        <v>1.1040000000000001</v>
      </c>
      <c r="C195" s="12">
        <v>13.46</v>
      </c>
      <c r="D195" s="12">
        <f t="shared" si="2"/>
        <v>36.849164021739128</v>
      </c>
    </row>
    <row r="196" spans="1:4" x14ac:dyDescent="0.2">
      <c r="A196" s="13">
        <v>31747</v>
      </c>
      <c r="B196" s="26">
        <v>1.1080000000000001</v>
      </c>
      <c r="C196" s="12">
        <v>14.17</v>
      </c>
      <c r="D196" s="12">
        <f t="shared" si="2"/>
        <v>38.652869729241871</v>
      </c>
    </row>
    <row r="197" spans="1:4" x14ac:dyDescent="0.2">
      <c r="A197" s="13">
        <v>31778</v>
      </c>
      <c r="B197" s="26">
        <v>1.1140000000000001</v>
      </c>
      <c r="C197" s="12">
        <v>16.45</v>
      </c>
      <c r="D197" s="12">
        <f t="shared" si="2"/>
        <v>44.630562926391377</v>
      </c>
    </row>
    <row r="198" spans="1:4" x14ac:dyDescent="0.2">
      <c r="A198" s="13">
        <v>31809</v>
      </c>
      <c r="B198" s="26">
        <v>1.1180000000000001</v>
      </c>
      <c r="C198" s="12">
        <v>16.98</v>
      </c>
      <c r="D198" s="12">
        <f t="shared" si="2"/>
        <v>45.903683398926646</v>
      </c>
    </row>
    <row r="199" spans="1:4" x14ac:dyDescent="0.2">
      <c r="A199" s="13">
        <v>31837</v>
      </c>
      <c r="B199" s="26">
        <v>1.1220000000000001</v>
      </c>
      <c r="C199" s="12">
        <v>17.260000000000002</v>
      </c>
      <c r="D199" s="12">
        <f t="shared" si="2"/>
        <v>46.494286524064172</v>
      </c>
    </row>
    <row r="200" spans="1:4" x14ac:dyDescent="0.2">
      <c r="A200" s="13">
        <v>31868</v>
      </c>
      <c r="B200" s="26">
        <v>1.127</v>
      </c>
      <c r="C200" s="12">
        <v>17.89</v>
      </c>
      <c r="D200" s="12">
        <f t="shared" si="2"/>
        <v>47.977551215616678</v>
      </c>
    </row>
    <row r="201" spans="1:4" x14ac:dyDescent="0.2">
      <c r="A201" s="13">
        <v>31898</v>
      </c>
      <c r="B201" s="26">
        <v>1.1299999999999999</v>
      </c>
      <c r="C201" s="12">
        <v>18.25</v>
      </c>
      <c r="D201" s="12">
        <f t="shared" si="2"/>
        <v>48.813065044247793</v>
      </c>
    </row>
    <row r="202" spans="1:4" x14ac:dyDescent="0.2">
      <c r="A202" s="13">
        <v>31929</v>
      </c>
      <c r="B202" s="26">
        <v>1.135</v>
      </c>
      <c r="C202" s="12">
        <v>18.71</v>
      </c>
      <c r="D202" s="12">
        <f t="shared" si="2"/>
        <v>49.822966149779738</v>
      </c>
    </row>
    <row r="203" spans="1:4" x14ac:dyDescent="0.2">
      <c r="A203" s="13">
        <v>31959</v>
      </c>
      <c r="B203" s="26">
        <v>1.1379999999999999</v>
      </c>
      <c r="C203" s="12">
        <v>19.260000000000002</v>
      </c>
      <c r="D203" s="12">
        <f t="shared" si="2"/>
        <v>51.152359824253082</v>
      </c>
    </row>
    <row r="204" spans="1:4" x14ac:dyDescent="0.2">
      <c r="A204" s="13">
        <v>31990</v>
      </c>
      <c r="B204" s="26">
        <v>1.143</v>
      </c>
      <c r="C204" s="12">
        <v>19.32</v>
      </c>
      <c r="D204" s="12">
        <f t="shared" si="2"/>
        <v>51.087252283464565</v>
      </c>
    </row>
    <row r="205" spans="1:4" x14ac:dyDescent="0.2">
      <c r="A205" s="13">
        <v>32021</v>
      </c>
      <c r="B205" s="26">
        <v>1.147</v>
      </c>
      <c r="C205" s="12">
        <v>18.57</v>
      </c>
      <c r="D205" s="12">
        <f t="shared" si="2"/>
        <v>48.932808073234519</v>
      </c>
    </row>
    <row r="206" spans="1:4" x14ac:dyDescent="0.2">
      <c r="A206" s="13">
        <v>32051</v>
      </c>
      <c r="B206" s="26">
        <v>1.1499999999999999</v>
      </c>
      <c r="C206" s="12">
        <v>18.53</v>
      </c>
      <c r="D206" s="12">
        <f t="shared" si="2"/>
        <v>48.700030382608702</v>
      </c>
    </row>
    <row r="207" spans="1:4" x14ac:dyDescent="0.2">
      <c r="A207" s="13">
        <v>32082</v>
      </c>
      <c r="B207" s="26">
        <v>1.1539999999999999</v>
      </c>
      <c r="C207" s="12">
        <v>18.14</v>
      </c>
      <c r="D207" s="12">
        <f t="shared" si="2"/>
        <v>47.509791785095324</v>
      </c>
    </row>
    <row r="208" spans="1:4" x14ac:dyDescent="0.2">
      <c r="A208" s="13">
        <v>32112</v>
      </c>
      <c r="B208" s="26">
        <v>1.1559999999999999</v>
      </c>
      <c r="C208" s="12">
        <v>17.2</v>
      </c>
      <c r="D208" s="12">
        <f t="shared" si="2"/>
        <v>44.969935640138409</v>
      </c>
    </row>
    <row r="209" spans="1:4" x14ac:dyDescent="0.2">
      <c r="A209" s="13">
        <v>32143</v>
      </c>
      <c r="B209" s="26">
        <v>1.1599999999999999</v>
      </c>
      <c r="C209" s="12">
        <v>15.45</v>
      </c>
      <c r="D209" s="12">
        <f t="shared" si="2"/>
        <v>40.255214741379312</v>
      </c>
    </row>
    <row r="210" spans="1:4" x14ac:dyDescent="0.2">
      <c r="A210" s="13">
        <v>32174</v>
      </c>
      <c r="B210" s="26">
        <v>1.1619999999999999</v>
      </c>
      <c r="C210" s="12">
        <v>15.43</v>
      </c>
      <c r="D210" s="12">
        <f t="shared" si="2"/>
        <v>40.133908037865751</v>
      </c>
    </row>
    <row r="211" spans="1:4" x14ac:dyDescent="0.2">
      <c r="A211" s="13">
        <v>32203</v>
      </c>
      <c r="B211" s="26">
        <v>1.165</v>
      </c>
      <c r="C211" s="12">
        <v>14.73</v>
      </c>
      <c r="D211" s="12">
        <f t="shared" si="2"/>
        <v>38.21452578540773</v>
      </c>
    </row>
    <row r="212" spans="1:4" x14ac:dyDescent="0.2">
      <c r="A212" s="13">
        <v>32234</v>
      </c>
      <c r="B212" s="26">
        <v>1.1719999999999999</v>
      </c>
      <c r="C212" s="12">
        <v>15.62</v>
      </c>
      <c r="D212" s="12">
        <f t="shared" si="2"/>
        <v>40.281447747440268</v>
      </c>
    </row>
    <row r="213" spans="1:4" x14ac:dyDescent="0.2">
      <c r="A213" s="13">
        <v>32264</v>
      </c>
      <c r="B213" s="26">
        <v>1.175</v>
      </c>
      <c r="C213" s="12">
        <v>15.93</v>
      </c>
      <c r="D213" s="12">
        <f t="shared" si="2"/>
        <v>40.976000119148928</v>
      </c>
    </row>
    <row r="214" spans="1:4" x14ac:dyDescent="0.2">
      <c r="A214" s="13">
        <v>32295</v>
      </c>
      <c r="B214" s="26">
        <v>1.18</v>
      </c>
      <c r="C214" s="12">
        <v>15.5</v>
      </c>
      <c r="D214" s="12">
        <f t="shared" si="2"/>
        <v>39.700990677966104</v>
      </c>
    </row>
    <row r="215" spans="1:4" x14ac:dyDescent="0.2">
      <c r="A215" s="13">
        <v>32325</v>
      </c>
      <c r="B215" s="26">
        <v>1.1850000000000001</v>
      </c>
      <c r="C215" s="12">
        <v>14.81</v>
      </c>
      <c r="D215" s="12">
        <f t="shared" si="2"/>
        <v>37.773598632911394</v>
      </c>
    </row>
    <row r="216" spans="1:4" x14ac:dyDescent="0.2">
      <c r="A216" s="13">
        <v>32356</v>
      </c>
      <c r="B216" s="26">
        <v>1.19</v>
      </c>
      <c r="C216" s="12">
        <v>14.32</v>
      </c>
      <c r="D216" s="12">
        <f t="shared" si="2"/>
        <v>36.370369210084036</v>
      </c>
    </row>
    <row r="217" spans="1:4" x14ac:dyDescent="0.2">
      <c r="A217" s="13">
        <v>32387</v>
      </c>
      <c r="B217" s="26">
        <v>1.1950000000000001</v>
      </c>
      <c r="C217" s="12">
        <v>13.84</v>
      </c>
      <c r="D217" s="12">
        <f t="shared" si="2"/>
        <v>35.004174326359831</v>
      </c>
    </row>
    <row r="218" spans="1:4" x14ac:dyDescent="0.2">
      <c r="A218" s="13">
        <v>32417</v>
      </c>
      <c r="B218" s="26">
        <v>1.1990000000000001</v>
      </c>
      <c r="C218" s="12">
        <v>13.05</v>
      </c>
      <c r="D218" s="12">
        <f t="shared" si="2"/>
        <v>32.895991576313598</v>
      </c>
    </row>
    <row r="219" spans="1:4" x14ac:dyDescent="0.2">
      <c r="A219" s="13">
        <v>32448</v>
      </c>
      <c r="B219" s="26">
        <v>1.2030000000000001</v>
      </c>
      <c r="C219" s="12">
        <v>12.66</v>
      </c>
      <c r="D219" s="12">
        <f t="shared" si="2"/>
        <v>31.806781945137157</v>
      </c>
    </row>
    <row r="220" spans="1:4" x14ac:dyDescent="0.2">
      <c r="A220" s="13">
        <v>32478</v>
      </c>
      <c r="B220" s="26">
        <v>1.2070000000000001</v>
      </c>
      <c r="C220" s="12">
        <v>14.11</v>
      </c>
      <c r="D220" s="12">
        <f t="shared" si="2"/>
        <v>35.332258309859149</v>
      </c>
    </row>
    <row r="221" spans="1:4" x14ac:dyDescent="0.2">
      <c r="A221" s="13">
        <v>32509</v>
      </c>
      <c r="B221" s="26">
        <v>1.212</v>
      </c>
      <c r="C221" s="12">
        <v>16.04</v>
      </c>
      <c r="D221" s="12">
        <f t="shared" si="2"/>
        <v>39.999392673267323</v>
      </c>
    </row>
    <row r="222" spans="1:4" x14ac:dyDescent="0.2">
      <c r="A222" s="13">
        <v>32540</v>
      </c>
      <c r="B222" s="26">
        <v>1.216</v>
      </c>
      <c r="C222" s="12">
        <v>16.61</v>
      </c>
      <c r="D222" s="12">
        <f t="shared" si="2"/>
        <v>41.284564786184205</v>
      </c>
    </row>
    <row r="223" spans="1:4" x14ac:dyDescent="0.2">
      <c r="A223" s="13">
        <v>32568</v>
      </c>
      <c r="B223" s="26">
        <v>1.222</v>
      </c>
      <c r="C223" s="12">
        <v>17.77</v>
      </c>
      <c r="D223" s="12">
        <f t="shared" si="2"/>
        <v>43.950910360065464</v>
      </c>
    </row>
    <row r="224" spans="1:4" x14ac:dyDescent="0.2">
      <c r="A224" s="13">
        <v>32599</v>
      </c>
      <c r="B224" s="26">
        <v>1.2310000000000001</v>
      </c>
      <c r="C224" s="12">
        <v>19.59</v>
      </c>
      <c r="D224" s="12">
        <f t="shared" si="2"/>
        <v>48.098112770105601</v>
      </c>
    </row>
    <row r="225" spans="1:4" x14ac:dyDescent="0.2">
      <c r="A225" s="13">
        <v>32629</v>
      </c>
      <c r="B225" s="26">
        <v>1.2370000000000001</v>
      </c>
      <c r="C225" s="12">
        <v>19.05</v>
      </c>
      <c r="D225" s="12">
        <f t="shared" si="2"/>
        <v>46.545417865804367</v>
      </c>
    </row>
    <row r="226" spans="1:4" x14ac:dyDescent="0.2">
      <c r="A226" s="13">
        <v>32660</v>
      </c>
      <c r="B226" s="26">
        <v>1.2410000000000001</v>
      </c>
      <c r="C226" s="12">
        <v>18.27</v>
      </c>
      <c r="D226" s="12">
        <f t="shared" si="2"/>
        <v>44.495738485092659</v>
      </c>
    </row>
    <row r="227" spans="1:4" x14ac:dyDescent="0.2">
      <c r="A227" s="13">
        <v>32690</v>
      </c>
      <c r="B227" s="26">
        <v>1.2450000000000001</v>
      </c>
      <c r="C227" s="12">
        <v>17.989999999999998</v>
      </c>
      <c r="D227" s="12">
        <f t="shared" si="2"/>
        <v>43.673044192771073</v>
      </c>
    </row>
    <row r="228" spans="1:4" x14ac:dyDescent="0.2">
      <c r="A228" s="13">
        <v>32721</v>
      </c>
      <c r="B228" s="26">
        <v>1.2450000000000001</v>
      </c>
      <c r="C228" s="12">
        <v>17.23</v>
      </c>
      <c r="D228" s="12">
        <f t="shared" si="2"/>
        <v>41.828046216867463</v>
      </c>
    </row>
    <row r="229" spans="1:4" x14ac:dyDescent="0.2">
      <c r="A229" s="13">
        <v>32752</v>
      </c>
      <c r="B229" s="26">
        <v>1.248</v>
      </c>
      <c r="C229" s="12">
        <v>17.62</v>
      </c>
      <c r="D229" s="12">
        <f t="shared" si="2"/>
        <v>42.671997403846156</v>
      </c>
    </row>
    <row r="230" spans="1:4" x14ac:dyDescent="0.2">
      <c r="A230" s="13">
        <v>32782</v>
      </c>
      <c r="B230" s="26">
        <v>1.254</v>
      </c>
      <c r="C230" s="12">
        <v>18.29</v>
      </c>
      <c r="D230" s="12">
        <f t="shared" si="2"/>
        <v>44.082663014354061</v>
      </c>
    </row>
    <row r="231" spans="1:4" x14ac:dyDescent="0.2">
      <c r="A231" s="13">
        <v>32813</v>
      </c>
      <c r="B231" s="26">
        <v>1.2589999999999999</v>
      </c>
      <c r="C231" s="12">
        <v>18.32</v>
      </c>
      <c r="D231" s="12">
        <f t="shared" si="2"/>
        <v>43.979611882446392</v>
      </c>
    </row>
    <row r="232" spans="1:4" x14ac:dyDescent="0.2">
      <c r="A232" s="13">
        <v>32843</v>
      </c>
      <c r="B232" s="26">
        <v>1.2629999999999999</v>
      </c>
      <c r="C232" s="12">
        <v>20.05</v>
      </c>
      <c r="D232" s="12">
        <f t="shared" si="2"/>
        <v>47.980269121140147</v>
      </c>
    </row>
    <row r="233" spans="1:4" x14ac:dyDescent="0.2">
      <c r="A233" s="13">
        <v>32874</v>
      </c>
      <c r="B233" s="26">
        <v>1.2749999999999999</v>
      </c>
      <c r="C233" s="12">
        <v>20.51</v>
      </c>
      <c r="D233" s="12">
        <f t="shared" ref="D233:D296" si="3">C233*$B$653/B233</f>
        <v>48.619123905882361</v>
      </c>
    </row>
    <row r="234" spans="1:4" x14ac:dyDescent="0.2">
      <c r="A234" s="13">
        <v>32905</v>
      </c>
      <c r="B234" s="26">
        <v>1.28</v>
      </c>
      <c r="C234" s="12">
        <v>19.78</v>
      </c>
      <c r="D234" s="12">
        <f t="shared" si="3"/>
        <v>46.705494093749998</v>
      </c>
    </row>
    <row r="235" spans="1:4" x14ac:dyDescent="0.2">
      <c r="A235" s="13">
        <v>32933</v>
      </c>
      <c r="B235" s="26">
        <v>1.286</v>
      </c>
      <c r="C235" s="12">
        <v>18.940000000000001</v>
      </c>
      <c r="D235" s="12">
        <f t="shared" si="3"/>
        <v>44.513388895800929</v>
      </c>
    </row>
    <row r="236" spans="1:4" x14ac:dyDescent="0.2">
      <c r="A236" s="13">
        <v>32964</v>
      </c>
      <c r="B236" s="26">
        <v>1.2889999999999999</v>
      </c>
      <c r="C236" s="12">
        <v>16.66</v>
      </c>
      <c r="D236" s="12">
        <f t="shared" si="3"/>
        <v>39.06373210240497</v>
      </c>
    </row>
    <row r="237" spans="1:4" x14ac:dyDescent="0.2">
      <c r="A237" s="13">
        <v>32994</v>
      </c>
      <c r="B237" s="26">
        <v>1.2909999999999999</v>
      </c>
      <c r="C237" s="12">
        <v>16.07</v>
      </c>
      <c r="D237" s="12">
        <f t="shared" si="3"/>
        <v>37.621948768396592</v>
      </c>
    </row>
    <row r="238" spans="1:4" x14ac:dyDescent="0.2">
      <c r="A238" s="13">
        <v>33025</v>
      </c>
      <c r="B238" s="26">
        <v>1.2989999999999999</v>
      </c>
      <c r="C238" s="12">
        <v>15.15</v>
      </c>
      <c r="D238" s="12">
        <f t="shared" si="3"/>
        <v>35.249676443418018</v>
      </c>
    </row>
    <row r="239" spans="1:4" x14ac:dyDescent="0.2">
      <c r="A239" s="13">
        <v>33055</v>
      </c>
      <c r="B239" s="26">
        <v>1.3049999999999999</v>
      </c>
      <c r="C239" s="12">
        <v>16.54</v>
      </c>
      <c r="D239" s="12">
        <f t="shared" si="3"/>
        <v>38.306868137931033</v>
      </c>
    </row>
    <row r="240" spans="1:4" x14ac:dyDescent="0.2">
      <c r="A240" s="13">
        <v>33086</v>
      </c>
      <c r="B240" s="26">
        <v>1.3160000000000001</v>
      </c>
      <c r="C240" s="12">
        <v>24.26</v>
      </c>
      <c r="D240" s="12">
        <f t="shared" si="3"/>
        <v>55.716850668693006</v>
      </c>
    </row>
    <row r="241" spans="1:4" x14ac:dyDescent="0.2">
      <c r="A241" s="13">
        <v>33117</v>
      </c>
      <c r="B241" s="26">
        <v>1.325</v>
      </c>
      <c r="C241" s="12">
        <v>29.88</v>
      </c>
      <c r="D241" s="12">
        <f t="shared" si="3"/>
        <v>68.157926218867928</v>
      </c>
    </row>
    <row r="242" spans="1:4" x14ac:dyDescent="0.2">
      <c r="A242" s="13">
        <v>33147</v>
      </c>
      <c r="B242" s="26">
        <v>1.3340000000000001</v>
      </c>
      <c r="C242" s="12">
        <v>32.880000000000003</v>
      </c>
      <c r="D242" s="12">
        <f t="shared" si="3"/>
        <v>74.495087136431792</v>
      </c>
    </row>
    <row r="243" spans="1:4" x14ac:dyDescent="0.2">
      <c r="A243" s="13">
        <v>33178</v>
      </c>
      <c r="B243" s="26">
        <v>1.337</v>
      </c>
      <c r="C243" s="12">
        <v>30.19</v>
      </c>
      <c r="D243" s="12">
        <f t="shared" si="3"/>
        <v>68.246967554225876</v>
      </c>
    </row>
    <row r="244" spans="1:4" x14ac:dyDescent="0.2">
      <c r="A244" s="13">
        <v>33208</v>
      </c>
      <c r="B244" s="26">
        <v>1.3420000000000001</v>
      </c>
      <c r="C244" s="12">
        <v>25.56</v>
      </c>
      <c r="D244" s="12">
        <f t="shared" si="3"/>
        <v>57.565195886736205</v>
      </c>
    </row>
    <row r="245" spans="1:4" x14ac:dyDescent="0.2">
      <c r="A245" s="13">
        <v>33239</v>
      </c>
      <c r="B245" s="26">
        <v>1.347</v>
      </c>
      <c r="C245" s="12">
        <v>22.3</v>
      </c>
      <c r="D245" s="12">
        <f t="shared" si="3"/>
        <v>50.036730066815146</v>
      </c>
    </row>
    <row r="246" spans="1:4" x14ac:dyDescent="0.2">
      <c r="A246" s="13">
        <v>33270</v>
      </c>
      <c r="B246" s="26">
        <v>1.3480000000000001</v>
      </c>
      <c r="C246" s="12">
        <v>18.3</v>
      </c>
      <c r="D246" s="12">
        <f t="shared" si="3"/>
        <v>41.031070771513356</v>
      </c>
    </row>
    <row r="247" spans="1:4" x14ac:dyDescent="0.2">
      <c r="A247" s="13">
        <v>33298</v>
      </c>
      <c r="B247" s="26">
        <v>1.3480000000000001</v>
      </c>
      <c r="C247" s="12">
        <v>17.579999999999998</v>
      </c>
      <c r="D247" s="12">
        <f t="shared" si="3"/>
        <v>39.416733560830856</v>
      </c>
    </row>
    <row r="248" spans="1:4" x14ac:dyDescent="0.2">
      <c r="A248" s="13">
        <v>33329</v>
      </c>
      <c r="B248" s="26">
        <v>1.351</v>
      </c>
      <c r="C248" s="12">
        <v>18.32</v>
      </c>
      <c r="D248" s="12">
        <f t="shared" si="3"/>
        <v>40.984701228719466</v>
      </c>
    </row>
    <row r="249" spans="1:4" x14ac:dyDescent="0.2">
      <c r="A249" s="13">
        <v>33359</v>
      </c>
      <c r="B249" s="26">
        <v>1.3560000000000001</v>
      </c>
      <c r="C249" s="12">
        <v>18.36</v>
      </c>
      <c r="D249" s="12">
        <f t="shared" si="3"/>
        <v>40.922733982300883</v>
      </c>
    </row>
    <row r="250" spans="1:4" x14ac:dyDescent="0.2">
      <c r="A250" s="13">
        <v>33390</v>
      </c>
      <c r="B250" s="26">
        <v>1.36</v>
      </c>
      <c r="C250" s="12">
        <v>17.78</v>
      </c>
      <c r="D250" s="12">
        <f t="shared" si="3"/>
        <v>39.513409147058823</v>
      </c>
    </row>
    <row r="251" spans="1:4" x14ac:dyDescent="0.2">
      <c r="A251" s="13">
        <v>33420</v>
      </c>
      <c r="B251" s="26">
        <v>1.3620000000000001</v>
      </c>
      <c r="C251" s="12">
        <v>18.14</v>
      </c>
      <c r="D251" s="12">
        <f t="shared" si="3"/>
        <v>40.254258237885459</v>
      </c>
    </row>
    <row r="252" spans="1:4" x14ac:dyDescent="0.2">
      <c r="A252" s="13">
        <v>33451</v>
      </c>
      <c r="B252" s="26">
        <v>1.3660000000000001</v>
      </c>
      <c r="C252" s="12">
        <v>18.71</v>
      </c>
      <c r="D252" s="12">
        <f t="shared" si="3"/>
        <v>41.397559721815519</v>
      </c>
    </row>
    <row r="253" spans="1:4" x14ac:dyDescent="0.2">
      <c r="A253" s="13">
        <v>33482</v>
      </c>
      <c r="B253" s="26">
        <v>1.37</v>
      </c>
      <c r="C253" s="12">
        <v>19</v>
      </c>
      <c r="D253" s="12">
        <f t="shared" si="3"/>
        <v>41.916468613138683</v>
      </c>
    </row>
    <row r="254" spans="1:4" x14ac:dyDescent="0.2">
      <c r="A254" s="13">
        <v>33512</v>
      </c>
      <c r="B254" s="26">
        <v>1.3720000000000001</v>
      </c>
      <c r="C254" s="12">
        <v>19.86</v>
      </c>
      <c r="D254" s="12">
        <f t="shared" si="3"/>
        <v>43.749871924198246</v>
      </c>
    </row>
    <row r="255" spans="1:4" x14ac:dyDescent="0.2">
      <c r="A255" s="13">
        <v>33543</v>
      </c>
      <c r="B255" s="26">
        <v>1.3779999999999999</v>
      </c>
      <c r="C255" s="12">
        <v>19.350000000000001</v>
      </c>
      <c r="D255" s="12">
        <f t="shared" si="3"/>
        <v>42.44078468795356</v>
      </c>
    </row>
    <row r="256" spans="1:4" x14ac:dyDescent="0.2">
      <c r="A256" s="13">
        <v>33573</v>
      </c>
      <c r="B256" s="26">
        <v>1.3819999999999999</v>
      </c>
      <c r="C256" s="12">
        <v>17.170000000000002</v>
      </c>
      <c r="D256" s="12">
        <f t="shared" si="3"/>
        <v>37.550342735166431</v>
      </c>
    </row>
    <row r="257" spans="1:4" x14ac:dyDescent="0.2">
      <c r="A257" s="13">
        <v>33604</v>
      </c>
      <c r="B257" s="26">
        <v>1.383</v>
      </c>
      <c r="C257" s="12">
        <v>16.100000000000001</v>
      </c>
      <c r="D257" s="12">
        <f t="shared" si="3"/>
        <v>35.184821258134491</v>
      </c>
    </row>
    <row r="258" spans="1:4" x14ac:dyDescent="0.2">
      <c r="A258" s="13">
        <v>33635</v>
      </c>
      <c r="B258" s="26">
        <v>1.3859999999999999</v>
      </c>
      <c r="C258" s="12">
        <v>16</v>
      </c>
      <c r="D258" s="12">
        <f t="shared" si="3"/>
        <v>34.890597402597407</v>
      </c>
    </row>
    <row r="259" spans="1:4" x14ac:dyDescent="0.2">
      <c r="A259" s="13">
        <v>33664</v>
      </c>
      <c r="B259" s="26">
        <v>1.391</v>
      </c>
      <c r="C259" s="12">
        <v>16.36</v>
      </c>
      <c r="D259" s="12">
        <f t="shared" si="3"/>
        <v>35.547398475916609</v>
      </c>
    </row>
    <row r="260" spans="1:4" x14ac:dyDescent="0.2">
      <c r="A260" s="13">
        <v>33695</v>
      </c>
      <c r="B260" s="26">
        <v>1.3939999999999999</v>
      </c>
      <c r="C260" s="12">
        <v>17.37</v>
      </c>
      <c r="D260" s="12">
        <f t="shared" si="3"/>
        <v>37.660726872309908</v>
      </c>
    </row>
    <row r="261" spans="1:4" x14ac:dyDescent="0.2">
      <c r="A261" s="13">
        <v>33725</v>
      </c>
      <c r="B261" s="26">
        <v>1.397</v>
      </c>
      <c r="C261" s="12">
        <v>18.79</v>
      </c>
      <c r="D261" s="12">
        <f t="shared" si="3"/>
        <v>40.652010322118826</v>
      </c>
    </row>
    <row r="262" spans="1:4" x14ac:dyDescent="0.2">
      <c r="A262" s="13">
        <v>33756</v>
      </c>
      <c r="B262" s="26">
        <v>1.401</v>
      </c>
      <c r="C262" s="12">
        <v>19.829999999999998</v>
      </c>
      <c r="D262" s="12">
        <f t="shared" si="3"/>
        <v>42.77955199143468</v>
      </c>
    </row>
    <row r="263" spans="1:4" x14ac:dyDescent="0.2">
      <c r="A263" s="13">
        <v>33786</v>
      </c>
      <c r="B263" s="26">
        <v>1.405</v>
      </c>
      <c r="C263" s="12">
        <v>19.739999999999998</v>
      </c>
      <c r="D263" s="12">
        <f t="shared" si="3"/>
        <v>42.464154106761562</v>
      </c>
    </row>
    <row r="264" spans="1:4" x14ac:dyDescent="0.2">
      <c r="A264" s="13">
        <v>33817</v>
      </c>
      <c r="B264" s="26">
        <v>1.4079999999999999</v>
      </c>
      <c r="C264" s="12">
        <v>19.25</v>
      </c>
      <c r="D264" s="12">
        <f t="shared" si="3"/>
        <v>41.32184765625</v>
      </c>
    </row>
    <row r="265" spans="1:4" x14ac:dyDescent="0.2">
      <c r="A265" s="13">
        <v>33848</v>
      </c>
      <c r="B265" s="26">
        <v>1.411</v>
      </c>
      <c r="C265" s="12">
        <v>19.260000000000002</v>
      </c>
      <c r="D265" s="12">
        <f t="shared" si="3"/>
        <v>41.255411396172931</v>
      </c>
    </row>
    <row r="266" spans="1:4" x14ac:dyDescent="0.2">
      <c r="A266" s="13">
        <v>33878</v>
      </c>
      <c r="B266" s="26">
        <v>1.417</v>
      </c>
      <c r="C266" s="12">
        <v>19.34</v>
      </c>
      <c r="D266" s="12">
        <f t="shared" si="3"/>
        <v>41.251360141143259</v>
      </c>
    </row>
    <row r="267" spans="1:4" x14ac:dyDescent="0.2">
      <c r="A267" s="13">
        <v>33909</v>
      </c>
      <c r="B267" s="26">
        <v>1.421</v>
      </c>
      <c r="C267" s="12">
        <v>18.399999999999999</v>
      </c>
      <c r="D267" s="12">
        <f t="shared" si="3"/>
        <v>39.135906544686833</v>
      </c>
    </row>
    <row r="268" spans="1:4" x14ac:dyDescent="0.2">
      <c r="A268" s="13">
        <v>33939</v>
      </c>
      <c r="B268" s="26">
        <v>1.423</v>
      </c>
      <c r="C268" s="12">
        <v>16.940000000000001</v>
      </c>
      <c r="D268" s="12">
        <f t="shared" si="3"/>
        <v>35.97991716092762</v>
      </c>
    </row>
    <row r="269" spans="1:4" x14ac:dyDescent="0.2">
      <c r="A269" s="13">
        <v>33970</v>
      </c>
      <c r="B269" s="26">
        <v>1.4279999999999999</v>
      </c>
      <c r="C269" s="12">
        <v>16.8</v>
      </c>
      <c r="D269" s="12">
        <f t="shared" si="3"/>
        <v>35.557623529411771</v>
      </c>
    </row>
    <row r="270" spans="1:4" x14ac:dyDescent="0.2">
      <c r="A270" s="13">
        <v>34001</v>
      </c>
      <c r="B270" s="26">
        <v>1.431</v>
      </c>
      <c r="C270" s="12">
        <v>17.41</v>
      </c>
      <c r="D270" s="12">
        <f t="shared" si="3"/>
        <v>36.771452955974844</v>
      </c>
    </row>
    <row r="271" spans="1:4" x14ac:dyDescent="0.2">
      <c r="A271" s="13">
        <v>34029</v>
      </c>
      <c r="B271" s="26">
        <v>1.4330000000000001</v>
      </c>
      <c r="C271" s="12">
        <v>17.82</v>
      </c>
      <c r="D271" s="12">
        <f t="shared" si="3"/>
        <v>37.584879525471038</v>
      </c>
    </row>
    <row r="272" spans="1:4" x14ac:dyDescent="0.2">
      <c r="A272" s="13">
        <v>34060</v>
      </c>
      <c r="B272" s="26">
        <v>1.4379999999999999</v>
      </c>
      <c r="C272" s="12">
        <v>18.350000000000001</v>
      </c>
      <c r="D272" s="12">
        <f t="shared" si="3"/>
        <v>38.568152503477052</v>
      </c>
    </row>
    <row r="273" spans="1:4" x14ac:dyDescent="0.2">
      <c r="A273" s="13">
        <v>34090</v>
      </c>
      <c r="B273" s="26">
        <v>1.4419999999999999</v>
      </c>
      <c r="C273" s="12">
        <v>17.89</v>
      </c>
      <c r="D273" s="12">
        <f t="shared" si="3"/>
        <v>37.497018183079057</v>
      </c>
    </row>
    <row r="274" spans="1:4" x14ac:dyDescent="0.2">
      <c r="A274" s="13">
        <v>34121</v>
      </c>
      <c r="B274" s="26">
        <v>1.4430000000000001</v>
      </c>
      <c r="C274" s="12">
        <v>16.8</v>
      </c>
      <c r="D274" s="12">
        <f t="shared" si="3"/>
        <v>35.188001663201668</v>
      </c>
    </row>
    <row r="275" spans="1:4" x14ac:dyDescent="0.2">
      <c r="A275" s="13">
        <v>34151</v>
      </c>
      <c r="B275" s="26">
        <v>1.4450000000000001</v>
      </c>
      <c r="C275" s="12">
        <v>15.81</v>
      </c>
      <c r="D275" s="12">
        <f t="shared" si="3"/>
        <v>33.068589882352946</v>
      </c>
    </row>
    <row r="276" spans="1:4" x14ac:dyDescent="0.2">
      <c r="A276" s="13">
        <v>34182</v>
      </c>
      <c r="B276" s="26">
        <v>1.448</v>
      </c>
      <c r="C276" s="12">
        <v>15.64</v>
      </c>
      <c r="D276" s="12">
        <f t="shared" si="3"/>
        <v>32.64523806629834</v>
      </c>
    </row>
    <row r="277" spans="1:4" x14ac:dyDescent="0.2">
      <c r="A277" s="13">
        <v>34213</v>
      </c>
      <c r="B277" s="26">
        <v>1.45</v>
      </c>
      <c r="C277" s="12">
        <v>15.32</v>
      </c>
      <c r="D277" s="12">
        <f t="shared" si="3"/>
        <v>31.933198179310345</v>
      </c>
    </row>
    <row r="278" spans="1:4" x14ac:dyDescent="0.2">
      <c r="A278" s="13">
        <v>34243</v>
      </c>
      <c r="B278" s="26">
        <v>1.456</v>
      </c>
      <c r="C278" s="12">
        <v>15.59</v>
      </c>
      <c r="D278" s="12">
        <f t="shared" si="3"/>
        <v>32.362077486263736</v>
      </c>
    </row>
    <row r="279" spans="1:4" x14ac:dyDescent="0.2">
      <c r="A279" s="13">
        <v>34274</v>
      </c>
      <c r="B279" s="26">
        <v>1.46</v>
      </c>
      <c r="C279" s="12">
        <v>14.05</v>
      </c>
      <c r="D279" s="12">
        <f t="shared" si="3"/>
        <v>29.085405410958902</v>
      </c>
    </row>
    <row r="280" spans="1:4" x14ac:dyDescent="0.2">
      <c r="A280" s="13">
        <v>34304</v>
      </c>
      <c r="B280" s="26">
        <v>1.4630000000000001</v>
      </c>
      <c r="C280" s="12">
        <v>12.56</v>
      </c>
      <c r="D280" s="12">
        <f t="shared" si="3"/>
        <v>25.947586384142173</v>
      </c>
    </row>
    <row r="281" spans="1:4" x14ac:dyDescent="0.2">
      <c r="A281" s="13">
        <v>34335</v>
      </c>
      <c r="B281" s="26">
        <v>1.4630000000000001</v>
      </c>
      <c r="C281" s="12">
        <v>12.93</v>
      </c>
      <c r="D281" s="12">
        <f t="shared" si="3"/>
        <v>26.711965919343811</v>
      </c>
    </row>
    <row r="282" spans="1:4" x14ac:dyDescent="0.2">
      <c r="A282" s="13">
        <v>34366</v>
      </c>
      <c r="B282" s="26">
        <v>1.4670000000000001</v>
      </c>
      <c r="C282" s="12">
        <v>12.9</v>
      </c>
      <c r="D282" s="12">
        <f t="shared" si="3"/>
        <v>26.57732392638037</v>
      </c>
    </row>
    <row r="283" spans="1:4" x14ac:dyDescent="0.2">
      <c r="A283" s="13">
        <v>34394</v>
      </c>
      <c r="B283" s="26">
        <v>1.4710000000000001</v>
      </c>
      <c r="C283" s="12">
        <v>13.18</v>
      </c>
      <c r="D283" s="12">
        <f t="shared" si="3"/>
        <v>27.080357335146157</v>
      </c>
    </row>
    <row r="284" spans="1:4" x14ac:dyDescent="0.2">
      <c r="A284" s="13">
        <v>34425</v>
      </c>
      <c r="B284" s="26">
        <v>1.472</v>
      </c>
      <c r="C284" s="12">
        <v>14.54</v>
      </c>
      <c r="D284" s="12">
        <f t="shared" si="3"/>
        <v>29.854393288043475</v>
      </c>
    </row>
    <row r="285" spans="1:4" x14ac:dyDescent="0.2">
      <c r="A285" s="13">
        <v>34455</v>
      </c>
      <c r="B285" s="26">
        <v>1.4750000000000001</v>
      </c>
      <c r="C285" s="12">
        <v>15.74</v>
      </c>
      <c r="D285" s="12">
        <f t="shared" si="3"/>
        <v>32.252572555932204</v>
      </c>
    </row>
    <row r="286" spans="1:4" x14ac:dyDescent="0.2">
      <c r="A286" s="13">
        <v>34486</v>
      </c>
      <c r="B286" s="26">
        <v>1.4790000000000001</v>
      </c>
      <c r="C286" s="12">
        <v>17.04</v>
      </c>
      <c r="D286" s="12">
        <f t="shared" si="3"/>
        <v>34.821948559837722</v>
      </c>
    </row>
    <row r="287" spans="1:4" x14ac:dyDescent="0.2">
      <c r="A287" s="13">
        <v>34516</v>
      </c>
      <c r="B287" s="26">
        <v>1.484</v>
      </c>
      <c r="C287" s="12">
        <v>17.52</v>
      </c>
      <c r="D287" s="12">
        <f t="shared" si="3"/>
        <v>35.682218975741236</v>
      </c>
    </row>
    <row r="288" spans="1:4" x14ac:dyDescent="0.2">
      <c r="A288" s="13">
        <v>34547</v>
      </c>
      <c r="B288" s="26">
        <v>1.49</v>
      </c>
      <c r="C288" s="12">
        <v>16.66</v>
      </c>
      <c r="D288" s="12">
        <f t="shared" si="3"/>
        <v>33.794060859060401</v>
      </c>
    </row>
    <row r="289" spans="1:4" x14ac:dyDescent="0.2">
      <c r="A289" s="13">
        <v>34578</v>
      </c>
      <c r="B289" s="26">
        <v>1.4930000000000001</v>
      </c>
      <c r="C289" s="12">
        <v>15.91</v>
      </c>
      <c r="D289" s="12">
        <f t="shared" si="3"/>
        <v>32.207871520428661</v>
      </c>
    </row>
    <row r="290" spans="1:4" x14ac:dyDescent="0.2">
      <c r="A290" s="13">
        <v>34608</v>
      </c>
      <c r="B290" s="26">
        <v>1.494</v>
      </c>
      <c r="C290" s="12">
        <v>16.27</v>
      </c>
      <c r="D290" s="12">
        <f t="shared" si="3"/>
        <v>32.914602048192769</v>
      </c>
    </row>
    <row r="291" spans="1:4" x14ac:dyDescent="0.2">
      <c r="A291" s="13">
        <v>34639</v>
      </c>
      <c r="B291" s="26">
        <v>1.498</v>
      </c>
      <c r="C291" s="12">
        <v>16.46</v>
      </c>
      <c r="D291" s="12">
        <f t="shared" si="3"/>
        <v>33.210060801068089</v>
      </c>
    </row>
    <row r="292" spans="1:4" x14ac:dyDescent="0.2">
      <c r="A292" s="13">
        <v>34669</v>
      </c>
      <c r="B292" s="26">
        <v>1.5009999999999999</v>
      </c>
      <c r="C292" s="12">
        <v>15.78</v>
      </c>
      <c r="D292" s="12">
        <f t="shared" si="3"/>
        <v>31.774443997335108</v>
      </c>
    </row>
    <row r="293" spans="1:4" x14ac:dyDescent="0.2">
      <c r="A293" s="13">
        <v>34700</v>
      </c>
      <c r="B293" s="26">
        <v>1.5049999999999999</v>
      </c>
      <c r="C293" s="12">
        <v>16.559999999999999</v>
      </c>
      <c r="D293" s="12">
        <f t="shared" si="3"/>
        <v>33.256419189368771</v>
      </c>
    </row>
    <row r="294" spans="1:4" x14ac:dyDescent="0.2">
      <c r="A294" s="13">
        <v>34731</v>
      </c>
      <c r="B294" s="26">
        <v>1.5089999999999999</v>
      </c>
      <c r="C294" s="12">
        <v>17.21</v>
      </c>
      <c r="D294" s="12">
        <f t="shared" si="3"/>
        <v>34.470158767395631</v>
      </c>
    </row>
    <row r="295" spans="1:4" x14ac:dyDescent="0.2">
      <c r="A295" s="13">
        <v>34759</v>
      </c>
      <c r="B295" s="26">
        <v>1.512</v>
      </c>
      <c r="C295" s="12">
        <v>17.21</v>
      </c>
      <c r="D295" s="12">
        <f t="shared" si="3"/>
        <v>34.401765595238096</v>
      </c>
    </row>
    <row r="296" spans="1:4" x14ac:dyDescent="0.2">
      <c r="A296" s="13">
        <v>34790</v>
      </c>
      <c r="B296" s="26">
        <v>1.518</v>
      </c>
      <c r="C296" s="12">
        <v>18.7</v>
      </c>
      <c r="D296" s="12">
        <f t="shared" si="3"/>
        <v>37.232439130434784</v>
      </c>
    </row>
    <row r="297" spans="1:4" x14ac:dyDescent="0.2">
      <c r="A297" s="13">
        <v>34820</v>
      </c>
      <c r="B297" s="26">
        <v>1.5209999999999999</v>
      </c>
      <c r="C297" s="12">
        <v>18.559999999999999</v>
      </c>
      <c r="D297" s="12">
        <f t="shared" ref="D297:D360" si="4">C297*$B$653/B297</f>
        <v>36.880806627218931</v>
      </c>
    </row>
    <row r="298" spans="1:4" x14ac:dyDescent="0.2">
      <c r="A298" s="13">
        <v>34851</v>
      </c>
      <c r="B298" s="26">
        <v>1.524</v>
      </c>
      <c r="C298" s="12">
        <v>17.43</v>
      </c>
      <c r="D298" s="12">
        <f t="shared" si="4"/>
        <v>34.567189724409445</v>
      </c>
    </row>
    <row r="299" spans="1:4" x14ac:dyDescent="0.2">
      <c r="A299" s="13">
        <v>34881</v>
      </c>
      <c r="B299" s="26">
        <v>1.526</v>
      </c>
      <c r="C299" s="12">
        <v>16.5</v>
      </c>
      <c r="D299" s="12">
        <f t="shared" si="4"/>
        <v>32.679925950196591</v>
      </c>
    </row>
    <row r="300" spans="1:4" x14ac:dyDescent="0.2">
      <c r="A300" s="13">
        <v>34912</v>
      </c>
      <c r="B300" s="26">
        <v>1.5289999999999999</v>
      </c>
      <c r="C300" s="12">
        <v>16.54</v>
      </c>
      <c r="D300" s="12">
        <f t="shared" si="4"/>
        <v>32.694874375408766</v>
      </c>
    </row>
    <row r="301" spans="1:4" x14ac:dyDescent="0.2">
      <c r="A301" s="13">
        <v>34943</v>
      </c>
      <c r="B301" s="26">
        <v>1.5309999999999999</v>
      </c>
      <c r="C301" s="12">
        <v>16.71</v>
      </c>
      <c r="D301" s="12">
        <f t="shared" si="4"/>
        <v>32.987766544742001</v>
      </c>
    </row>
    <row r="302" spans="1:4" x14ac:dyDescent="0.2">
      <c r="A302" s="13">
        <v>34973</v>
      </c>
      <c r="B302" s="26">
        <v>1.5349999999999999</v>
      </c>
      <c r="C302" s="12">
        <v>16.29</v>
      </c>
      <c r="D302" s="12">
        <f t="shared" si="4"/>
        <v>32.074829589576545</v>
      </c>
    </row>
    <row r="303" spans="1:4" x14ac:dyDescent="0.2">
      <c r="A303" s="13">
        <v>35004</v>
      </c>
      <c r="B303" s="26">
        <v>1.5369999999999999</v>
      </c>
      <c r="C303" s="12">
        <v>16.52</v>
      </c>
      <c r="D303" s="12">
        <f t="shared" si="4"/>
        <v>32.485370826284971</v>
      </c>
    </row>
    <row r="304" spans="1:4" x14ac:dyDescent="0.2">
      <c r="A304" s="13">
        <v>35034</v>
      </c>
      <c r="B304" s="26">
        <v>1.5389999999999999</v>
      </c>
      <c r="C304" s="12">
        <v>17.53</v>
      </c>
      <c r="D304" s="12">
        <f t="shared" si="4"/>
        <v>34.426664678362577</v>
      </c>
    </row>
    <row r="305" spans="1:4" x14ac:dyDescent="0.2">
      <c r="A305" s="13">
        <v>35065</v>
      </c>
      <c r="B305" s="26">
        <v>1.5469999999999999</v>
      </c>
      <c r="C305" s="12">
        <v>17.48</v>
      </c>
      <c r="D305" s="12">
        <f t="shared" si="4"/>
        <v>34.150948312863612</v>
      </c>
    </row>
    <row r="306" spans="1:4" x14ac:dyDescent="0.2">
      <c r="A306" s="13">
        <v>35096</v>
      </c>
      <c r="B306" s="26">
        <v>1.55</v>
      </c>
      <c r="C306" s="12">
        <v>17.77</v>
      </c>
      <c r="D306" s="12">
        <f t="shared" si="4"/>
        <v>34.65033061935484</v>
      </c>
    </row>
    <row r="307" spans="1:4" x14ac:dyDescent="0.2">
      <c r="A307" s="13">
        <v>35125</v>
      </c>
      <c r="B307" s="26">
        <v>1.5549999999999999</v>
      </c>
      <c r="C307" s="12">
        <v>19.899999999999999</v>
      </c>
      <c r="D307" s="12">
        <f t="shared" si="4"/>
        <v>38.678919742765267</v>
      </c>
    </row>
    <row r="308" spans="1:4" x14ac:dyDescent="0.2">
      <c r="A308" s="13">
        <v>35156</v>
      </c>
      <c r="B308" s="26">
        <v>1.5609999999999999</v>
      </c>
      <c r="C308" s="12">
        <v>21.33</v>
      </c>
      <c r="D308" s="12">
        <f t="shared" si="4"/>
        <v>41.299006623959002</v>
      </c>
    </row>
    <row r="309" spans="1:4" x14ac:dyDescent="0.2">
      <c r="A309" s="13">
        <v>35186</v>
      </c>
      <c r="B309" s="26">
        <v>1.5640000000000001</v>
      </c>
      <c r="C309" s="12">
        <v>20.12</v>
      </c>
      <c r="D309" s="12">
        <f t="shared" si="4"/>
        <v>38.881488337595911</v>
      </c>
    </row>
    <row r="310" spans="1:4" x14ac:dyDescent="0.2">
      <c r="A310" s="13">
        <v>35217</v>
      </c>
      <c r="B310" s="26">
        <v>1.5669999999999999</v>
      </c>
      <c r="C310" s="12">
        <v>19.32</v>
      </c>
      <c r="D310" s="12">
        <f t="shared" si="4"/>
        <v>37.264026394384175</v>
      </c>
    </row>
    <row r="311" spans="1:4" x14ac:dyDescent="0.2">
      <c r="A311" s="13">
        <v>35247</v>
      </c>
      <c r="B311" s="26">
        <v>1.57</v>
      </c>
      <c r="C311" s="12">
        <v>19.600000000000001</v>
      </c>
      <c r="D311" s="12">
        <f t="shared" si="4"/>
        <v>37.731847643312101</v>
      </c>
    </row>
    <row r="312" spans="1:4" x14ac:dyDescent="0.2">
      <c r="A312" s="13">
        <v>35278</v>
      </c>
      <c r="B312" s="26">
        <v>1.5720000000000001</v>
      </c>
      <c r="C312" s="12">
        <v>20.53</v>
      </c>
      <c r="D312" s="12">
        <f t="shared" si="4"/>
        <v>39.471902633587781</v>
      </c>
    </row>
    <row r="313" spans="1:4" x14ac:dyDescent="0.2">
      <c r="A313" s="13">
        <v>35309</v>
      </c>
      <c r="B313" s="26">
        <v>1.577</v>
      </c>
      <c r="C313" s="12">
        <v>22.04</v>
      </c>
      <c r="D313" s="12">
        <f t="shared" si="4"/>
        <v>42.24074313253012</v>
      </c>
    </row>
    <row r="314" spans="1:4" x14ac:dyDescent="0.2">
      <c r="A314" s="13">
        <v>35339</v>
      </c>
      <c r="B314" s="26">
        <v>1.5820000000000001</v>
      </c>
      <c r="C314" s="12">
        <v>23.22</v>
      </c>
      <c r="D314" s="12">
        <f t="shared" si="4"/>
        <v>44.361619190897592</v>
      </c>
    </row>
    <row r="315" spans="1:4" x14ac:dyDescent="0.2">
      <c r="A315" s="13">
        <v>35370</v>
      </c>
      <c r="B315" s="26">
        <v>1.587</v>
      </c>
      <c r="C315" s="12">
        <v>22.66</v>
      </c>
      <c r="D315" s="12">
        <f t="shared" si="4"/>
        <v>43.155348884688095</v>
      </c>
    </row>
    <row r="316" spans="1:4" x14ac:dyDescent="0.2">
      <c r="A316" s="13">
        <v>35400</v>
      </c>
      <c r="B316" s="26">
        <v>1.591</v>
      </c>
      <c r="C316" s="12">
        <v>23.22</v>
      </c>
      <c r="D316" s="12">
        <f t="shared" si="4"/>
        <v>44.110673513513511</v>
      </c>
    </row>
    <row r="317" spans="1:4" x14ac:dyDescent="0.2">
      <c r="A317" s="13">
        <v>35431</v>
      </c>
      <c r="B317" s="26">
        <v>1.5940000000000001</v>
      </c>
      <c r="C317" s="12">
        <v>23.02</v>
      </c>
      <c r="D317" s="12">
        <f t="shared" si="4"/>
        <v>43.648432848180676</v>
      </c>
    </row>
    <row r="318" spans="1:4" x14ac:dyDescent="0.2">
      <c r="A318" s="13">
        <v>35462</v>
      </c>
      <c r="B318" s="26">
        <v>1.597</v>
      </c>
      <c r="C318" s="12">
        <v>20.88</v>
      </c>
      <c r="D318" s="12">
        <f t="shared" si="4"/>
        <v>39.516387125860987</v>
      </c>
    </row>
    <row r="319" spans="1:4" x14ac:dyDescent="0.2">
      <c r="A319" s="13">
        <v>35490</v>
      </c>
      <c r="B319" s="26">
        <v>1.5980000000000001</v>
      </c>
      <c r="C319" s="12">
        <v>19.16</v>
      </c>
      <c r="D319" s="12">
        <f t="shared" si="4"/>
        <v>36.238514192740922</v>
      </c>
    </row>
    <row r="320" spans="1:4" x14ac:dyDescent="0.2">
      <c r="A320" s="13">
        <v>35521</v>
      </c>
      <c r="B320" s="26">
        <v>1.599</v>
      </c>
      <c r="C320" s="12">
        <v>17.829999999999998</v>
      </c>
      <c r="D320" s="12">
        <f t="shared" si="4"/>
        <v>33.701911407129451</v>
      </c>
    </row>
    <row r="321" spans="1:4" x14ac:dyDescent="0.2">
      <c r="A321" s="13">
        <v>35551</v>
      </c>
      <c r="B321" s="26">
        <v>1.599</v>
      </c>
      <c r="C321" s="12">
        <v>18.55</v>
      </c>
      <c r="D321" s="12">
        <f t="shared" si="4"/>
        <v>35.062841088180114</v>
      </c>
    </row>
    <row r="322" spans="1:4" x14ac:dyDescent="0.2">
      <c r="A322" s="13">
        <v>35582</v>
      </c>
      <c r="B322" s="26">
        <v>1.6020000000000001</v>
      </c>
      <c r="C322" s="12">
        <v>17.350000000000001</v>
      </c>
      <c r="D322" s="12">
        <f t="shared" si="4"/>
        <v>32.733211797752809</v>
      </c>
    </row>
    <row r="323" spans="1:4" x14ac:dyDescent="0.2">
      <c r="A323" s="13">
        <v>35612</v>
      </c>
      <c r="B323" s="26">
        <v>1.6040000000000001</v>
      </c>
      <c r="C323" s="12">
        <v>17.489999999999998</v>
      </c>
      <c r="D323" s="12">
        <f t="shared" si="4"/>
        <v>32.956197643391519</v>
      </c>
    </row>
    <row r="324" spans="1:4" x14ac:dyDescent="0.2">
      <c r="A324" s="13">
        <v>35643</v>
      </c>
      <c r="B324" s="26">
        <v>1.6080000000000001</v>
      </c>
      <c r="C324" s="12">
        <v>17.96</v>
      </c>
      <c r="D324" s="12">
        <f t="shared" si="4"/>
        <v>33.757629402985074</v>
      </c>
    </row>
    <row r="325" spans="1:4" x14ac:dyDescent="0.2">
      <c r="A325" s="13">
        <v>35674</v>
      </c>
      <c r="B325" s="26">
        <v>1.6120000000000001</v>
      </c>
      <c r="C325" s="12">
        <v>17.850000000000001</v>
      </c>
      <c r="D325" s="12">
        <f t="shared" si="4"/>
        <v>33.46762053349876</v>
      </c>
    </row>
    <row r="326" spans="1:4" x14ac:dyDescent="0.2">
      <c r="A326" s="13">
        <v>35704</v>
      </c>
      <c r="B326" s="26">
        <v>1.615</v>
      </c>
      <c r="C326" s="12">
        <v>18.73</v>
      </c>
      <c r="D326" s="12">
        <f t="shared" si="4"/>
        <v>35.052330984520125</v>
      </c>
    </row>
    <row r="327" spans="1:4" x14ac:dyDescent="0.2">
      <c r="A327" s="13">
        <v>35735</v>
      </c>
      <c r="B327" s="26">
        <v>1.617</v>
      </c>
      <c r="C327" s="12">
        <v>17.88</v>
      </c>
      <c r="D327" s="12">
        <f t="shared" si="4"/>
        <v>33.420207940630796</v>
      </c>
    </row>
    <row r="328" spans="1:4" x14ac:dyDescent="0.2">
      <c r="A328" s="13">
        <v>35765</v>
      </c>
      <c r="B328" s="26">
        <v>1.6180000000000001</v>
      </c>
      <c r="C328" s="12">
        <v>15.95</v>
      </c>
      <c r="D328" s="12">
        <f t="shared" si="4"/>
        <v>29.794343695920883</v>
      </c>
    </row>
    <row r="329" spans="1:4" x14ac:dyDescent="0.2">
      <c r="A329" s="13">
        <v>35796</v>
      </c>
      <c r="B329" s="26">
        <v>1.62</v>
      </c>
      <c r="C329" s="12">
        <v>14.33</v>
      </c>
      <c r="D329" s="12">
        <f t="shared" si="4"/>
        <v>26.735162555555554</v>
      </c>
    </row>
    <row r="330" spans="1:4" x14ac:dyDescent="0.2">
      <c r="A330" s="13">
        <v>35827</v>
      </c>
      <c r="B330" s="26">
        <v>1.62</v>
      </c>
      <c r="C330" s="12">
        <v>13.32</v>
      </c>
      <c r="D330" s="12">
        <f t="shared" si="4"/>
        <v>24.850828</v>
      </c>
    </row>
    <row r="331" spans="1:4" x14ac:dyDescent="0.2">
      <c r="A331" s="13">
        <v>35855</v>
      </c>
      <c r="B331" s="26">
        <v>1.62</v>
      </c>
      <c r="C331" s="12">
        <v>12.34</v>
      </c>
      <c r="D331" s="12">
        <f t="shared" si="4"/>
        <v>23.022463777777777</v>
      </c>
    </row>
    <row r="332" spans="1:4" x14ac:dyDescent="0.2">
      <c r="A332" s="13">
        <v>35886</v>
      </c>
      <c r="B332" s="26">
        <v>1.6220000000000001</v>
      </c>
      <c r="C332" s="12">
        <v>12.81</v>
      </c>
      <c r="D332" s="12">
        <f t="shared" si="4"/>
        <v>23.869863366214549</v>
      </c>
    </row>
    <row r="333" spans="1:4" x14ac:dyDescent="0.2">
      <c r="A333" s="13">
        <v>35916</v>
      </c>
      <c r="B333" s="26">
        <v>1.6259999999999999</v>
      </c>
      <c r="C333" s="12">
        <v>12.61</v>
      </c>
      <c r="D333" s="12">
        <f t="shared" si="4"/>
        <v>23.439384243542435</v>
      </c>
    </row>
    <row r="334" spans="1:4" x14ac:dyDescent="0.2">
      <c r="A334" s="13">
        <v>35947</v>
      </c>
      <c r="B334" s="26">
        <v>1.6279999999999999</v>
      </c>
      <c r="C334" s="12">
        <v>11.61</v>
      </c>
      <c r="D334" s="12">
        <f t="shared" si="4"/>
        <v>21.554079103194102</v>
      </c>
    </row>
    <row r="335" spans="1:4" x14ac:dyDescent="0.2">
      <c r="A335" s="13">
        <v>35977</v>
      </c>
      <c r="B335" s="26">
        <v>1.6319999999999999</v>
      </c>
      <c r="C335" s="12">
        <v>11.55</v>
      </c>
      <c r="D335" s="12">
        <f t="shared" si="4"/>
        <v>21.390132904411768</v>
      </c>
    </row>
    <row r="336" spans="1:4" x14ac:dyDescent="0.2">
      <c r="A336" s="13">
        <v>36008</v>
      </c>
      <c r="B336" s="26">
        <v>1.6339999999999999</v>
      </c>
      <c r="C336" s="12">
        <v>11.34</v>
      </c>
      <c r="D336" s="12">
        <f t="shared" si="4"/>
        <v>20.975516107711137</v>
      </c>
    </row>
    <row r="337" spans="1:4" x14ac:dyDescent="0.2">
      <c r="A337" s="13">
        <v>36039</v>
      </c>
      <c r="B337" s="26">
        <v>1.635</v>
      </c>
      <c r="C337" s="12">
        <v>12.77</v>
      </c>
      <c r="D337" s="12">
        <f t="shared" si="4"/>
        <v>23.60612994495413</v>
      </c>
    </row>
    <row r="338" spans="1:4" x14ac:dyDescent="0.2">
      <c r="A338" s="13">
        <v>36069</v>
      </c>
      <c r="B338" s="26">
        <v>1.639</v>
      </c>
      <c r="C338" s="12">
        <v>12.11</v>
      </c>
      <c r="D338" s="12">
        <f t="shared" si="4"/>
        <v>22.331445869432581</v>
      </c>
    </row>
    <row r="339" spans="1:4" x14ac:dyDescent="0.2">
      <c r="A339" s="13">
        <v>36100</v>
      </c>
      <c r="B339" s="26">
        <v>1.641</v>
      </c>
      <c r="C339" s="12">
        <v>10.99</v>
      </c>
      <c r="D339" s="12">
        <f t="shared" si="4"/>
        <v>20.241410127970749</v>
      </c>
    </row>
    <row r="340" spans="1:4" x14ac:dyDescent="0.2">
      <c r="A340" s="13">
        <v>36130</v>
      </c>
      <c r="B340" s="26">
        <v>1.6439999999999999</v>
      </c>
      <c r="C340" s="12">
        <v>9.39</v>
      </c>
      <c r="D340" s="12">
        <f t="shared" si="4"/>
        <v>17.262966678832118</v>
      </c>
    </row>
    <row r="341" spans="1:4" x14ac:dyDescent="0.2">
      <c r="A341" s="13">
        <v>36161</v>
      </c>
      <c r="B341" s="26">
        <v>1.647</v>
      </c>
      <c r="C341" s="12">
        <v>10.16</v>
      </c>
      <c r="D341" s="12">
        <f t="shared" si="4"/>
        <v>18.644543825136612</v>
      </c>
    </row>
    <row r="342" spans="1:4" x14ac:dyDescent="0.2">
      <c r="A342" s="13">
        <v>36192</v>
      </c>
      <c r="B342" s="26">
        <v>1.647</v>
      </c>
      <c r="C342" s="12">
        <v>10.33</v>
      </c>
      <c r="D342" s="12">
        <f t="shared" si="4"/>
        <v>18.95650961748634</v>
      </c>
    </row>
    <row r="343" spans="1:4" x14ac:dyDescent="0.2">
      <c r="A343" s="13">
        <v>36220</v>
      </c>
      <c r="B343" s="26">
        <v>1.6479999999999999</v>
      </c>
      <c r="C343" s="12">
        <v>12.1</v>
      </c>
      <c r="D343" s="12">
        <f t="shared" si="4"/>
        <v>22.191150364077671</v>
      </c>
    </row>
    <row r="344" spans="1:4" x14ac:dyDescent="0.2">
      <c r="A344" s="13">
        <v>36251</v>
      </c>
      <c r="B344" s="26">
        <v>1.659</v>
      </c>
      <c r="C344" s="12">
        <v>14.82</v>
      </c>
      <c r="D344" s="12">
        <f t="shared" si="4"/>
        <v>26.999360072332731</v>
      </c>
    </row>
    <row r="345" spans="1:4" x14ac:dyDescent="0.2">
      <c r="A345" s="13">
        <v>36281</v>
      </c>
      <c r="B345" s="26">
        <v>1.66</v>
      </c>
      <c r="C345" s="12">
        <v>15.57</v>
      </c>
      <c r="D345" s="12">
        <f t="shared" si="4"/>
        <v>28.348636662650602</v>
      </c>
    </row>
    <row r="346" spans="1:4" x14ac:dyDescent="0.2">
      <c r="A346" s="13">
        <v>36312</v>
      </c>
      <c r="B346" s="26">
        <v>1.66</v>
      </c>
      <c r="C346" s="12">
        <v>15.91</v>
      </c>
      <c r="D346" s="12">
        <f t="shared" si="4"/>
        <v>28.967682036144581</v>
      </c>
    </row>
    <row r="347" spans="1:4" x14ac:dyDescent="0.2">
      <c r="A347" s="13">
        <v>36342</v>
      </c>
      <c r="B347" s="26">
        <v>1.667</v>
      </c>
      <c r="C347" s="12">
        <v>18.05</v>
      </c>
      <c r="D347" s="12">
        <f t="shared" si="4"/>
        <v>32.726025134973007</v>
      </c>
    </row>
    <row r="348" spans="1:4" x14ac:dyDescent="0.2">
      <c r="A348" s="13">
        <v>36373</v>
      </c>
      <c r="B348" s="26">
        <v>1.671</v>
      </c>
      <c r="C348" s="12">
        <v>19.559999999999999</v>
      </c>
      <c r="D348" s="12">
        <f t="shared" si="4"/>
        <v>35.378877845601437</v>
      </c>
    </row>
    <row r="349" spans="1:4" x14ac:dyDescent="0.2">
      <c r="A349" s="13">
        <v>36404</v>
      </c>
      <c r="B349" s="26">
        <v>1.6779999999999999</v>
      </c>
      <c r="C349" s="12">
        <v>21.64</v>
      </c>
      <c r="D349" s="12">
        <f t="shared" si="4"/>
        <v>38.977766817640052</v>
      </c>
    </row>
    <row r="350" spans="1:4" x14ac:dyDescent="0.2">
      <c r="A350" s="13">
        <v>36434</v>
      </c>
      <c r="B350" s="26">
        <v>1.681</v>
      </c>
      <c r="C350" s="12">
        <v>21.62</v>
      </c>
      <c r="D350" s="12">
        <f t="shared" si="4"/>
        <v>38.872245544318851</v>
      </c>
    </row>
    <row r="351" spans="1:4" x14ac:dyDescent="0.2">
      <c r="A351" s="13">
        <v>36465</v>
      </c>
      <c r="B351" s="26">
        <v>1.6839999999999999</v>
      </c>
      <c r="C351" s="12">
        <v>23.14</v>
      </c>
      <c r="D351" s="12">
        <f t="shared" si="4"/>
        <v>41.531050902612826</v>
      </c>
    </row>
    <row r="352" spans="1:4" x14ac:dyDescent="0.2">
      <c r="A352" s="13">
        <v>36495</v>
      </c>
      <c r="B352" s="26">
        <v>1.6879999999999999</v>
      </c>
      <c r="C352" s="12">
        <v>24.35</v>
      </c>
      <c r="D352" s="12">
        <f t="shared" si="4"/>
        <v>43.59916546208531</v>
      </c>
    </row>
    <row r="353" spans="1:4" x14ac:dyDescent="0.2">
      <c r="A353" s="13">
        <v>36526</v>
      </c>
      <c r="B353" s="26">
        <v>1.6930000000000001</v>
      </c>
      <c r="C353" s="12">
        <v>25.29</v>
      </c>
      <c r="D353" s="12">
        <f t="shared" si="4"/>
        <v>45.148520626107498</v>
      </c>
    </row>
    <row r="354" spans="1:4" x14ac:dyDescent="0.2">
      <c r="A354" s="13">
        <v>36557</v>
      </c>
      <c r="B354" s="26">
        <v>1.7</v>
      </c>
      <c r="C354" s="12">
        <v>27.39</v>
      </c>
      <c r="D354" s="12">
        <f t="shared" si="4"/>
        <v>48.696165423529415</v>
      </c>
    </row>
    <row r="355" spans="1:4" x14ac:dyDescent="0.2">
      <c r="A355" s="13">
        <v>36586</v>
      </c>
      <c r="B355" s="26">
        <v>1.71</v>
      </c>
      <c r="C355" s="12">
        <v>27.7</v>
      </c>
      <c r="D355" s="12">
        <f t="shared" si="4"/>
        <v>48.959312631578946</v>
      </c>
    </row>
    <row r="356" spans="1:4" x14ac:dyDescent="0.2">
      <c r="A356" s="13">
        <v>36617</v>
      </c>
      <c r="B356" s="26">
        <v>1.7090000000000001</v>
      </c>
      <c r="C356" s="12">
        <v>24.29</v>
      </c>
      <c r="D356" s="12">
        <f t="shared" si="4"/>
        <v>42.957312709186652</v>
      </c>
    </row>
    <row r="357" spans="1:4" x14ac:dyDescent="0.2">
      <c r="A357" s="13">
        <v>36647</v>
      </c>
      <c r="B357" s="26">
        <v>1.712</v>
      </c>
      <c r="C357" s="12">
        <v>26.35</v>
      </c>
      <c r="D357" s="12">
        <f t="shared" si="4"/>
        <v>46.518800992990663</v>
      </c>
    </row>
    <row r="358" spans="1:4" x14ac:dyDescent="0.2">
      <c r="A358" s="13">
        <v>36678</v>
      </c>
      <c r="B358" s="26">
        <v>1.722</v>
      </c>
      <c r="C358" s="12">
        <v>28.91</v>
      </c>
      <c r="D358" s="12">
        <f t="shared" si="4"/>
        <v>50.741885121951221</v>
      </c>
    </row>
    <row r="359" spans="1:4" x14ac:dyDescent="0.2">
      <c r="A359" s="13">
        <v>36708</v>
      </c>
      <c r="B359" s="26">
        <v>1.7270000000000001</v>
      </c>
      <c r="C359" s="12">
        <v>28</v>
      </c>
      <c r="D359" s="12">
        <f t="shared" si="4"/>
        <v>49.002399536768962</v>
      </c>
    </row>
    <row r="360" spans="1:4" x14ac:dyDescent="0.2">
      <c r="A360" s="13">
        <v>36739</v>
      </c>
      <c r="B360" s="26">
        <v>1.7270000000000001</v>
      </c>
      <c r="C360" s="12">
        <v>28.8</v>
      </c>
      <c r="D360" s="12">
        <f t="shared" si="4"/>
        <v>50.402468094962366</v>
      </c>
    </row>
    <row r="361" spans="1:4" x14ac:dyDescent="0.2">
      <c r="A361" s="13">
        <v>36770</v>
      </c>
      <c r="B361" s="26">
        <v>1.736</v>
      </c>
      <c r="C361" s="12">
        <v>30.56</v>
      </c>
      <c r="D361" s="12">
        <f t="shared" ref="D361:D424" si="5">C361*$B$653/B361</f>
        <v>53.205347281105986</v>
      </c>
    </row>
    <row r="362" spans="1:4" x14ac:dyDescent="0.2">
      <c r="A362" s="13">
        <v>36800</v>
      </c>
      <c r="B362" s="26">
        <v>1.7390000000000001</v>
      </c>
      <c r="C362" s="12">
        <v>29.71</v>
      </c>
      <c r="D362" s="12">
        <f t="shared" si="5"/>
        <v>51.636253352501434</v>
      </c>
    </row>
    <row r="363" spans="1:4" x14ac:dyDescent="0.2">
      <c r="A363" s="13">
        <v>36831</v>
      </c>
      <c r="B363" s="26">
        <v>1.742</v>
      </c>
      <c r="C363" s="12">
        <v>30</v>
      </c>
      <c r="D363" s="12">
        <f t="shared" si="5"/>
        <v>52.050482204362794</v>
      </c>
    </row>
    <row r="364" spans="1:4" x14ac:dyDescent="0.2">
      <c r="A364" s="13">
        <v>36861</v>
      </c>
      <c r="B364" s="26">
        <v>1.746</v>
      </c>
      <c r="C364" s="12">
        <v>25.19</v>
      </c>
      <c r="D364" s="12">
        <f t="shared" si="5"/>
        <v>43.604928762886601</v>
      </c>
    </row>
    <row r="365" spans="1:4" x14ac:dyDescent="0.2">
      <c r="A365" s="13">
        <v>36892</v>
      </c>
      <c r="B365" s="26">
        <v>1.756</v>
      </c>
      <c r="C365" s="12">
        <v>24.49</v>
      </c>
      <c r="D365" s="12">
        <f t="shared" si="5"/>
        <v>42.151780763097946</v>
      </c>
    </row>
    <row r="366" spans="1:4" x14ac:dyDescent="0.2">
      <c r="A366" s="13">
        <v>36923</v>
      </c>
      <c r="B366" s="26">
        <v>1.76</v>
      </c>
      <c r="C366" s="12">
        <v>24.97</v>
      </c>
      <c r="D366" s="12">
        <f t="shared" si="5"/>
        <v>42.880271624999999</v>
      </c>
    </row>
    <row r="367" spans="1:4" x14ac:dyDescent="0.2">
      <c r="A367" s="13">
        <v>36951</v>
      </c>
      <c r="B367" s="26">
        <v>1.7609999999999999</v>
      </c>
      <c r="C367" s="12">
        <v>23.01</v>
      </c>
      <c r="D367" s="12">
        <f t="shared" si="5"/>
        <v>39.491980681431009</v>
      </c>
    </row>
    <row r="368" spans="1:4" x14ac:dyDescent="0.2">
      <c r="A368" s="13">
        <v>36982</v>
      </c>
      <c r="B368" s="26">
        <v>1.764</v>
      </c>
      <c r="C368" s="12">
        <v>22.99</v>
      </c>
      <c r="D368" s="12">
        <f t="shared" si="5"/>
        <v>39.390549897959183</v>
      </c>
    </row>
    <row r="369" spans="1:4" x14ac:dyDescent="0.2">
      <c r="A369" s="13">
        <v>37012</v>
      </c>
      <c r="B369" s="26">
        <v>1.7729999999999999</v>
      </c>
      <c r="C369" s="12">
        <v>24.63</v>
      </c>
      <c r="D369" s="12">
        <f t="shared" si="5"/>
        <v>41.986273401015232</v>
      </c>
    </row>
    <row r="370" spans="1:4" x14ac:dyDescent="0.2">
      <c r="A370" s="13">
        <v>37043</v>
      </c>
      <c r="B370" s="26">
        <v>1.7769999999999999</v>
      </c>
      <c r="C370" s="12">
        <v>23.95</v>
      </c>
      <c r="D370" s="12">
        <f t="shared" si="5"/>
        <v>40.73518970174451</v>
      </c>
    </row>
    <row r="371" spans="1:4" x14ac:dyDescent="0.2">
      <c r="A371" s="13">
        <v>37073</v>
      </c>
      <c r="B371" s="26">
        <v>1.774</v>
      </c>
      <c r="C371" s="12">
        <v>22.76</v>
      </c>
      <c r="D371" s="12">
        <f t="shared" si="5"/>
        <v>38.77665077790305</v>
      </c>
    </row>
    <row r="372" spans="1:4" x14ac:dyDescent="0.2">
      <c r="A372" s="13">
        <v>37104</v>
      </c>
      <c r="B372" s="26">
        <v>1.774</v>
      </c>
      <c r="C372" s="12">
        <v>23.77</v>
      </c>
      <c r="D372" s="12">
        <f t="shared" si="5"/>
        <v>40.497407249154449</v>
      </c>
    </row>
    <row r="373" spans="1:4" x14ac:dyDescent="0.2">
      <c r="A373" s="13">
        <v>37135</v>
      </c>
      <c r="B373" s="26">
        <v>1.7809999999999999</v>
      </c>
      <c r="C373" s="12">
        <v>22.51</v>
      </c>
      <c r="D373" s="12">
        <f t="shared" si="5"/>
        <v>38.19998819764178</v>
      </c>
    </row>
    <row r="374" spans="1:4" x14ac:dyDescent="0.2">
      <c r="A374" s="13">
        <v>37165</v>
      </c>
      <c r="B374" s="26">
        <v>1.776</v>
      </c>
      <c r="C374" s="12">
        <v>18.760000000000002</v>
      </c>
      <c r="D374" s="12">
        <f t="shared" si="5"/>
        <v>31.925780675675679</v>
      </c>
    </row>
    <row r="375" spans="1:4" x14ac:dyDescent="0.2">
      <c r="A375" s="13">
        <v>37196</v>
      </c>
      <c r="B375" s="26">
        <v>1.7749999999999999</v>
      </c>
      <c r="C375" s="12">
        <v>16.059999999999999</v>
      </c>
      <c r="D375" s="12">
        <f t="shared" si="5"/>
        <v>27.346316552112672</v>
      </c>
    </row>
    <row r="376" spans="1:4" x14ac:dyDescent="0.2">
      <c r="A376" s="13">
        <v>37226</v>
      </c>
      <c r="B376" s="26">
        <v>1.774</v>
      </c>
      <c r="C376" s="12">
        <v>15.95</v>
      </c>
      <c r="D376" s="12">
        <f t="shared" si="5"/>
        <v>27.17432249154453</v>
      </c>
    </row>
    <row r="377" spans="1:4" x14ac:dyDescent="0.2">
      <c r="A377" s="13">
        <v>37257</v>
      </c>
      <c r="B377" s="26">
        <v>1.7769999999999999</v>
      </c>
      <c r="C377" s="12">
        <v>17.04</v>
      </c>
      <c r="D377" s="12">
        <f t="shared" si="5"/>
        <v>28.98236461451885</v>
      </c>
    </row>
    <row r="378" spans="1:4" x14ac:dyDescent="0.2">
      <c r="A378" s="13">
        <v>37288</v>
      </c>
      <c r="B378" s="26">
        <v>1.78</v>
      </c>
      <c r="C378" s="12">
        <v>18.239999999999998</v>
      </c>
      <c r="D378" s="12">
        <f t="shared" si="5"/>
        <v>30.971089617977526</v>
      </c>
    </row>
    <row r="379" spans="1:4" x14ac:dyDescent="0.2">
      <c r="A379" s="13">
        <v>37316</v>
      </c>
      <c r="B379" s="26">
        <v>1.7849999999999999</v>
      </c>
      <c r="C379" s="12">
        <v>22.29</v>
      </c>
      <c r="D379" s="12">
        <f t="shared" si="5"/>
        <v>37.74187754621849</v>
      </c>
    </row>
    <row r="380" spans="1:4" x14ac:dyDescent="0.2">
      <c r="A380" s="13">
        <v>37347</v>
      </c>
      <c r="B380" s="26">
        <v>1.7929999999999999</v>
      </c>
      <c r="C380" s="12">
        <v>23.98</v>
      </c>
      <c r="D380" s="12">
        <f t="shared" si="5"/>
        <v>40.422255460122699</v>
      </c>
    </row>
    <row r="381" spans="1:4" x14ac:dyDescent="0.2">
      <c r="A381" s="13">
        <v>37377</v>
      </c>
      <c r="B381" s="26">
        <v>1.7949999999999999</v>
      </c>
      <c r="C381" s="12">
        <v>24.44</v>
      </c>
      <c r="D381" s="12">
        <f t="shared" si="5"/>
        <v>41.151758841225629</v>
      </c>
    </row>
    <row r="382" spans="1:4" x14ac:dyDescent="0.2">
      <c r="A382" s="13">
        <v>37408</v>
      </c>
      <c r="B382" s="26">
        <v>1.796</v>
      </c>
      <c r="C382" s="12">
        <v>23.45</v>
      </c>
      <c r="D382" s="12">
        <f t="shared" si="5"/>
        <v>39.462824665924273</v>
      </c>
    </row>
    <row r="383" spans="1:4" x14ac:dyDescent="0.2">
      <c r="A383" s="13">
        <v>37438</v>
      </c>
      <c r="B383" s="26">
        <v>1.8</v>
      </c>
      <c r="C383" s="12">
        <v>24.99</v>
      </c>
      <c r="D383" s="12">
        <f t="shared" si="5"/>
        <v>41.960958900000001</v>
      </c>
    </row>
    <row r="384" spans="1:4" x14ac:dyDescent="0.2">
      <c r="A384" s="13">
        <v>37469</v>
      </c>
      <c r="B384" s="26">
        <v>1.8049999999999999</v>
      </c>
      <c r="C384" s="12">
        <v>25.68</v>
      </c>
      <c r="D384" s="12">
        <f t="shared" si="5"/>
        <v>43.000100077562323</v>
      </c>
    </row>
    <row r="385" spans="1:4" x14ac:dyDescent="0.2">
      <c r="A385" s="13">
        <v>37500</v>
      </c>
      <c r="B385" s="26">
        <v>1.8080000000000001</v>
      </c>
      <c r="C385" s="12">
        <v>27.14</v>
      </c>
      <c r="D385" s="12">
        <f t="shared" si="5"/>
        <v>45.369403606194687</v>
      </c>
    </row>
    <row r="386" spans="1:4" x14ac:dyDescent="0.2">
      <c r="A386" s="13">
        <v>37530</v>
      </c>
      <c r="B386" s="26">
        <v>1.8120000000000001</v>
      </c>
      <c r="C386" s="12">
        <v>25.99</v>
      </c>
      <c r="D386" s="12">
        <f t="shared" si="5"/>
        <v>43.351061821192047</v>
      </c>
    </row>
    <row r="387" spans="1:4" x14ac:dyDescent="0.2">
      <c r="A387" s="13">
        <v>37561</v>
      </c>
      <c r="B387" s="26">
        <v>1.8149999999999999</v>
      </c>
      <c r="C387" s="12">
        <v>23.68</v>
      </c>
      <c r="D387" s="12">
        <f t="shared" si="5"/>
        <v>39.432718809917354</v>
      </c>
    </row>
    <row r="388" spans="1:4" x14ac:dyDescent="0.2">
      <c r="A388" s="13">
        <v>37591</v>
      </c>
      <c r="B388" s="26">
        <v>1.8180000000000001</v>
      </c>
      <c r="C388" s="12">
        <v>26.68</v>
      </c>
      <c r="D388" s="12">
        <f t="shared" si="5"/>
        <v>44.355103762376238</v>
      </c>
    </row>
    <row r="389" spans="1:4" x14ac:dyDescent="0.2">
      <c r="A389" s="13">
        <v>37622</v>
      </c>
      <c r="B389" s="26">
        <v>1.8260000000000001</v>
      </c>
      <c r="C389" s="12">
        <v>30.3</v>
      </c>
      <c r="D389" s="12">
        <f t="shared" si="5"/>
        <v>50.152606462212489</v>
      </c>
    </row>
    <row r="390" spans="1:4" x14ac:dyDescent="0.2">
      <c r="A390" s="13">
        <v>37653</v>
      </c>
      <c r="B390" s="26">
        <v>1.8360000000000001</v>
      </c>
      <c r="C390" s="12">
        <v>32.229999999999997</v>
      </c>
      <c r="D390" s="12">
        <f t="shared" si="5"/>
        <v>53.056583627450969</v>
      </c>
    </row>
    <row r="391" spans="1:4" x14ac:dyDescent="0.2">
      <c r="A391" s="13">
        <v>37681</v>
      </c>
      <c r="B391" s="26">
        <v>1.839</v>
      </c>
      <c r="C391" s="12">
        <v>29.23</v>
      </c>
      <c r="D391" s="12">
        <f t="shared" si="5"/>
        <v>48.039528841761822</v>
      </c>
    </row>
    <row r="392" spans="1:4" x14ac:dyDescent="0.2">
      <c r="A392" s="13">
        <v>37712</v>
      </c>
      <c r="B392" s="26">
        <v>1.8320000000000001</v>
      </c>
      <c r="C392" s="12">
        <v>24.48</v>
      </c>
      <c r="D392" s="12">
        <f t="shared" si="5"/>
        <v>40.386628296943236</v>
      </c>
    </row>
    <row r="393" spans="1:4" x14ac:dyDescent="0.2">
      <c r="A393" s="13">
        <v>37742</v>
      </c>
      <c r="B393" s="26">
        <v>1.829</v>
      </c>
      <c r="C393" s="12">
        <v>25.15</v>
      </c>
      <c r="D393" s="12">
        <f t="shared" si="5"/>
        <v>41.560038108255874</v>
      </c>
    </row>
    <row r="394" spans="1:4" x14ac:dyDescent="0.2">
      <c r="A394" s="13">
        <v>37773</v>
      </c>
      <c r="B394" s="26">
        <v>1.831</v>
      </c>
      <c r="C394" s="12">
        <v>27.22</v>
      </c>
      <c r="D394" s="12">
        <f t="shared" si="5"/>
        <v>44.931553009284542</v>
      </c>
    </row>
    <row r="395" spans="1:4" x14ac:dyDescent="0.2">
      <c r="A395" s="13">
        <v>37803</v>
      </c>
      <c r="B395" s="26">
        <v>1.837</v>
      </c>
      <c r="C395" s="12">
        <v>27.95</v>
      </c>
      <c r="D395" s="12">
        <f t="shared" si="5"/>
        <v>45.985859608056607</v>
      </c>
    </row>
    <row r="396" spans="1:4" x14ac:dyDescent="0.2">
      <c r="A396" s="13">
        <v>37834</v>
      </c>
      <c r="B396" s="26">
        <v>1.845</v>
      </c>
      <c r="C396" s="12">
        <v>28.5</v>
      </c>
      <c r="D396" s="12">
        <f t="shared" si="5"/>
        <v>46.687448780487799</v>
      </c>
    </row>
    <row r="397" spans="1:4" x14ac:dyDescent="0.2">
      <c r="A397" s="13">
        <v>37865</v>
      </c>
      <c r="B397" s="26">
        <v>1.851</v>
      </c>
      <c r="C397" s="12">
        <v>25.66</v>
      </c>
      <c r="D397" s="12">
        <f t="shared" si="5"/>
        <v>41.89882910858995</v>
      </c>
    </row>
    <row r="398" spans="1:4" x14ac:dyDescent="0.2">
      <c r="A398" s="13">
        <v>37895</v>
      </c>
      <c r="B398" s="26">
        <v>1.849</v>
      </c>
      <c r="C398" s="12">
        <v>27.32</v>
      </c>
      <c r="D398" s="12">
        <f t="shared" si="5"/>
        <v>44.657605927528394</v>
      </c>
    </row>
    <row r="399" spans="1:4" x14ac:dyDescent="0.2">
      <c r="A399" s="13">
        <v>37926</v>
      </c>
      <c r="B399" s="26">
        <v>1.85</v>
      </c>
      <c r="C399" s="12">
        <v>27.47</v>
      </c>
      <c r="D399" s="12">
        <f t="shared" si="5"/>
        <v>44.87852597837837</v>
      </c>
    </row>
    <row r="400" spans="1:4" x14ac:dyDescent="0.2">
      <c r="A400" s="13">
        <v>37956</v>
      </c>
      <c r="B400" s="26">
        <v>1.855</v>
      </c>
      <c r="C400" s="12">
        <v>28.63</v>
      </c>
      <c r="D400" s="12">
        <f t="shared" si="5"/>
        <v>46.647576679245283</v>
      </c>
    </row>
    <row r="401" spans="1:4" x14ac:dyDescent="0.2">
      <c r="A401" s="13">
        <v>37987</v>
      </c>
      <c r="B401" s="26">
        <v>1.863</v>
      </c>
      <c r="C401" s="12">
        <v>30.11</v>
      </c>
      <c r="D401" s="12">
        <f t="shared" si="5"/>
        <v>48.848311207729466</v>
      </c>
    </row>
    <row r="402" spans="1:4" x14ac:dyDescent="0.2">
      <c r="A402" s="13">
        <v>38018</v>
      </c>
      <c r="B402" s="26">
        <v>1.867</v>
      </c>
      <c r="C402" s="12">
        <v>30.69</v>
      </c>
      <c r="D402" s="12">
        <f t="shared" si="5"/>
        <v>49.682589512587036</v>
      </c>
    </row>
    <row r="403" spans="1:4" x14ac:dyDescent="0.2">
      <c r="A403" s="13">
        <v>38047</v>
      </c>
      <c r="B403" s="26">
        <v>1.871</v>
      </c>
      <c r="C403" s="12">
        <v>32.159999999999997</v>
      </c>
      <c r="D403" s="12">
        <f t="shared" si="5"/>
        <v>51.95099929449492</v>
      </c>
    </row>
    <row r="404" spans="1:4" x14ac:dyDescent="0.2">
      <c r="A404" s="13">
        <v>38078</v>
      </c>
      <c r="B404" s="26">
        <v>1.8740000000000001</v>
      </c>
      <c r="C404" s="12">
        <v>32.340000000000003</v>
      </c>
      <c r="D404" s="12">
        <f t="shared" si="5"/>
        <v>52.158138377801492</v>
      </c>
    </row>
    <row r="405" spans="1:4" x14ac:dyDescent="0.2">
      <c r="A405" s="13">
        <v>38108</v>
      </c>
      <c r="B405" s="26">
        <v>1.8819999999999999</v>
      </c>
      <c r="C405" s="12">
        <v>35.68</v>
      </c>
      <c r="D405" s="12">
        <f t="shared" si="5"/>
        <v>57.300297895855479</v>
      </c>
    </row>
    <row r="406" spans="1:4" x14ac:dyDescent="0.2">
      <c r="A406" s="13">
        <v>38139</v>
      </c>
      <c r="B406" s="26">
        <v>1.889</v>
      </c>
      <c r="C406" s="12">
        <v>33.450000000000003</v>
      </c>
      <c r="D406" s="12">
        <f t="shared" si="5"/>
        <v>53.51996458443621</v>
      </c>
    </row>
    <row r="407" spans="1:4" x14ac:dyDescent="0.2">
      <c r="A407" s="13">
        <v>38169</v>
      </c>
      <c r="B407" s="26">
        <v>1.891</v>
      </c>
      <c r="C407" s="12">
        <v>35.89</v>
      </c>
      <c r="D407" s="12">
        <f t="shared" si="5"/>
        <v>57.363228038075093</v>
      </c>
    </row>
    <row r="408" spans="1:4" x14ac:dyDescent="0.2">
      <c r="A408" s="13">
        <v>38200</v>
      </c>
      <c r="B408" s="26">
        <v>1.8919999999999999</v>
      </c>
      <c r="C408" s="12">
        <v>39.46</v>
      </c>
      <c r="D408" s="12">
        <f t="shared" si="5"/>
        <v>63.035848350951376</v>
      </c>
    </row>
    <row r="409" spans="1:4" x14ac:dyDescent="0.2">
      <c r="A409" s="13">
        <v>38231</v>
      </c>
      <c r="B409" s="26">
        <v>1.8979999999999999</v>
      </c>
      <c r="C409" s="12">
        <v>40.42</v>
      </c>
      <c r="D409" s="12">
        <f t="shared" si="5"/>
        <v>64.365293551106433</v>
      </c>
    </row>
    <row r="410" spans="1:4" x14ac:dyDescent="0.2">
      <c r="A410" s="13">
        <v>38261</v>
      </c>
      <c r="B410" s="26">
        <v>1.9079999999999999</v>
      </c>
      <c r="C410" s="12">
        <v>45.36</v>
      </c>
      <c r="D410" s="12">
        <f t="shared" si="5"/>
        <v>71.853235471698113</v>
      </c>
    </row>
    <row r="411" spans="1:4" x14ac:dyDescent="0.2">
      <c r="A411" s="13">
        <v>38292</v>
      </c>
      <c r="B411" s="26">
        <v>1.917</v>
      </c>
      <c r="C411" s="12">
        <v>39.89</v>
      </c>
      <c r="D411" s="12">
        <f t="shared" si="5"/>
        <v>62.891735117370885</v>
      </c>
    </row>
    <row r="412" spans="1:4" x14ac:dyDescent="0.2">
      <c r="A412" s="13">
        <v>38322</v>
      </c>
      <c r="B412" s="26">
        <v>1.917</v>
      </c>
      <c r="C412" s="12">
        <v>34.07</v>
      </c>
      <c r="D412" s="12">
        <f t="shared" si="5"/>
        <v>53.71575370892019</v>
      </c>
    </row>
    <row r="413" spans="1:4" x14ac:dyDescent="0.2">
      <c r="A413" s="13">
        <v>38353</v>
      </c>
      <c r="B413" s="26">
        <v>1.9159999999999999</v>
      </c>
      <c r="C413" s="12">
        <v>37.56</v>
      </c>
      <c r="D413" s="12">
        <f t="shared" si="5"/>
        <v>59.24909649269312</v>
      </c>
    </row>
    <row r="414" spans="1:4" x14ac:dyDescent="0.2">
      <c r="A414" s="13">
        <v>38384</v>
      </c>
      <c r="B414" s="26">
        <v>1.9239999999999999</v>
      </c>
      <c r="C414" s="12">
        <v>39.72</v>
      </c>
      <c r="D414" s="12">
        <f t="shared" si="5"/>
        <v>62.395867234927238</v>
      </c>
    </row>
    <row r="415" spans="1:4" x14ac:dyDescent="0.2">
      <c r="A415" s="13">
        <v>38412</v>
      </c>
      <c r="B415" s="26">
        <v>1.931</v>
      </c>
      <c r="C415" s="12">
        <v>45.73</v>
      </c>
      <c r="D415" s="12">
        <f t="shared" si="5"/>
        <v>71.576520217503884</v>
      </c>
    </row>
    <row r="416" spans="1:4" x14ac:dyDescent="0.2">
      <c r="A416" s="13">
        <v>38443</v>
      </c>
      <c r="B416" s="26">
        <v>1.9370000000000001</v>
      </c>
      <c r="C416" s="12">
        <v>45.25</v>
      </c>
      <c r="D416" s="12">
        <f t="shared" si="5"/>
        <v>70.605838668043361</v>
      </c>
    </row>
    <row r="417" spans="1:4" x14ac:dyDescent="0.2">
      <c r="A417" s="13">
        <v>38473</v>
      </c>
      <c r="B417" s="26">
        <v>1.9359999999999999</v>
      </c>
      <c r="C417" s="12">
        <v>43.19</v>
      </c>
      <c r="D417" s="12">
        <f t="shared" si="5"/>
        <v>67.426327283057844</v>
      </c>
    </row>
    <row r="418" spans="1:4" x14ac:dyDescent="0.2">
      <c r="A418" s="13">
        <v>38504</v>
      </c>
      <c r="B418" s="26">
        <v>1.9370000000000001</v>
      </c>
      <c r="C418" s="12">
        <v>49.28</v>
      </c>
      <c r="D418" s="12">
        <f t="shared" si="5"/>
        <v>76.894049272070205</v>
      </c>
    </row>
    <row r="419" spans="1:4" x14ac:dyDescent="0.2">
      <c r="A419" s="13">
        <v>38534</v>
      </c>
      <c r="B419" s="26">
        <v>1.9490000000000001</v>
      </c>
      <c r="C419" s="12">
        <v>52.79</v>
      </c>
      <c r="D419" s="12">
        <f t="shared" si="5"/>
        <v>81.863720071831708</v>
      </c>
    </row>
    <row r="420" spans="1:4" x14ac:dyDescent="0.2">
      <c r="A420" s="13">
        <v>38565</v>
      </c>
      <c r="B420" s="26">
        <v>1.9610000000000001</v>
      </c>
      <c r="C420" s="12">
        <v>58.67</v>
      </c>
      <c r="D420" s="12">
        <f t="shared" si="5"/>
        <v>90.425339449260576</v>
      </c>
    </row>
    <row r="421" spans="1:4" x14ac:dyDescent="0.2">
      <c r="A421" s="13">
        <v>38596</v>
      </c>
      <c r="B421" s="26">
        <v>1.988</v>
      </c>
      <c r="C421" s="12">
        <v>58.79</v>
      </c>
      <c r="D421" s="12">
        <f t="shared" si="5"/>
        <v>89.379667213279674</v>
      </c>
    </row>
    <row r="422" spans="1:4" x14ac:dyDescent="0.2">
      <c r="A422" s="13">
        <v>38626</v>
      </c>
      <c r="B422" s="26">
        <v>1.9910000000000001</v>
      </c>
      <c r="C422" s="12">
        <v>55.31</v>
      </c>
      <c r="D422" s="12">
        <f t="shared" si="5"/>
        <v>83.962246800602699</v>
      </c>
    </row>
    <row r="423" spans="1:4" x14ac:dyDescent="0.2">
      <c r="A423" s="13">
        <v>38657</v>
      </c>
      <c r="B423" s="26">
        <v>1.9810000000000001</v>
      </c>
      <c r="C423" s="12">
        <v>49.97</v>
      </c>
      <c r="D423" s="12">
        <f t="shared" si="5"/>
        <v>76.238883422513865</v>
      </c>
    </row>
    <row r="424" spans="1:4" x14ac:dyDescent="0.2">
      <c r="A424" s="13">
        <v>38687</v>
      </c>
      <c r="B424" s="26">
        <v>1.9810000000000001</v>
      </c>
      <c r="C424" s="12">
        <v>50.85</v>
      </c>
      <c r="D424" s="12">
        <f t="shared" si="5"/>
        <v>77.581493336698628</v>
      </c>
    </row>
    <row r="425" spans="1:4" x14ac:dyDescent="0.2">
      <c r="A425" s="13">
        <v>38718</v>
      </c>
      <c r="B425" s="26">
        <v>1.9930000000000001</v>
      </c>
      <c r="C425" s="12">
        <v>55.85</v>
      </c>
      <c r="D425" s="12">
        <f t="shared" ref="D425:D488" si="6">C425*$B$653/B425</f>
        <v>84.69690331159056</v>
      </c>
    </row>
    <row r="426" spans="1:4" x14ac:dyDescent="0.2">
      <c r="A426" s="13">
        <v>38749</v>
      </c>
      <c r="B426" s="26">
        <v>1.994</v>
      </c>
      <c r="C426" s="12">
        <v>52.8</v>
      </c>
      <c r="D426" s="12">
        <f t="shared" si="6"/>
        <v>80.03140140421263</v>
      </c>
    </row>
    <row r="427" spans="1:4" x14ac:dyDescent="0.2">
      <c r="A427" s="13">
        <v>38777</v>
      </c>
      <c r="B427" s="26">
        <v>1.9970000000000001</v>
      </c>
      <c r="C427" s="12">
        <v>55.31</v>
      </c>
      <c r="D427" s="12">
        <f t="shared" si="6"/>
        <v>83.709981662493732</v>
      </c>
    </row>
    <row r="428" spans="1:4" x14ac:dyDescent="0.2">
      <c r="A428" s="13">
        <v>38808</v>
      </c>
      <c r="B428" s="26">
        <v>2.0070000000000001</v>
      </c>
      <c r="C428" s="12">
        <v>62.41</v>
      </c>
      <c r="D428" s="12">
        <f t="shared" si="6"/>
        <v>93.984982152466344</v>
      </c>
    </row>
    <row r="429" spans="1:4" x14ac:dyDescent="0.2">
      <c r="A429" s="13">
        <v>38838</v>
      </c>
      <c r="B429" s="26">
        <v>2.0129999999999999</v>
      </c>
      <c r="C429" s="12">
        <v>64.39</v>
      </c>
      <c r="D429" s="12">
        <f t="shared" si="6"/>
        <v>96.677698569299551</v>
      </c>
    </row>
    <row r="430" spans="1:4" x14ac:dyDescent="0.2">
      <c r="A430" s="13">
        <v>38869</v>
      </c>
      <c r="B430" s="26">
        <v>2.0179999999999998</v>
      </c>
      <c r="C430" s="12">
        <v>63.79</v>
      </c>
      <c r="D430" s="12">
        <f t="shared" si="6"/>
        <v>95.53952845391477</v>
      </c>
    </row>
    <row r="431" spans="1:4" x14ac:dyDescent="0.2">
      <c r="A431" s="13">
        <v>38899</v>
      </c>
      <c r="B431" s="26">
        <v>2.0289999999999999</v>
      </c>
      <c r="C431" s="12">
        <v>67.989999999999995</v>
      </c>
      <c r="D431" s="12">
        <f t="shared" si="6"/>
        <v>101.27789059635288</v>
      </c>
    </row>
    <row r="432" spans="1:4" x14ac:dyDescent="0.2">
      <c r="A432" s="13">
        <v>38930</v>
      </c>
      <c r="B432" s="26">
        <v>2.0379999999999998</v>
      </c>
      <c r="C432" s="12">
        <v>66.45</v>
      </c>
      <c r="D432" s="12">
        <f t="shared" si="6"/>
        <v>98.546784641805701</v>
      </c>
    </row>
    <row r="433" spans="1:4" x14ac:dyDescent="0.2">
      <c r="A433" s="13">
        <v>38961</v>
      </c>
      <c r="B433" s="26">
        <v>2.028</v>
      </c>
      <c r="C433" s="12">
        <v>57.29</v>
      </c>
      <c r="D433" s="12">
        <f t="shared" si="6"/>
        <v>85.381253165680462</v>
      </c>
    </row>
    <row r="434" spans="1:4" x14ac:dyDescent="0.2">
      <c r="A434" s="13">
        <v>38991</v>
      </c>
      <c r="B434" s="26">
        <v>2.0190000000000001</v>
      </c>
      <c r="C434" s="12">
        <v>52.7</v>
      </c>
      <c r="D434" s="12">
        <f t="shared" si="6"/>
        <v>78.890725408618124</v>
      </c>
    </row>
    <row r="435" spans="1:4" x14ac:dyDescent="0.2">
      <c r="A435" s="13">
        <v>39022</v>
      </c>
      <c r="B435" s="26">
        <v>2.02</v>
      </c>
      <c r="C435" s="12">
        <v>52.7</v>
      </c>
      <c r="D435" s="12">
        <f t="shared" si="6"/>
        <v>78.851670594059414</v>
      </c>
    </row>
    <row r="436" spans="1:4" x14ac:dyDescent="0.2">
      <c r="A436" s="13">
        <v>39052</v>
      </c>
      <c r="B436" s="26">
        <v>2.0310000000000001</v>
      </c>
      <c r="C436" s="12">
        <v>54.97</v>
      </c>
      <c r="D436" s="12">
        <f t="shared" si="6"/>
        <v>81.802667680945348</v>
      </c>
    </row>
    <row r="437" spans="1:4" x14ac:dyDescent="0.2">
      <c r="A437" s="13">
        <v>39083</v>
      </c>
      <c r="B437" s="26">
        <v>2.03437</v>
      </c>
      <c r="C437" s="12">
        <v>49.57</v>
      </c>
      <c r="D437" s="12">
        <f t="shared" si="6"/>
        <v>73.644552790298718</v>
      </c>
    </row>
    <row r="438" spans="1:4" x14ac:dyDescent="0.2">
      <c r="A438" s="13">
        <v>39114</v>
      </c>
      <c r="B438" s="26">
        <v>2.0422600000000002</v>
      </c>
      <c r="C438" s="12">
        <v>53.77</v>
      </c>
      <c r="D438" s="12">
        <f t="shared" si="6"/>
        <v>79.575734950496013</v>
      </c>
    </row>
    <row r="439" spans="1:4" x14ac:dyDescent="0.2">
      <c r="A439" s="13">
        <v>39142</v>
      </c>
      <c r="B439" s="26">
        <v>2.05288</v>
      </c>
      <c r="C439" s="12">
        <v>56.31</v>
      </c>
      <c r="D439" s="12">
        <f t="shared" si="6"/>
        <v>82.903643359572897</v>
      </c>
    </row>
    <row r="440" spans="1:4" x14ac:dyDescent="0.2">
      <c r="A440" s="13">
        <v>39173</v>
      </c>
      <c r="B440" s="26">
        <v>2.05904</v>
      </c>
      <c r="C440" s="12">
        <v>60.45</v>
      </c>
      <c r="D440" s="12">
        <f t="shared" si="6"/>
        <v>88.732593393037533</v>
      </c>
    </row>
    <row r="441" spans="1:4" x14ac:dyDescent="0.2">
      <c r="A441" s="13">
        <v>39203</v>
      </c>
      <c r="B441" s="26">
        <v>2.0675500000000002</v>
      </c>
      <c r="C441" s="12">
        <v>61.55</v>
      </c>
      <c r="D441" s="12">
        <f t="shared" si="6"/>
        <v>89.975379990810367</v>
      </c>
    </row>
    <row r="442" spans="1:4" x14ac:dyDescent="0.2">
      <c r="A442" s="13">
        <v>39234</v>
      </c>
      <c r="B442" s="26">
        <v>2.0723400000000001</v>
      </c>
      <c r="C442" s="12">
        <v>65.239999999999995</v>
      </c>
      <c r="D442" s="12">
        <f t="shared" si="6"/>
        <v>95.149080517675657</v>
      </c>
    </row>
    <row r="443" spans="1:4" x14ac:dyDescent="0.2">
      <c r="A443" s="13">
        <v>39264</v>
      </c>
      <c r="B443" s="26">
        <v>2.0760299999999998</v>
      </c>
      <c r="C443" s="12">
        <v>70.75</v>
      </c>
      <c r="D443" s="12">
        <f t="shared" si="6"/>
        <v>103.00171890579617</v>
      </c>
    </row>
    <row r="444" spans="1:4" x14ac:dyDescent="0.2">
      <c r="A444" s="13">
        <v>39295</v>
      </c>
      <c r="B444" s="26">
        <v>2.07667</v>
      </c>
      <c r="C444" s="12">
        <v>68.28</v>
      </c>
      <c r="D444" s="12">
        <f t="shared" si="6"/>
        <v>99.375122402692767</v>
      </c>
    </row>
    <row r="445" spans="1:4" x14ac:dyDescent="0.2">
      <c r="A445" s="13">
        <v>39326</v>
      </c>
      <c r="B445" s="26">
        <v>2.0854699999999999</v>
      </c>
      <c r="C445" s="12">
        <v>72.34</v>
      </c>
      <c r="D445" s="12">
        <f t="shared" si="6"/>
        <v>104.83980652802487</v>
      </c>
    </row>
    <row r="446" spans="1:4" x14ac:dyDescent="0.2">
      <c r="A446" s="13">
        <v>39356</v>
      </c>
      <c r="B446" s="26">
        <v>2.0918999999999999</v>
      </c>
      <c r="C446" s="12">
        <v>78.61</v>
      </c>
      <c r="D446" s="12">
        <f t="shared" si="6"/>
        <v>113.57651263444717</v>
      </c>
    </row>
    <row r="447" spans="1:4" x14ac:dyDescent="0.2">
      <c r="A447" s="13">
        <v>39387</v>
      </c>
      <c r="B447" s="26">
        <v>2.1083400000000001</v>
      </c>
      <c r="C447" s="12">
        <v>85.53</v>
      </c>
      <c r="D447" s="12">
        <f t="shared" si="6"/>
        <v>122.61101195253137</v>
      </c>
    </row>
    <row r="448" spans="1:4" x14ac:dyDescent="0.2">
      <c r="A448" s="13">
        <v>39417</v>
      </c>
      <c r="B448" s="26">
        <v>2.1144500000000002</v>
      </c>
      <c r="C448" s="12">
        <v>83.21</v>
      </c>
      <c r="D448" s="12">
        <f t="shared" si="6"/>
        <v>118.94049874908367</v>
      </c>
    </row>
    <row r="449" spans="1:4" x14ac:dyDescent="0.2">
      <c r="A449" s="13">
        <v>39448</v>
      </c>
      <c r="B449" s="26">
        <v>2.12174</v>
      </c>
      <c r="C449" s="12">
        <v>84.82</v>
      </c>
      <c r="D449" s="12">
        <f t="shared" si="6"/>
        <v>120.8252652822683</v>
      </c>
    </row>
    <row r="450" spans="1:4" x14ac:dyDescent="0.2">
      <c r="A450" s="13">
        <v>39479</v>
      </c>
      <c r="B450" s="26">
        <v>2.1268699999999998</v>
      </c>
      <c r="C450" s="12">
        <v>87.41</v>
      </c>
      <c r="D450" s="12">
        <f t="shared" si="6"/>
        <v>124.21436626592129</v>
      </c>
    </row>
    <row r="451" spans="1:4" x14ac:dyDescent="0.2">
      <c r="A451" s="13">
        <v>39508</v>
      </c>
      <c r="B451" s="26">
        <v>2.1344799999999999</v>
      </c>
      <c r="C451" s="12">
        <v>96.96</v>
      </c>
      <c r="D451" s="12">
        <f t="shared" si="6"/>
        <v>137.29419347100932</v>
      </c>
    </row>
    <row r="452" spans="1:4" x14ac:dyDescent="0.2">
      <c r="A452" s="13">
        <v>39539</v>
      </c>
      <c r="B452" s="26">
        <v>2.1394199999999999</v>
      </c>
      <c r="C452" s="12">
        <v>104.72</v>
      </c>
      <c r="D452" s="12">
        <f t="shared" si="6"/>
        <v>147.93987088089295</v>
      </c>
    </row>
    <row r="453" spans="1:4" x14ac:dyDescent="0.2">
      <c r="A453" s="13">
        <v>39569</v>
      </c>
      <c r="B453" s="26">
        <v>2.1520800000000002</v>
      </c>
      <c r="C453" s="12">
        <v>116.55</v>
      </c>
      <c r="D453" s="12">
        <f t="shared" si="6"/>
        <v>163.68373243559716</v>
      </c>
    </row>
    <row r="454" spans="1:4" x14ac:dyDescent="0.2">
      <c r="A454" s="13">
        <v>39600</v>
      </c>
      <c r="B454" s="26">
        <v>2.1746300000000001</v>
      </c>
      <c r="C454" s="12">
        <v>126.22</v>
      </c>
      <c r="D454" s="12">
        <f t="shared" si="6"/>
        <v>175.42619919710478</v>
      </c>
    </row>
    <row r="455" spans="1:4" x14ac:dyDescent="0.2">
      <c r="A455" s="13">
        <v>39630</v>
      </c>
      <c r="B455" s="26">
        <v>2.1901600000000001</v>
      </c>
      <c r="C455" s="12">
        <v>127.77</v>
      </c>
      <c r="D455" s="12">
        <f t="shared" si="6"/>
        <v>176.32126988895786</v>
      </c>
    </row>
    <row r="456" spans="1:4" x14ac:dyDescent="0.2">
      <c r="A456" s="13">
        <v>39661</v>
      </c>
      <c r="B456" s="26">
        <v>2.1869000000000001</v>
      </c>
      <c r="C456" s="12">
        <v>111.19</v>
      </c>
      <c r="D456" s="12">
        <f t="shared" si="6"/>
        <v>153.66977622204945</v>
      </c>
    </row>
    <row r="457" spans="1:4" x14ac:dyDescent="0.2">
      <c r="A457" s="13">
        <v>39692</v>
      </c>
      <c r="B457" s="26">
        <v>2.1887699999999999</v>
      </c>
      <c r="C457" s="12">
        <v>96.38</v>
      </c>
      <c r="D457" s="12">
        <f t="shared" si="6"/>
        <v>133.08786178538631</v>
      </c>
    </row>
    <row r="458" spans="1:4" x14ac:dyDescent="0.2">
      <c r="A458" s="13">
        <v>39722</v>
      </c>
      <c r="B458" s="26">
        <v>2.16995</v>
      </c>
      <c r="C458" s="12">
        <v>70.84</v>
      </c>
      <c r="D458" s="12">
        <f t="shared" si="6"/>
        <v>98.668943671513162</v>
      </c>
    </row>
    <row r="459" spans="1:4" x14ac:dyDescent="0.2">
      <c r="A459" s="13">
        <v>39753</v>
      </c>
      <c r="B459" s="26">
        <v>2.1315300000000001</v>
      </c>
      <c r="C459" s="12">
        <v>49.1</v>
      </c>
      <c r="D459" s="12">
        <f t="shared" si="6"/>
        <v>69.62123066529675</v>
      </c>
    </row>
    <row r="460" spans="1:4" x14ac:dyDescent="0.2">
      <c r="A460" s="13">
        <v>39783</v>
      </c>
      <c r="B460" s="26">
        <v>2.1139800000000002</v>
      </c>
      <c r="C460" s="12">
        <v>35.590000000000003</v>
      </c>
      <c r="D460" s="12">
        <f t="shared" si="6"/>
        <v>50.883709789118157</v>
      </c>
    </row>
    <row r="461" spans="1:4" x14ac:dyDescent="0.2">
      <c r="A461" s="13">
        <v>39814</v>
      </c>
      <c r="B461" s="26">
        <v>2.1193300000000002</v>
      </c>
      <c r="C461" s="12">
        <v>36.840000000000003</v>
      </c>
      <c r="D461" s="12">
        <f t="shared" si="6"/>
        <v>52.537897505343672</v>
      </c>
    </row>
    <row r="462" spans="1:4" x14ac:dyDescent="0.2">
      <c r="A462" s="13">
        <v>39845</v>
      </c>
      <c r="B462" s="26">
        <v>2.1270500000000001</v>
      </c>
      <c r="C462" s="12">
        <v>38.56</v>
      </c>
      <c r="D462" s="12">
        <f t="shared" si="6"/>
        <v>54.791221118450437</v>
      </c>
    </row>
    <row r="463" spans="1:4" x14ac:dyDescent="0.2">
      <c r="A463" s="13">
        <v>39873</v>
      </c>
      <c r="B463" s="26">
        <v>2.1249500000000001</v>
      </c>
      <c r="C463" s="12">
        <v>45.96</v>
      </c>
      <c r="D463" s="12">
        <f t="shared" si="6"/>
        <v>65.370673229958356</v>
      </c>
    </row>
    <row r="464" spans="1:4" x14ac:dyDescent="0.2">
      <c r="A464" s="13">
        <v>39904</v>
      </c>
      <c r="B464" s="26">
        <v>2.1270899999999999</v>
      </c>
      <c r="C464" s="12">
        <v>49.58</v>
      </c>
      <c r="D464" s="12">
        <f t="shared" si="6"/>
        <v>70.448590722536423</v>
      </c>
    </row>
    <row r="465" spans="1:4" x14ac:dyDescent="0.2">
      <c r="A465" s="13">
        <v>39934</v>
      </c>
      <c r="B465" s="26">
        <v>2.13022</v>
      </c>
      <c r="C465" s="12">
        <v>56.77</v>
      </c>
      <c r="D465" s="12">
        <f t="shared" si="6"/>
        <v>80.546391668466171</v>
      </c>
    </row>
    <row r="466" spans="1:4" x14ac:dyDescent="0.2">
      <c r="A466" s="13">
        <v>39965</v>
      </c>
      <c r="B466" s="26">
        <v>2.1478999999999999</v>
      </c>
      <c r="C466" s="12">
        <v>66.37</v>
      </c>
      <c r="D466" s="12">
        <f t="shared" si="6"/>
        <v>93.391943414497888</v>
      </c>
    </row>
    <row r="467" spans="1:4" x14ac:dyDescent="0.2">
      <c r="A467" s="13">
        <v>39995</v>
      </c>
      <c r="B467" s="26">
        <v>2.1472600000000002</v>
      </c>
      <c r="C467" s="12">
        <v>63.46</v>
      </c>
      <c r="D467" s="12">
        <f t="shared" si="6"/>
        <v>89.323778713336992</v>
      </c>
    </row>
    <row r="468" spans="1:4" x14ac:dyDescent="0.2">
      <c r="A468" s="13">
        <v>40026</v>
      </c>
      <c r="B468" s="26">
        <v>2.1544500000000002</v>
      </c>
      <c r="C468" s="12">
        <v>68.09</v>
      </c>
      <c r="D468" s="12">
        <f t="shared" si="6"/>
        <v>95.520935654111256</v>
      </c>
    </row>
    <row r="469" spans="1:4" x14ac:dyDescent="0.2">
      <c r="A469" s="13">
        <v>40057</v>
      </c>
      <c r="B469" s="26">
        <v>2.1586099999999999</v>
      </c>
      <c r="C469" s="12">
        <v>67.650000000000006</v>
      </c>
      <c r="D469" s="12">
        <f t="shared" si="6"/>
        <v>94.720780826550438</v>
      </c>
    </row>
    <row r="470" spans="1:4" x14ac:dyDescent="0.2">
      <c r="A470" s="13">
        <v>40087</v>
      </c>
      <c r="B470" s="26">
        <v>2.1650900000000002</v>
      </c>
      <c r="C470" s="12">
        <v>72.06</v>
      </c>
      <c r="D470" s="12">
        <f t="shared" si="6"/>
        <v>100.5935087594511</v>
      </c>
    </row>
    <row r="471" spans="1:4" x14ac:dyDescent="0.2">
      <c r="A471" s="13">
        <v>40118</v>
      </c>
      <c r="B471" s="26">
        <v>2.1723400000000002</v>
      </c>
      <c r="C471" s="12">
        <v>74.400000000000006</v>
      </c>
      <c r="D471" s="12">
        <f t="shared" si="6"/>
        <v>103.5134514854949</v>
      </c>
    </row>
    <row r="472" spans="1:4" x14ac:dyDescent="0.2">
      <c r="A472" s="13">
        <v>40148</v>
      </c>
      <c r="B472" s="26">
        <v>2.17347</v>
      </c>
      <c r="C472" s="12">
        <v>72.67</v>
      </c>
      <c r="D472" s="12">
        <f t="shared" si="6"/>
        <v>101.053919612417</v>
      </c>
    </row>
    <row r="473" spans="1:4" x14ac:dyDescent="0.2">
      <c r="A473" s="13">
        <v>40179</v>
      </c>
      <c r="B473" s="26">
        <v>2.1748799999999999</v>
      </c>
      <c r="C473" s="12">
        <v>75.069999999999993</v>
      </c>
      <c r="D473" s="12">
        <f t="shared" si="6"/>
        <v>104.32364905649966</v>
      </c>
    </row>
    <row r="474" spans="1:4" x14ac:dyDescent="0.2">
      <c r="A474" s="13">
        <v>40210</v>
      </c>
      <c r="B474" s="26">
        <v>2.1728100000000001</v>
      </c>
      <c r="C474" s="12">
        <v>73.73</v>
      </c>
      <c r="D474" s="12">
        <f t="shared" si="6"/>
        <v>102.55908456790976</v>
      </c>
    </row>
    <row r="475" spans="1:4" x14ac:dyDescent="0.2">
      <c r="A475" s="13">
        <v>40238</v>
      </c>
      <c r="B475" s="26">
        <v>2.17353</v>
      </c>
      <c r="C475" s="12">
        <v>76.77</v>
      </c>
      <c r="D475" s="12">
        <f t="shared" si="6"/>
        <v>106.75237722046624</v>
      </c>
    </row>
    <row r="476" spans="1:4" x14ac:dyDescent="0.2">
      <c r="A476" s="13">
        <v>40269</v>
      </c>
      <c r="B476" s="26">
        <v>2.1740300000000001</v>
      </c>
      <c r="C476" s="12">
        <v>80.03</v>
      </c>
      <c r="D476" s="12">
        <f t="shared" si="6"/>
        <v>111.25996970602981</v>
      </c>
    </row>
    <row r="477" spans="1:4" x14ac:dyDescent="0.2">
      <c r="A477" s="13">
        <v>40299</v>
      </c>
      <c r="B477" s="26">
        <v>2.1728999999999998</v>
      </c>
      <c r="C477" s="12">
        <v>71.150000000000006</v>
      </c>
      <c r="D477" s="12">
        <f t="shared" si="6"/>
        <v>98.966182382990482</v>
      </c>
    </row>
    <row r="478" spans="1:4" x14ac:dyDescent="0.2">
      <c r="A478" s="13">
        <v>40330</v>
      </c>
      <c r="B478" s="26">
        <v>2.1719900000000001</v>
      </c>
      <c r="C478" s="12">
        <v>71.91</v>
      </c>
      <c r="D478" s="12">
        <f t="shared" si="6"/>
        <v>100.06521216948511</v>
      </c>
    </row>
    <row r="479" spans="1:4" x14ac:dyDescent="0.2">
      <c r="A479" s="13">
        <v>40360</v>
      </c>
      <c r="B479" s="26">
        <v>2.17605</v>
      </c>
      <c r="C479" s="12">
        <v>73.27</v>
      </c>
      <c r="D479" s="12">
        <f t="shared" si="6"/>
        <v>101.7674692493279</v>
      </c>
    </row>
    <row r="480" spans="1:4" x14ac:dyDescent="0.2">
      <c r="A480" s="13">
        <v>40391</v>
      </c>
      <c r="B480" s="26">
        <v>2.17923</v>
      </c>
      <c r="C480" s="12">
        <v>73.52</v>
      </c>
      <c r="D480" s="12">
        <f t="shared" si="6"/>
        <v>101.96569474539172</v>
      </c>
    </row>
    <row r="481" spans="1:4" x14ac:dyDescent="0.2">
      <c r="A481" s="13">
        <v>40422</v>
      </c>
      <c r="B481" s="26">
        <v>2.18275</v>
      </c>
      <c r="C481" s="12">
        <v>73.150000000000006</v>
      </c>
      <c r="D481" s="12">
        <f t="shared" si="6"/>
        <v>101.2889307983049</v>
      </c>
    </row>
    <row r="482" spans="1:4" x14ac:dyDescent="0.2">
      <c r="A482" s="13">
        <v>40452</v>
      </c>
      <c r="B482" s="26">
        <v>2.19035</v>
      </c>
      <c r="C482" s="12">
        <v>76.900000000000006</v>
      </c>
      <c r="D482" s="12">
        <f t="shared" si="6"/>
        <v>106.11199406487547</v>
      </c>
    </row>
    <row r="483" spans="1:4" x14ac:dyDescent="0.2">
      <c r="A483" s="13">
        <v>40483</v>
      </c>
      <c r="B483" s="26">
        <v>2.1959</v>
      </c>
      <c r="C483" s="12">
        <v>79.92</v>
      </c>
      <c r="D483" s="12">
        <f t="shared" si="6"/>
        <v>110.00047732592559</v>
      </c>
    </row>
    <row r="484" spans="1:4" x14ac:dyDescent="0.2">
      <c r="A484" s="13">
        <v>40513</v>
      </c>
      <c r="B484" s="26">
        <v>2.20472</v>
      </c>
      <c r="C484" s="12">
        <v>85.59</v>
      </c>
      <c r="D484" s="12">
        <f t="shared" si="6"/>
        <v>117.33328713850284</v>
      </c>
    </row>
    <row r="485" spans="1:4" x14ac:dyDescent="0.2">
      <c r="A485" s="13">
        <v>40544</v>
      </c>
      <c r="B485" s="26">
        <v>2.2118699999999998</v>
      </c>
      <c r="C485" s="12">
        <v>87.61</v>
      </c>
      <c r="D485" s="12">
        <f t="shared" si="6"/>
        <v>119.71421863852758</v>
      </c>
    </row>
    <row r="486" spans="1:4" x14ac:dyDescent="0.2">
      <c r="A486" s="13">
        <v>40575</v>
      </c>
      <c r="B486" s="26">
        <v>2.2189800000000002</v>
      </c>
      <c r="C486" s="12">
        <v>91.42</v>
      </c>
      <c r="D486" s="12">
        <f t="shared" si="6"/>
        <v>124.52010615688287</v>
      </c>
    </row>
    <row r="487" spans="1:4" x14ac:dyDescent="0.2">
      <c r="A487" s="13">
        <v>40603</v>
      </c>
      <c r="B487" s="26">
        <v>2.2304599999999999</v>
      </c>
      <c r="C487" s="12">
        <v>102.43</v>
      </c>
      <c r="D487" s="12">
        <f t="shared" si="6"/>
        <v>138.79837663082952</v>
      </c>
    </row>
    <row r="488" spans="1:4" x14ac:dyDescent="0.2">
      <c r="A488" s="13">
        <v>40634</v>
      </c>
      <c r="B488" s="26">
        <v>2.2409300000000001</v>
      </c>
      <c r="C488" s="12">
        <v>113.02</v>
      </c>
      <c r="D488" s="12">
        <f t="shared" si="6"/>
        <v>152.43288365098417</v>
      </c>
    </row>
    <row r="489" spans="1:4" x14ac:dyDescent="0.2">
      <c r="A489" s="13">
        <v>40664</v>
      </c>
      <c r="B489" s="26">
        <v>2.2480600000000002</v>
      </c>
      <c r="C489" s="12">
        <v>107.98</v>
      </c>
      <c r="D489" s="12">
        <f t="shared" ref="D489:D552" si="7">C489*$B$653/B489</f>
        <v>145.17340998016067</v>
      </c>
    </row>
    <row r="490" spans="1:4" x14ac:dyDescent="0.2">
      <c r="A490" s="13">
        <v>40695</v>
      </c>
      <c r="B490" s="26">
        <v>2.2480600000000002</v>
      </c>
      <c r="C490" s="12">
        <v>105.38</v>
      </c>
      <c r="D490" s="12">
        <f t="shared" si="7"/>
        <v>141.67784722827682</v>
      </c>
    </row>
    <row r="491" spans="1:4" x14ac:dyDescent="0.2">
      <c r="A491" s="13">
        <v>40725</v>
      </c>
      <c r="B491" s="26">
        <v>2.2539500000000001</v>
      </c>
      <c r="C491" s="12">
        <v>105.94</v>
      </c>
      <c r="D491" s="12">
        <f t="shared" si="7"/>
        <v>142.05853906253463</v>
      </c>
    </row>
    <row r="492" spans="1:4" x14ac:dyDescent="0.2">
      <c r="A492" s="13">
        <v>40756</v>
      </c>
      <c r="B492" s="26">
        <v>2.2610600000000001</v>
      </c>
      <c r="C492" s="12">
        <v>99</v>
      </c>
      <c r="D492" s="12">
        <f t="shared" si="7"/>
        <v>132.33501189707482</v>
      </c>
    </row>
    <row r="493" spans="1:4" x14ac:dyDescent="0.2">
      <c r="A493" s="13">
        <v>40787</v>
      </c>
      <c r="B493" s="26">
        <v>2.2659699999999998</v>
      </c>
      <c r="C493" s="12">
        <v>101.05</v>
      </c>
      <c r="D493" s="12">
        <f t="shared" si="7"/>
        <v>134.78259548890762</v>
      </c>
    </row>
    <row r="494" spans="1:4" x14ac:dyDescent="0.2">
      <c r="A494" s="13">
        <v>40817</v>
      </c>
      <c r="B494" s="26">
        <v>2.2675000000000001</v>
      </c>
      <c r="C494" s="12">
        <v>101.99</v>
      </c>
      <c r="D494" s="12">
        <f t="shared" si="7"/>
        <v>135.94459626019844</v>
      </c>
    </row>
    <row r="495" spans="1:4" x14ac:dyDescent="0.2">
      <c r="A495" s="13">
        <v>40848</v>
      </c>
      <c r="B495" s="26">
        <v>2.27169</v>
      </c>
      <c r="C495" s="12">
        <v>107.67</v>
      </c>
      <c r="D495" s="12">
        <f t="shared" si="7"/>
        <v>143.25088047224753</v>
      </c>
    </row>
    <row r="496" spans="1:4" x14ac:dyDescent="0.2">
      <c r="A496" s="13">
        <v>40878</v>
      </c>
      <c r="B496" s="26">
        <v>2.27223</v>
      </c>
      <c r="C496" s="12">
        <v>106.52</v>
      </c>
      <c r="D496" s="12">
        <f t="shared" si="7"/>
        <v>141.68716853487541</v>
      </c>
    </row>
    <row r="497" spans="1:4" x14ac:dyDescent="0.2">
      <c r="A497" s="13">
        <v>40909</v>
      </c>
      <c r="B497" s="26">
        <v>2.2784200000000001</v>
      </c>
      <c r="C497" s="12">
        <v>105.25</v>
      </c>
      <c r="D497" s="12">
        <f t="shared" si="7"/>
        <v>139.61753737238965</v>
      </c>
    </row>
    <row r="498" spans="1:4" x14ac:dyDescent="0.2">
      <c r="A498" s="13">
        <v>40940</v>
      </c>
      <c r="B498" s="26">
        <v>2.28329</v>
      </c>
      <c r="C498" s="12">
        <v>108.08</v>
      </c>
      <c r="D498" s="12">
        <f t="shared" si="7"/>
        <v>143.06582862448482</v>
      </c>
    </row>
    <row r="499" spans="1:4" x14ac:dyDescent="0.2">
      <c r="A499" s="13">
        <v>40969</v>
      </c>
      <c r="B499" s="26">
        <v>2.2880699999999998</v>
      </c>
      <c r="C499" s="12">
        <v>111</v>
      </c>
      <c r="D499" s="12">
        <f t="shared" si="7"/>
        <v>146.62408842386816</v>
      </c>
    </row>
    <row r="500" spans="1:4" x14ac:dyDescent="0.2">
      <c r="A500" s="13">
        <v>41000</v>
      </c>
      <c r="B500" s="26">
        <v>2.2918699999999999</v>
      </c>
      <c r="C500" s="12">
        <v>108.54</v>
      </c>
      <c r="D500" s="12">
        <f t="shared" si="7"/>
        <v>143.13686156719186</v>
      </c>
    </row>
    <row r="501" spans="1:4" x14ac:dyDescent="0.2">
      <c r="A501" s="13">
        <v>41030</v>
      </c>
      <c r="B501" s="26">
        <v>2.2871299999999999</v>
      </c>
      <c r="C501" s="12">
        <v>103.26</v>
      </c>
      <c r="D501" s="12">
        <f t="shared" si="7"/>
        <v>136.45609015665923</v>
      </c>
    </row>
    <row r="502" spans="1:4" x14ac:dyDescent="0.2">
      <c r="A502" s="13">
        <v>41061</v>
      </c>
      <c r="B502" s="26">
        <v>2.2852399999999999</v>
      </c>
      <c r="C502" s="12">
        <v>92.18</v>
      </c>
      <c r="D502" s="12">
        <f t="shared" si="7"/>
        <v>121.914830669864</v>
      </c>
    </row>
    <row r="503" spans="1:4" x14ac:dyDescent="0.2">
      <c r="A503" s="13">
        <v>41091</v>
      </c>
      <c r="B503" s="26">
        <v>2.2858999999999998</v>
      </c>
      <c r="C503" s="12">
        <v>92.99</v>
      </c>
      <c r="D503" s="12">
        <f t="shared" si="7"/>
        <v>122.95060589702086</v>
      </c>
    </row>
    <row r="504" spans="1:4" x14ac:dyDescent="0.2">
      <c r="A504" s="13">
        <v>41122</v>
      </c>
      <c r="B504" s="26">
        <v>2.2991799999999998</v>
      </c>
      <c r="C504" s="12">
        <v>97.04</v>
      </c>
      <c r="D504" s="12">
        <f t="shared" si="7"/>
        <v>127.56439335763186</v>
      </c>
    </row>
    <row r="505" spans="1:4" x14ac:dyDescent="0.2">
      <c r="A505" s="13">
        <v>41153</v>
      </c>
      <c r="B505" s="26">
        <v>2.3101500000000001</v>
      </c>
      <c r="C505" s="12">
        <v>101.82</v>
      </c>
      <c r="D505" s="12">
        <f t="shared" si="7"/>
        <v>133.21237337835203</v>
      </c>
    </row>
    <row r="506" spans="1:4" x14ac:dyDescent="0.2">
      <c r="A506" s="13">
        <v>41183</v>
      </c>
      <c r="B506" s="26">
        <v>2.3163800000000001</v>
      </c>
      <c r="C506" s="12">
        <v>100.92</v>
      </c>
      <c r="D506" s="12">
        <f t="shared" si="7"/>
        <v>131.67977886184477</v>
      </c>
    </row>
    <row r="507" spans="1:4" x14ac:dyDescent="0.2">
      <c r="A507" s="13">
        <v>41214</v>
      </c>
      <c r="B507" s="26">
        <v>2.3124899999999999</v>
      </c>
      <c r="C507" s="12">
        <v>98.07</v>
      </c>
      <c r="D507" s="12">
        <f t="shared" si="7"/>
        <v>128.17636913456923</v>
      </c>
    </row>
    <row r="508" spans="1:4" x14ac:dyDescent="0.2">
      <c r="A508" s="13">
        <v>41244</v>
      </c>
      <c r="B508" s="26">
        <v>2.3122099999999999</v>
      </c>
      <c r="C508" s="12">
        <v>93.7</v>
      </c>
      <c r="D508" s="12">
        <f t="shared" si="7"/>
        <v>122.47965911400783</v>
      </c>
    </row>
    <row r="509" spans="1:4" x14ac:dyDescent="0.2">
      <c r="A509" s="13">
        <v>41275</v>
      </c>
      <c r="B509" s="26">
        <v>2.3167900000000001</v>
      </c>
      <c r="C509" s="12">
        <v>97.91</v>
      </c>
      <c r="D509" s="12">
        <f t="shared" si="7"/>
        <v>127.72974165979652</v>
      </c>
    </row>
    <row r="510" spans="1:4" x14ac:dyDescent="0.2">
      <c r="A510" s="13">
        <v>41306</v>
      </c>
      <c r="B510" s="26">
        <v>2.3293699999999999</v>
      </c>
      <c r="C510" s="12">
        <v>99.23</v>
      </c>
      <c r="D510" s="12">
        <f t="shared" si="7"/>
        <v>128.75264708483408</v>
      </c>
    </row>
    <row r="511" spans="1:4" x14ac:dyDescent="0.2">
      <c r="A511" s="13">
        <v>41334</v>
      </c>
      <c r="B511" s="26">
        <v>2.3228200000000001</v>
      </c>
      <c r="C511" s="12">
        <v>99.11</v>
      </c>
      <c r="D511" s="12">
        <f t="shared" si="7"/>
        <v>128.95956887748511</v>
      </c>
    </row>
    <row r="512" spans="1:4" x14ac:dyDescent="0.2">
      <c r="A512" s="13">
        <v>41365</v>
      </c>
      <c r="B512" s="26">
        <v>2.3179699999999999</v>
      </c>
      <c r="C512" s="12">
        <v>96.45</v>
      </c>
      <c r="D512" s="12">
        <f t="shared" si="7"/>
        <v>125.76102671734321</v>
      </c>
    </row>
    <row r="513" spans="1:4" x14ac:dyDescent="0.2">
      <c r="A513" s="13">
        <v>41395</v>
      </c>
      <c r="B513" s="26">
        <v>2.3189299999999999</v>
      </c>
      <c r="C513" s="12">
        <v>98.5</v>
      </c>
      <c r="D513" s="12">
        <f t="shared" si="7"/>
        <v>128.38084935724666</v>
      </c>
    </row>
    <row r="514" spans="1:4" x14ac:dyDescent="0.2">
      <c r="A514" s="13">
        <v>41426</v>
      </c>
      <c r="B514" s="26">
        <v>2.3244500000000001</v>
      </c>
      <c r="C514" s="12">
        <v>97.17</v>
      </c>
      <c r="D514" s="12">
        <f t="shared" si="7"/>
        <v>126.3466255071092</v>
      </c>
    </row>
    <row r="515" spans="1:4" x14ac:dyDescent="0.2">
      <c r="A515" s="13">
        <v>41456</v>
      </c>
      <c r="B515" s="26">
        <v>2.3290000000000002</v>
      </c>
      <c r="C515" s="12">
        <v>101.56</v>
      </c>
      <c r="D515" s="12">
        <f t="shared" si="7"/>
        <v>131.79679728638899</v>
      </c>
    </row>
    <row r="516" spans="1:4" x14ac:dyDescent="0.2">
      <c r="A516" s="13">
        <v>41487</v>
      </c>
      <c r="B516" s="26">
        <v>2.3345600000000002</v>
      </c>
      <c r="C516" s="12">
        <v>104.16</v>
      </c>
      <c r="D516" s="12">
        <f t="shared" si="7"/>
        <v>134.84895469810155</v>
      </c>
    </row>
    <row r="517" spans="1:4" x14ac:dyDescent="0.2">
      <c r="A517" s="13">
        <v>41518</v>
      </c>
      <c r="B517" s="26">
        <v>2.3354400000000002</v>
      </c>
      <c r="C517" s="12">
        <v>103.49</v>
      </c>
      <c r="D517" s="12">
        <f t="shared" si="7"/>
        <v>133.9310661031754</v>
      </c>
    </row>
    <row r="518" spans="1:4" x14ac:dyDescent="0.2">
      <c r="A518" s="13">
        <v>41548</v>
      </c>
      <c r="B518" s="26">
        <v>2.3366899999999999</v>
      </c>
      <c r="C518" s="12">
        <v>97.84</v>
      </c>
      <c r="D518" s="12">
        <f t="shared" si="7"/>
        <v>126.55141260500966</v>
      </c>
    </row>
    <row r="519" spans="1:4" x14ac:dyDescent="0.2">
      <c r="A519" s="13">
        <v>41579</v>
      </c>
      <c r="B519" s="26">
        <v>2.3410000000000002</v>
      </c>
      <c r="C519" s="12">
        <v>90.36</v>
      </c>
      <c r="D519" s="12">
        <f t="shared" si="7"/>
        <v>116.6612060145237</v>
      </c>
    </row>
    <row r="520" spans="1:4" x14ac:dyDescent="0.2">
      <c r="A520" s="13">
        <v>41609</v>
      </c>
      <c r="B520" s="26">
        <v>2.3471899999999999</v>
      </c>
      <c r="C520" s="12">
        <v>90.57</v>
      </c>
      <c r="D520" s="12">
        <f t="shared" si="7"/>
        <v>116.62395752367725</v>
      </c>
    </row>
    <row r="521" spans="1:4" x14ac:dyDescent="0.2">
      <c r="A521" s="13">
        <v>41640</v>
      </c>
      <c r="B521" s="26">
        <v>2.3528799999999999</v>
      </c>
      <c r="C521" s="12">
        <v>89.71</v>
      </c>
      <c r="D521" s="12">
        <f t="shared" si="7"/>
        <v>115.23720911393697</v>
      </c>
    </row>
    <row r="522" spans="1:4" x14ac:dyDescent="0.2">
      <c r="A522" s="13">
        <v>41671</v>
      </c>
      <c r="B522" s="26">
        <v>2.35547</v>
      </c>
      <c r="C522" s="12">
        <v>96.1</v>
      </c>
      <c r="D522" s="12">
        <f t="shared" si="7"/>
        <v>123.30976314705768</v>
      </c>
    </row>
    <row r="523" spans="1:4" x14ac:dyDescent="0.2">
      <c r="A523" s="13">
        <v>41699</v>
      </c>
      <c r="B523" s="26">
        <v>2.3602799999999999</v>
      </c>
      <c r="C523" s="12">
        <v>97.13</v>
      </c>
      <c r="D523" s="12">
        <f t="shared" si="7"/>
        <v>124.37741189180943</v>
      </c>
    </row>
    <row r="524" spans="1:4" x14ac:dyDescent="0.2">
      <c r="A524" s="13">
        <v>41730</v>
      </c>
      <c r="B524" s="26">
        <v>2.3646799999999999</v>
      </c>
      <c r="C524" s="12">
        <v>97.33</v>
      </c>
      <c r="D524" s="12">
        <f t="shared" si="7"/>
        <v>124.40160924099668</v>
      </c>
    </row>
    <row r="525" spans="1:4" x14ac:dyDescent="0.2">
      <c r="A525" s="13">
        <v>41760</v>
      </c>
      <c r="B525" s="26">
        <v>2.3691800000000001</v>
      </c>
      <c r="C525" s="12">
        <v>98.46</v>
      </c>
      <c r="D525" s="12">
        <f t="shared" si="7"/>
        <v>125.60687962923879</v>
      </c>
    </row>
    <row r="526" spans="1:4" x14ac:dyDescent="0.2">
      <c r="A526" s="13">
        <v>41791</v>
      </c>
      <c r="B526" s="26">
        <v>2.3723100000000001</v>
      </c>
      <c r="C526" s="12">
        <v>100.26</v>
      </c>
      <c r="D526" s="12">
        <f t="shared" si="7"/>
        <v>127.73441223111651</v>
      </c>
    </row>
    <row r="527" spans="1:4" x14ac:dyDescent="0.2">
      <c r="A527" s="13">
        <v>41821</v>
      </c>
      <c r="B527" s="26">
        <v>2.3749799999999999</v>
      </c>
      <c r="C527" s="12">
        <v>98.75</v>
      </c>
      <c r="D527" s="12">
        <f t="shared" si="7"/>
        <v>125.66918563524744</v>
      </c>
    </row>
    <row r="528" spans="1:4" x14ac:dyDescent="0.2">
      <c r="A528" s="13">
        <v>41852</v>
      </c>
      <c r="B528" s="26">
        <v>2.3746</v>
      </c>
      <c r="C528" s="12">
        <v>93.23</v>
      </c>
      <c r="D528" s="12">
        <f t="shared" si="7"/>
        <v>118.66342354080689</v>
      </c>
    </row>
    <row r="529" spans="1:4" x14ac:dyDescent="0.2">
      <c r="A529" s="13">
        <v>41883</v>
      </c>
      <c r="B529" s="26">
        <v>2.3747699999999998</v>
      </c>
      <c r="C529" s="12">
        <v>89.38</v>
      </c>
      <c r="D529" s="12">
        <f t="shared" si="7"/>
        <v>113.7549881630642</v>
      </c>
    </row>
    <row r="530" spans="1:4" x14ac:dyDescent="0.2">
      <c r="A530" s="13">
        <v>41913</v>
      </c>
      <c r="B530" s="26">
        <v>2.3742999999999999</v>
      </c>
      <c r="C530" s="12">
        <v>82.75</v>
      </c>
      <c r="D530" s="12">
        <f t="shared" si="7"/>
        <v>105.33775618076908</v>
      </c>
    </row>
    <row r="531" spans="1:4" x14ac:dyDescent="0.2">
      <c r="A531" s="13">
        <v>41944</v>
      </c>
      <c r="B531" s="26">
        <v>2.3698299999999999</v>
      </c>
      <c r="C531" s="12">
        <v>74.34</v>
      </c>
      <c r="D531" s="12">
        <f t="shared" si="7"/>
        <v>94.810626635665855</v>
      </c>
    </row>
    <row r="532" spans="1:4" x14ac:dyDescent="0.2">
      <c r="A532" s="19">
        <v>41974</v>
      </c>
      <c r="B532" s="26">
        <v>2.36252</v>
      </c>
      <c r="C532" s="12">
        <v>57.36</v>
      </c>
      <c r="D532" s="12">
        <f t="shared" si="7"/>
        <v>73.381283239930241</v>
      </c>
    </row>
    <row r="533" spans="1:4" x14ac:dyDescent="0.2">
      <c r="A533" s="13">
        <v>42005</v>
      </c>
      <c r="B533" s="26">
        <v>2.3474699999999999</v>
      </c>
      <c r="C533" s="12">
        <v>44.74</v>
      </c>
      <c r="D533" s="12">
        <f t="shared" si="7"/>
        <v>57.603328911551586</v>
      </c>
    </row>
    <row r="534" spans="1:4" x14ac:dyDescent="0.2">
      <c r="A534" s="13">
        <v>42036</v>
      </c>
      <c r="B534" s="26">
        <v>2.3534199999999998</v>
      </c>
      <c r="C534" s="12">
        <v>47.18</v>
      </c>
      <c r="D534" s="12">
        <f t="shared" si="7"/>
        <v>60.591283170874725</v>
      </c>
    </row>
    <row r="535" spans="1:4" x14ac:dyDescent="0.2">
      <c r="A535" s="13">
        <v>42064</v>
      </c>
      <c r="B535" s="26">
        <v>2.3597600000000001</v>
      </c>
      <c r="C535" s="12">
        <v>47.22</v>
      </c>
      <c r="D535" s="12">
        <f t="shared" si="7"/>
        <v>60.479724022781973</v>
      </c>
    </row>
    <row r="536" spans="1:4" x14ac:dyDescent="0.2">
      <c r="A536" s="13">
        <v>42095</v>
      </c>
      <c r="B536" s="26">
        <v>2.3622200000000002</v>
      </c>
      <c r="C536" s="12">
        <v>51.62</v>
      </c>
      <c r="D536" s="12">
        <f t="shared" si="7"/>
        <v>66.04642444818856</v>
      </c>
    </row>
    <row r="537" spans="1:4" x14ac:dyDescent="0.2">
      <c r="A537" s="13">
        <v>42125</v>
      </c>
      <c r="B537" s="26">
        <v>2.3700100000000002</v>
      </c>
      <c r="C537" s="12">
        <v>57.51</v>
      </c>
      <c r="D537" s="12">
        <f t="shared" si="7"/>
        <v>73.340664798882685</v>
      </c>
    </row>
    <row r="538" spans="1:4" x14ac:dyDescent="0.2">
      <c r="A538" s="13">
        <v>42156</v>
      </c>
      <c r="B538" s="26">
        <v>2.3765700000000001</v>
      </c>
      <c r="C538" s="12">
        <v>58.89</v>
      </c>
      <c r="D538" s="12">
        <f t="shared" si="7"/>
        <v>74.893236142844515</v>
      </c>
    </row>
    <row r="539" spans="1:4" x14ac:dyDescent="0.2">
      <c r="A539" s="13">
        <v>42186</v>
      </c>
      <c r="B539" s="26">
        <v>2.3803399999999999</v>
      </c>
      <c r="C539" s="12">
        <v>52.42</v>
      </c>
      <c r="D539" s="12">
        <f t="shared" si="7"/>
        <v>66.559442415789349</v>
      </c>
    </row>
    <row r="540" spans="1:4" x14ac:dyDescent="0.2">
      <c r="A540" s="13">
        <v>42217</v>
      </c>
      <c r="B540" s="26">
        <v>2.3803299999999998</v>
      </c>
      <c r="C540" s="12">
        <v>43.23</v>
      </c>
      <c r="D540" s="12">
        <f t="shared" si="7"/>
        <v>54.890819987144631</v>
      </c>
    </row>
    <row r="541" spans="1:4" x14ac:dyDescent="0.2">
      <c r="A541" s="13">
        <v>42248</v>
      </c>
      <c r="B541" s="26">
        <v>2.3749799999999999</v>
      </c>
      <c r="C541" s="12">
        <v>41.12</v>
      </c>
      <c r="D541" s="12">
        <f t="shared" si="7"/>
        <v>52.329285198191137</v>
      </c>
    </row>
    <row r="542" spans="1:4" x14ac:dyDescent="0.2">
      <c r="A542" s="13">
        <v>42278</v>
      </c>
      <c r="B542" s="26">
        <v>2.3773300000000002</v>
      </c>
      <c r="C542" s="12">
        <v>42.03</v>
      </c>
      <c r="D542" s="12">
        <f t="shared" si="7"/>
        <v>53.434478149857192</v>
      </c>
    </row>
    <row r="543" spans="1:4" x14ac:dyDescent="0.2">
      <c r="A543" s="13">
        <v>42309</v>
      </c>
      <c r="B543" s="26">
        <v>2.3801700000000001</v>
      </c>
      <c r="C543" s="12">
        <v>39.049999999999997</v>
      </c>
      <c r="D543" s="12">
        <f t="shared" si="7"/>
        <v>49.586643769142533</v>
      </c>
    </row>
    <row r="544" spans="1:4" x14ac:dyDescent="0.2">
      <c r="A544" s="19">
        <v>42339</v>
      </c>
      <c r="B544" s="26">
        <v>2.3776099999999998</v>
      </c>
      <c r="C544" s="12">
        <v>33.159999999999997</v>
      </c>
      <c r="D544" s="12">
        <f t="shared" si="7"/>
        <v>42.152715407489033</v>
      </c>
    </row>
    <row r="545" spans="1:4" x14ac:dyDescent="0.2">
      <c r="A545" s="13">
        <v>42370</v>
      </c>
      <c r="B545" s="26">
        <v>2.3765200000000002</v>
      </c>
      <c r="C545" s="12">
        <v>27.48</v>
      </c>
      <c r="D545" s="12">
        <f t="shared" si="7"/>
        <v>34.948368639859964</v>
      </c>
    </row>
    <row r="546" spans="1:4" x14ac:dyDescent="0.2">
      <c r="A546" s="13">
        <v>42401</v>
      </c>
      <c r="B546" s="26">
        <v>2.3733599999999999</v>
      </c>
      <c r="C546" s="12">
        <v>26.66</v>
      </c>
      <c r="D546" s="12">
        <f t="shared" si="7"/>
        <v>33.950656739811912</v>
      </c>
    </row>
    <row r="547" spans="1:4" x14ac:dyDescent="0.2">
      <c r="A547" s="13">
        <v>42430</v>
      </c>
      <c r="B547" s="26">
        <v>2.3807999999999998</v>
      </c>
      <c r="C547" s="12">
        <v>32.24</v>
      </c>
      <c r="D547" s="12">
        <f t="shared" si="7"/>
        <v>40.928306250000006</v>
      </c>
    </row>
    <row r="548" spans="1:4" x14ac:dyDescent="0.2">
      <c r="A548" s="13">
        <v>42461</v>
      </c>
      <c r="B548" s="26">
        <v>2.38992</v>
      </c>
      <c r="C548" s="12">
        <v>35.9</v>
      </c>
      <c r="D548" s="12">
        <f t="shared" si="7"/>
        <v>45.400719773046795</v>
      </c>
    </row>
    <row r="549" spans="1:4" x14ac:dyDescent="0.2">
      <c r="A549" s="13">
        <v>42491</v>
      </c>
      <c r="B549" s="26">
        <v>2.3955700000000002</v>
      </c>
      <c r="C549" s="12">
        <v>40.880000000000003</v>
      </c>
      <c r="D549" s="12">
        <f t="shared" si="7"/>
        <v>51.576714619067694</v>
      </c>
    </row>
    <row r="550" spans="1:4" x14ac:dyDescent="0.2">
      <c r="A550" s="13">
        <v>42522</v>
      </c>
      <c r="B550" s="26">
        <v>2.4022199999999998</v>
      </c>
      <c r="C550" s="12">
        <v>44.13</v>
      </c>
      <c r="D550" s="12">
        <f t="shared" si="7"/>
        <v>55.522984464370467</v>
      </c>
    </row>
    <row r="551" spans="1:4" x14ac:dyDescent="0.2">
      <c r="A551" s="13">
        <v>42552</v>
      </c>
      <c r="B551" s="26">
        <v>2.4010099999999999</v>
      </c>
      <c r="C551" s="12">
        <v>41.48</v>
      </c>
      <c r="D551" s="12">
        <f t="shared" si="7"/>
        <v>52.215138229328488</v>
      </c>
    </row>
    <row r="552" spans="1:4" x14ac:dyDescent="0.2">
      <c r="A552" s="13">
        <v>42583</v>
      </c>
      <c r="B552" s="26">
        <v>2.4054500000000001</v>
      </c>
      <c r="C552" s="12">
        <v>41.21</v>
      </c>
      <c r="D552" s="12">
        <f t="shared" si="7"/>
        <v>51.779509688415885</v>
      </c>
    </row>
    <row r="553" spans="1:4" x14ac:dyDescent="0.2">
      <c r="A553" s="13">
        <v>42614</v>
      </c>
      <c r="B553" s="26">
        <v>2.4117600000000001</v>
      </c>
      <c r="C553" s="12">
        <v>40.86</v>
      </c>
      <c r="D553" s="12">
        <f t="shared" ref="D553:D616" si="8">C553*$B$653/B553</f>
        <v>51.205419394964672</v>
      </c>
    </row>
    <row r="554" spans="1:4" x14ac:dyDescent="0.2">
      <c r="A554" s="13">
        <v>42644</v>
      </c>
      <c r="B554" s="26">
        <v>2.4174099999999998</v>
      </c>
      <c r="C554" s="12">
        <v>44.76</v>
      </c>
      <c r="D554" s="12">
        <f t="shared" si="8"/>
        <v>55.961766717271786</v>
      </c>
    </row>
    <row r="555" spans="1:4" x14ac:dyDescent="0.2">
      <c r="A555" s="13">
        <v>42675</v>
      </c>
      <c r="B555" s="26">
        <v>2.4202599999999999</v>
      </c>
      <c r="C555" s="12">
        <v>41.8</v>
      </c>
      <c r="D555" s="12">
        <f t="shared" si="8"/>
        <v>52.19944815846231</v>
      </c>
    </row>
    <row r="556" spans="1:4" x14ac:dyDescent="0.2">
      <c r="A556" s="19">
        <v>42705</v>
      </c>
      <c r="B556" s="26">
        <v>2.4263699999999999</v>
      </c>
      <c r="C556" s="12">
        <v>46.72</v>
      </c>
      <c r="D556" s="12">
        <f t="shared" si="8"/>
        <v>58.196579482931291</v>
      </c>
    </row>
    <row r="557" spans="1:4" x14ac:dyDescent="0.2">
      <c r="A557" s="13">
        <v>42736</v>
      </c>
      <c r="B557" s="26">
        <v>2.4361799999999998</v>
      </c>
      <c r="C557" s="12">
        <v>48.12</v>
      </c>
      <c r="D557" s="12">
        <f t="shared" si="8"/>
        <v>59.699115730364753</v>
      </c>
    </row>
    <row r="558" spans="1:4" x14ac:dyDescent="0.2">
      <c r="A558" s="13">
        <v>42767</v>
      </c>
      <c r="B558" s="26">
        <v>2.4400599999999999</v>
      </c>
      <c r="C558" s="12">
        <v>49.38</v>
      </c>
      <c r="D558" s="12">
        <f t="shared" si="8"/>
        <v>61.164894814061952</v>
      </c>
    </row>
    <row r="559" spans="1:4" x14ac:dyDescent="0.2">
      <c r="A559" s="13">
        <v>42795</v>
      </c>
      <c r="B559" s="26">
        <v>2.43892</v>
      </c>
      <c r="C559" s="12">
        <v>46.53</v>
      </c>
      <c r="D559" s="12">
        <f t="shared" si="8"/>
        <v>57.661661284502969</v>
      </c>
    </row>
    <row r="560" spans="1:4" x14ac:dyDescent="0.2">
      <c r="A560" s="13">
        <v>42826</v>
      </c>
      <c r="B560" s="26">
        <v>2.4419300000000002</v>
      </c>
      <c r="C560" s="12">
        <v>47.47</v>
      </c>
      <c r="D560" s="12">
        <f t="shared" si="8"/>
        <v>58.754031876425607</v>
      </c>
    </row>
    <row r="561" spans="1:4" x14ac:dyDescent="0.2">
      <c r="A561" s="13">
        <v>42856</v>
      </c>
      <c r="B561" s="26">
        <v>2.4400400000000002</v>
      </c>
      <c r="C561" s="12">
        <v>47.21</v>
      </c>
      <c r="D561" s="12">
        <f t="shared" si="8"/>
        <v>58.477487901837669</v>
      </c>
    </row>
    <row r="562" spans="1:4" x14ac:dyDescent="0.2">
      <c r="A562" s="13">
        <v>42887</v>
      </c>
      <c r="B562" s="26">
        <v>2.44163</v>
      </c>
      <c r="C562" s="12">
        <v>44.03</v>
      </c>
      <c r="D562" s="12">
        <f t="shared" si="8"/>
        <v>54.503009849977268</v>
      </c>
    </row>
    <row r="563" spans="1:4" x14ac:dyDescent="0.2">
      <c r="A563" s="13">
        <v>42917</v>
      </c>
      <c r="B563" s="26">
        <v>2.4424299999999999</v>
      </c>
      <c r="C563" s="12">
        <v>44.76</v>
      </c>
      <c r="D563" s="12">
        <f t="shared" si="8"/>
        <v>55.388500174007028</v>
      </c>
    </row>
    <row r="564" spans="1:4" x14ac:dyDescent="0.2">
      <c r="A564" s="13">
        <v>42948</v>
      </c>
      <c r="B564" s="26">
        <v>2.4518300000000002</v>
      </c>
      <c r="C564" s="12">
        <v>47.62</v>
      </c>
      <c r="D564" s="12">
        <f t="shared" si="8"/>
        <v>58.701701488276093</v>
      </c>
    </row>
    <row r="565" spans="1:4" x14ac:dyDescent="0.2">
      <c r="A565" s="13">
        <v>42979</v>
      </c>
      <c r="B565" s="26">
        <v>2.46435</v>
      </c>
      <c r="C565" s="12">
        <v>50.46</v>
      </c>
      <c r="D565" s="12">
        <f t="shared" si="8"/>
        <v>61.88658391868038</v>
      </c>
    </row>
    <row r="566" spans="1:4" x14ac:dyDescent="0.2">
      <c r="A566" s="13">
        <v>43009</v>
      </c>
      <c r="B566" s="26">
        <v>2.4662600000000001</v>
      </c>
      <c r="C566" s="12">
        <v>51.4</v>
      </c>
      <c r="D566" s="12">
        <f t="shared" si="8"/>
        <v>62.990624346175984</v>
      </c>
    </row>
    <row r="567" spans="1:4" x14ac:dyDescent="0.2">
      <c r="A567" s="13">
        <v>43040</v>
      </c>
      <c r="B567" s="26">
        <v>2.4728400000000001</v>
      </c>
      <c r="C567" s="12">
        <v>56.3</v>
      </c>
      <c r="D567" s="12">
        <f t="shared" si="8"/>
        <v>68.811976270199438</v>
      </c>
    </row>
    <row r="568" spans="1:4" x14ac:dyDescent="0.2">
      <c r="A568" s="19">
        <v>43070</v>
      </c>
      <c r="B568" s="26">
        <v>2.4780500000000001</v>
      </c>
      <c r="C568" s="12">
        <v>57.44</v>
      </c>
      <c r="D568" s="12">
        <f t="shared" si="8"/>
        <v>70.057723258207048</v>
      </c>
    </row>
    <row r="569" spans="1:4" x14ac:dyDescent="0.2">
      <c r="A569" s="13">
        <v>43101</v>
      </c>
      <c r="B569" s="26">
        <v>2.4885899999999999</v>
      </c>
      <c r="C569" s="12">
        <v>59.71</v>
      </c>
      <c r="D569" s="12">
        <f t="shared" si="8"/>
        <v>72.517925644642148</v>
      </c>
    </row>
    <row r="570" spans="1:4" x14ac:dyDescent="0.2">
      <c r="A570" s="13">
        <v>43132</v>
      </c>
      <c r="B570" s="26">
        <v>2.4952899999999998</v>
      </c>
      <c r="C570" s="12">
        <v>58.03</v>
      </c>
      <c r="D570" s="12">
        <f t="shared" si="8"/>
        <v>70.288325581395355</v>
      </c>
    </row>
    <row r="571" spans="1:4" x14ac:dyDescent="0.2">
      <c r="A571" s="13">
        <v>43160</v>
      </c>
      <c r="B571" s="26">
        <v>2.4957699999999998</v>
      </c>
      <c r="C571" s="12">
        <v>56.82</v>
      </c>
      <c r="D571" s="12">
        <f t="shared" si="8"/>
        <v>68.809487396675181</v>
      </c>
    </row>
    <row r="572" spans="1:4" x14ac:dyDescent="0.2">
      <c r="A572" s="13">
        <v>43191</v>
      </c>
      <c r="B572" s="26">
        <v>2.5022700000000002</v>
      </c>
      <c r="C572" s="12">
        <v>61.24</v>
      </c>
      <c r="D572" s="12">
        <f t="shared" si="8"/>
        <v>73.969497104628985</v>
      </c>
    </row>
    <row r="573" spans="1:4" x14ac:dyDescent="0.2">
      <c r="A573" s="13">
        <v>43221</v>
      </c>
      <c r="B573" s="26">
        <v>2.5079199999999999</v>
      </c>
      <c r="C573" s="12">
        <v>65.89</v>
      </c>
      <c r="D573" s="12">
        <f t="shared" si="8"/>
        <v>79.406761068933619</v>
      </c>
    </row>
    <row r="574" spans="1:4" x14ac:dyDescent="0.2">
      <c r="A574" s="13">
        <v>43252</v>
      </c>
      <c r="B574" s="26">
        <v>2.5101800000000001</v>
      </c>
      <c r="C574" s="12">
        <v>66.819999999999993</v>
      </c>
      <c r="D574" s="12">
        <f t="shared" si="8"/>
        <v>80.45504081778995</v>
      </c>
    </row>
    <row r="575" spans="1:4" x14ac:dyDescent="0.2">
      <c r="A575" s="13">
        <v>43282</v>
      </c>
      <c r="B575" s="26">
        <v>2.51214</v>
      </c>
      <c r="C575" s="12">
        <v>66.62</v>
      </c>
      <c r="D575" s="12">
        <f t="shared" si="8"/>
        <v>80.151645513386995</v>
      </c>
    </row>
    <row r="576" spans="1:4" x14ac:dyDescent="0.2">
      <c r="A576" s="13">
        <v>43313</v>
      </c>
      <c r="B576" s="26">
        <v>2.5166300000000001</v>
      </c>
      <c r="C576" s="12">
        <v>65.48</v>
      </c>
      <c r="D576" s="12">
        <f t="shared" si="8"/>
        <v>78.63953820784144</v>
      </c>
    </row>
    <row r="577" spans="1:4" x14ac:dyDescent="0.2">
      <c r="A577" s="13">
        <v>43344</v>
      </c>
      <c r="B577" s="26">
        <v>2.52182</v>
      </c>
      <c r="C577" s="12">
        <v>66.7</v>
      </c>
      <c r="D577" s="12">
        <f t="shared" si="8"/>
        <v>79.939863511273614</v>
      </c>
    </row>
    <row r="578" spans="1:4" x14ac:dyDescent="0.2">
      <c r="A578" s="13">
        <v>43374</v>
      </c>
      <c r="B578" s="26">
        <v>2.52772</v>
      </c>
      <c r="C578" s="12">
        <v>67.790000000000006</v>
      </c>
      <c r="D578" s="12">
        <f t="shared" si="8"/>
        <v>81.056588712357396</v>
      </c>
    </row>
    <row r="579" spans="1:4" x14ac:dyDescent="0.2">
      <c r="A579" s="13">
        <v>43405</v>
      </c>
      <c r="B579" s="26">
        <v>2.5259399999999999</v>
      </c>
      <c r="C579" s="12">
        <v>54.4</v>
      </c>
      <c r="D579" s="12">
        <f t="shared" si="8"/>
        <v>65.091986032922392</v>
      </c>
    </row>
    <row r="580" spans="1:4" x14ac:dyDescent="0.2">
      <c r="A580" s="19">
        <v>43435</v>
      </c>
      <c r="B580" s="26">
        <v>2.5276700000000001</v>
      </c>
      <c r="C580" s="12">
        <v>42.8</v>
      </c>
      <c r="D580" s="12">
        <f t="shared" si="8"/>
        <v>51.177026431456639</v>
      </c>
    </row>
    <row r="581" spans="1:4" x14ac:dyDescent="0.2">
      <c r="A581" s="13">
        <v>43466</v>
      </c>
      <c r="B581" s="26">
        <v>2.52718</v>
      </c>
      <c r="C581" s="12">
        <v>49.71</v>
      </c>
      <c r="D581" s="12">
        <f t="shared" si="8"/>
        <v>59.451010446426451</v>
      </c>
    </row>
    <row r="582" spans="1:4" x14ac:dyDescent="0.2">
      <c r="A582" s="13">
        <v>43497</v>
      </c>
      <c r="B582" s="26">
        <v>2.53322</v>
      </c>
      <c r="C582" s="12">
        <v>56.66</v>
      </c>
      <c r="D582" s="12">
        <f t="shared" si="8"/>
        <v>67.601341644231454</v>
      </c>
    </row>
    <row r="583" spans="1:4" x14ac:dyDescent="0.2">
      <c r="A583" s="13">
        <v>43525</v>
      </c>
      <c r="B583" s="26">
        <v>2.5420199999999999</v>
      </c>
      <c r="C583" s="12">
        <v>61.14</v>
      </c>
      <c r="D583" s="12">
        <f t="shared" si="8"/>
        <v>72.693925980126039</v>
      </c>
    </row>
    <row r="584" spans="1:4" x14ac:dyDescent="0.2">
      <c r="A584" s="13">
        <v>43556</v>
      </c>
      <c r="B584" s="26">
        <v>2.5521099999999999</v>
      </c>
      <c r="C584" s="12">
        <v>65.42</v>
      </c>
      <c r="D584" s="12">
        <f t="shared" si="8"/>
        <v>77.47521743185051</v>
      </c>
    </row>
    <row r="585" spans="1:4" x14ac:dyDescent="0.2">
      <c r="A585" s="13">
        <v>43586</v>
      </c>
      <c r="B585" s="26">
        <v>2.5529000000000002</v>
      </c>
      <c r="C585" s="12">
        <v>65.03</v>
      </c>
      <c r="D585" s="12">
        <f t="shared" si="8"/>
        <v>76.989518563202623</v>
      </c>
    </row>
    <row r="586" spans="1:4" x14ac:dyDescent="0.2">
      <c r="A586" s="13">
        <v>43617</v>
      </c>
      <c r="B586" s="26">
        <v>2.55159</v>
      </c>
      <c r="C586" s="12">
        <v>58.16</v>
      </c>
      <c r="D586" s="12">
        <f t="shared" si="8"/>
        <v>68.89142365348664</v>
      </c>
    </row>
    <row r="587" spans="1:4" x14ac:dyDescent="0.2">
      <c r="A587" s="13">
        <v>43647</v>
      </c>
      <c r="B587" s="26">
        <v>2.5568499999999998</v>
      </c>
      <c r="C587" s="12">
        <v>59.18</v>
      </c>
      <c r="D587" s="12">
        <f t="shared" si="8"/>
        <v>69.955419222871896</v>
      </c>
    </row>
    <row r="588" spans="1:4" x14ac:dyDescent="0.2">
      <c r="A588" s="13">
        <v>43678</v>
      </c>
      <c r="B588" s="26">
        <v>2.5605899999999999</v>
      </c>
      <c r="C588" s="12">
        <v>55.41</v>
      </c>
      <c r="D588" s="12">
        <f t="shared" si="8"/>
        <v>65.403314540789424</v>
      </c>
    </row>
    <row r="589" spans="1:4" x14ac:dyDescent="0.2">
      <c r="A589" s="13">
        <v>43709</v>
      </c>
      <c r="B589" s="26">
        <v>2.5651099999999998</v>
      </c>
      <c r="C589" s="12">
        <v>57.31</v>
      </c>
      <c r="D589" s="12">
        <f t="shared" si="8"/>
        <v>67.526784184693852</v>
      </c>
    </row>
    <row r="590" spans="1:4" x14ac:dyDescent="0.2">
      <c r="A590" s="13">
        <v>43739</v>
      </c>
      <c r="B590" s="26">
        <v>2.5724399999999998</v>
      </c>
      <c r="C590" s="12">
        <v>54.44</v>
      </c>
      <c r="D590" s="12">
        <f t="shared" si="8"/>
        <v>63.962365349629152</v>
      </c>
    </row>
    <row r="591" spans="1:4" x14ac:dyDescent="0.2">
      <c r="A591" s="13">
        <v>43770</v>
      </c>
      <c r="B591" s="26">
        <v>2.57803</v>
      </c>
      <c r="C591" s="12">
        <v>55.27</v>
      </c>
      <c r="D591" s="12">
        <f t="shared" si="8"/>
        <v>64.79673916129758</v>
      </c>
    </row>
    <row r="592" spans="1:4" x14ac:dyDescent="0.2">
      <c r="A592" s="19">
        <v>43800</v>
      </c>
      <c r="B592" s="26">
        <v>2.58616</v>
      </c>
      <c r="C592" s="12">
        <v>56.85</v>
      </c>
      <c r="D592" s="12">
        <f t="shared" si="8"/>
        <v>66.439557606644598</v>
      </c>
    </row>
    <row r="593" spans="1:4" x14ac:dyDescent="0.2">
      <c r="A593" s="13">
        <v>43831</v>
      </c>
      <c r="B593" s="26">
        <v>2.5903700000000001</v>
      </c>
      <c r="C593" s="12">
        <v>53.87</v>
      </c>
      <c r="D593" s="12">
        <f t="shared" si="8"/>
        <v>62.854565278319313</v>
      </c>
    </row>
    <row r="594" spans="1:4" x14ac:dyDescent="0.2">
      <c r="A594" s="13">
        <v>43862</v>
      </c>
      <c r="B594" s="26">
        <v>2.5924800000000001</v>
      </c>
      <c r="C594" s="12">
        <v>47.39</v>
      </c>
      <c r="D594" s="12">
        <f t="shared" si="8"/>
        <v>55.248812418996479</v>
      </c>
    </row>
    <row r="595" spans="1:4" x14ac:dyDescent="0.2">
      <c r="A595" s="13">
        <v>43891</v>
      </c>
      <c r="B595" s="26">
        <v>2.5812400000000002</v>
      </c>
      <c r="C595" s="12">
        <v>28.5</v>
      </c>
      <c r="D595" s="12">
        <f t="shared" si="8"/>
        <v>33.370915916381271</v>
      </c>
    </row>
    <row r="596" spans="1:4" x14ac:dyDescent="0.2">
      <c r="A596" s="13">
        <v>43922</v>
      </c>
      <c r="B596" s="26">
        <v>2.5609199999999999</v>
      </c>
      <c r="C596" s="12">
        <v>16.739999999999998</v>
      </c>
      <c r="D596" s="12">
        <f t="shared" si="8"/>
        <v>19.756549411930088</v>
      </c>
    </row>
    <row r="597" spans="1:4" x14ac:dyDescent="0.2">
      <c r="A597" s="13">
        <v>43952</v>
      </c>
      <c r="B597" s="26">
        <v>2.5586799999999998</v>
      </c>
      <c r="C597" s="12">
        <v>22.56</v>
      </c>
      <c r="D597" s="12">
        <f t="shared" si="8"/>
        <v>26.648623071271121</v>
      </c>
    </row>
    <row r="598" spans="1:4" x14ac:dyDescent="0.2">
      <c r="A598" s="13">
        <v>43983</v>
      </c>
      <c r="B598" s="26">
        <v>2.5698599999999998</v>
      </c>
      <c r="C598" s="12">
        <v>36.14</v>
      </c>
      <c r="D598" s="12">
        <f t="shared" si="8"/>
        <v>42.504052251873645</v>
      </c>
    </row>
    <row r="599" spans="1:4" x14ac:dyDescent="0.2">
      <c r="A599" s="13">
        <v>44013</v>
      </c>
      <c r="B599" s="26">
        <v>2.5827800000000001</v>
      </c>
      <c r="C599" s="12">
        <v>39.33</v>
      </c>
      <c r="D599" s="12">
        <f t="shared" si="8"/>
        <v>46.024405230023454</v>
      </c>
    </row>
    <row r="600" spans="1:4" x14ac:dyDescent="0.2">
      <c r="A600" s="13">
        <v>44044</v>
      </c>
      <c r="B600" s="26">
        <v>2.5941100000000001</v>
      </c>
      <c r="C600" s="12">
        <v>41.72</v>
      </c>
      <c r="D600" s="12">
        <f t="shared" si="8"/>
        <v>48.60797906025573</v>
      </c>
    </row>
    <row r="601" spans="1:4" x14ac:dyDescent="0.2">
      <c r="A601" s="13">
        <v>44075</v>
      </c>
      <c r="B601" s="26">
        <v>2.6002900000000002</v>
      </c>
      <c r="C601" s="12">
        <v>38.729999999999997</v>
      </c>
      <c r="D601" s="12">
        <f t="shared" si="8"/>
        <v>45.017084455964522</v>
      </c>
    </row>
    <row r="602" spans="1:4" x14ac:dyDescent="0.2">
      <c r="A602" s="13">
        <v>44105</v>
      </c>
      <c r="B602" s="26">
        <v>2.6028600000000002</v>
      </c>
      <c r="C602" s="12">
        <v>37.81</v>
      </c>
      <c r="D602" s="12">
        <f t="shared" si="8"/>
        <v>43.904346903022059</v>
      </c>
    </row>
    <row r="603" spans="1:4" x14ac:dyDescent="0.2">
      <c r="A603" s="13">
        <v>44136</v>
      </c>
      <c r="B603" s="26">
        <v>2.6081300000000001</v>
      </c>
      <c r="C603" s="12">
        <v>39.15</v>
      </c>
      <c r="D603" s="12">
        <f t="shared" si="8"/>
        <v>45.368475382745487</v>
      </c>
    </row>
    <row r="604" spans="1:4" x14ac:dyDescent="0.2">
      <c r="A604" s="19">
        <v>44166</v>
      </c>
      <c r="B604" s="26">
        <v>2.6203500000000002</v>
      </c>
      <c r="C604" s="12">
        <v>45.34</v>
      </c>
      <c r="D604" s="12">
        <f t="shared" si="8"/>
        <v>52.296649424695175</v>
      </c>
    </row>
    <row r="605" spans="1:4" x14ac:dyDescent="0.2">
      <c r="A605" s="13">
        <v>44197</v>
      </c>
      <c r="B605" s="26">
        <v>2.6265000000000001</v>
      </c>
      <c r="C605" s="12">
        <v>49.6</v>
      </c>
      <c r="D605" s="12">
        <f t="shared" si="8"/>
        <v>57.076314791547681</v>
      </c>
    </row>
    <row r="606" spans="1:4" x14ac:dyDescent="0.2">
      <c r="A606" s="13">
        <v>44228</v>
      </c>
      <c r="B606" s="26">
        <v>2.6363799999999999</v>
      </c>
      <c r="C606" s="12">
        <v>55.71</v>
      </c>
      <c r="D606" s="12">
        <f t="shared" si="8"/>
        <v>63.867042148703909</v>
      </c>
    </row>
    <row r="607" spans="1:4" x14ac:dyDescent="0.2">
      <c r="A607" s="19">
        <v>44256</v>
      </c>
      <c r="B607" s="26">
        <v>2.6491400000000001</v>
      </c>
      <c r="C607" s="12">
        <v>59.84</v>
      </c>
      <c r="D607" s="12">
        <f t="shared" si="8"/>
        <v>68.271324399616475</v>
      </c>
    </row>
    <row r="608" spans="1:4" x14ac:dyDescent="0.2">
      <c r="A608" s="13">
        <v>44287</v>
      </c>
      <c r="B608" s="26">
        <v>2.6667000000000001</v>
      </c>
      <c r="C608" s="12">
        <v>60.88</v>
      </c>
      <c r="D608" s="12">
        <f t="shared" si="8"/>
        <v>69.000483833952075</v>
      </c>
    </row>
    <row r="609" spans="1:4" x14ac:dyDescent="0.2">
      <c r="A609" s="13">
        <v>44317</v>
      </c>
      <c r="B609" s="26">
        <v>2.6844399999999999</v>
      </c>
      <c r="C609" s="12">
        <v>63.81</v>
      </c>
      <c r="D609" s="12">
        <f t="shared" si="8"/>
        <v>71.843370080910731</v>
      </c>
    </row>
    <row r="610" spans="1:4" x14ac:dyDescent="0.2">
      <c r="A610" s="19">
        <v>44348</v>
      </c>
      <c r="B610" s="26">
        <v>2.7055899999999999</v>
      </c>
      <c r="C610" s="12">
        <v>68.86</v>
      </c>
      <c r="D610" s="12">
        <f t="shared" si="8"/>
        <v>76.923083793183736</v>
      </c>
    </row>
    <row r="611" spans="1:4" x14ac:dyDescent="0.2">
      <c r="A611" s="13">
        <v>44378</v>
      </c>
      <c r="B611" s="26">
        <v>2.7176399999999998</v>
      </c>
      <c r="C611" s="12">
        <v>69.91</v>
      </c>
      <c r="D611" s="12">
        <f t="shared" si="8"/>
        <v>77.749755000662347</v>
      </c>
    </row>
    <row r="612" spans="1:4" x14ac:dyDescent="0.2">
      <c r="A612" s="13">
        <v>44409</v>
      </c>
      <c r="B612" s="26">
        <v>2.7286999999999999</v>
      </c>
      <c r="C612" s="12">
        <v>65.72</v>
      </c>
      <c r="D612" s="12">
        <f t="shared" si="8"/>
        <v>72.793636735441794</v>
      </c>
    </row>
    <row r="613" spans="1:4" x14ac:dyDescent="0.2">
      <c r="A613" s="19">
        <v>44440</v>
      </c>
      <c r="B613" s="26">
        <v>2.7402799999999998</v>
      </c>
      <c r="C613" s="12">
        <v>69.27</v>
      </c>
      <c r="D613" s="12">
        <f t="shared" si="8"/>
        <v>76.401502569080534</v>
      </c>
    </row>
    <row r="614" spans="1:4" x14ac:dyDescent="0.2">
      <c r="A614" s="13">
        <v>44470</v>
      </c>
      <c r="B614" s="26">
        <v>2.7652199999999998</v>
      </c>
      <c r="C614" s="12">
        <v>75.94</v>
      </c>
      <c r="D614" s="12">
        <f t="shared" si="8"/>
        <v>83.002764380410966</v>
      </c>
    </row>
    <row r="615" spans="1:4" x14ac:dyDescent="0.2">
      <c r="A615" s="13">
        <v>44501</v>
      </c>
      <c r="B615" s="26">
        <v>2.7871100000000002</v>
      </c>
      <c r="C615" s="12">
        <v>76.61</v>
      </c>
      <c r="D615" s="12">
        <f t="shared" si="8"/>
        <v>83.077420977284703</v>
      </c>
    </row>
    <row r="616" spans="1:4" x14ac:dyDescent="0.2">
      <c r="A616" s="19">
        <v>44531</v>
      </c>
      <c r="B616" s="26">
        <v>2.8088700000000002</v>
      </c>
      <c r="C616" s="12">
        <v>68.22</v>
      </c>
      <c r="D616" s="12">
        <f t="shared" si="8"/>
        <v>73.406028602249293</v>
      </c>
    </row>
    <row r="617" spans="1:4" x14ac:dyDescent="0.2">
      <c r="A617" s="19">
        <v>44562</v>
      </c>
      <c r="B617" s="26">
        <v>2.82599</v>
      </c>
      <c r="C617" s="12">
        <v>76.930000000000007</v>
      </c>
      <c r="D617" s="12">
        <f t="shared" ref="D617:D652" si="9">C617*$B$653/B617</f>
        <v>82.27668114182994</v>
      </c>
    </row>
    <row r="618" spans="1:4" x14ac:dyDescent="0.2">
      <c r="A618" s="13">
        <v>44593</v>
      </c>
      <c r="B618" s="26">
        <v>2.8460999999999999</v>
      </c>
      <c r="C618" s="12">
        <v>87.48</v>
      </c>
      <c r="D618" s="12">
        <f t="shared" si="9"/>
        <v>92.89883596500475</v>
      </c>
    </row>
    <row r="619" spans="1:4" x14ac:dyDescent="0.2">
      <c r="A619" s="13">
        <v>44621</v>
      </c>
      <c r="B619" s="26">
        <v>2.8747199999999999</v>
      </c>
      <c r="C619" s="12">
        <v>104.48</v>
      </c>
      <c r="D619" s="12">
        <f t="shared" si="9"/>
        <v>109.84726966104525</v>
      </c>
    </row>
    <row r="620" spans="1:4" x14ac:dyDescent="0.2">
      <c r="A620" s="19">
        <v>44652</v>
      </c>
      <c r="B620" s="26">
        <v>2.88611</v>
      </c>
      <c r="C620" s="12">
        <v>102.62</v>
      </c>
      <c r="D620" s="12">
        <f t="shared" si="9"/>
        <v>107.46592567850846</v>
      </c>
    </row>
    <row r="621" spans="1:4" x14ac:dyDescent="0.2">
      <c r="A621" s="13">
        <v>44682</v>
      </c>
      <c r="B621" s="26">
        <v>2.9126799999999999</v>
      </c>
      <c r="C621" s="12">
        <v>106.79</v>
      </c>
      <c r="D621" s="12">
        <f t="shared" si="9"/>
        <v>110.81268193553703</v>
      </c>
    </row>
    <row r="622" spans="1:4" x14ac:dyDescent="0.2">
      <c r="A622" s="13">
        <v>44713</v>
      </c>
      <c r="B622" s="26">
        <v>2.9472800000000001</v>
      </c>
      <c r="C622" s="12">
        <v>112.13</v>
      </c>
      <c r="D622" s="12">
        <f t="shared" si="9"/>
        <v>114.98788297684644</v>
      </c>
    </row>
    <row r="623" spans="1:4" x14ac:dyDescent="0.2">
      <c r="A623" s="19">
        <v>44743</v>
      </c>
      <c r="B623" s="26">
        <v>2.9462799999999998</v>
      </c>
      <c r="C623" s="12">
        <v>99.67</v>
      </c>
      <c r="D623" s="12">
        <f t="shared" si="9"/>
        <v>102.24500341447522</v>
      </c>
    </row>
    <row r="624" spans="1:4" x14ac:dyDescent="0.2">
      <c r="A624" s="19">
        <v>44774</v>
      </c>
      <c r="B624" s="26">
        <v>2.9531999999999998</v>
      </c>
      <c r="C624" s="12">
        <v>92.21</v>
      </c>
      <c r="D624" s="12">
        <f t="shared" si="9"/>
        <v>94.370621556277939</v>
      </c>
    </row>
    <row r="625" spans="1:5" x14ac:dyDescent="0.2">
      <c r="A625" s="13">
        <v>44805</v>
      </c>
      <c r="B625" s="26">
        <v>2.9653900000000002</v>
      </c>
      <c r="C625" s="12">
        <v>83.3</v>
      </c>
      <c r="D625" s="12">
        <f t="shared" si="9"/>
        <v>84.901396915751377</v>
      </c>
    </row>
    <row r="626" spans="1:5" x14ac:dyDescent="0.2">
      <c r="A626" s="13">
        <v>44835</v>
      </c>
      <c r="B626" s="26">
        <v>2.97987</v>
      </c>
      <c r="C626" s="12">
        <v>84.26</v>
      </c>
      <c r="D626" s="12">
        <f t="shared" si="9"/>
        <v>85.462538795316576</v>
      </c>
    </row>
    <row r="627" spans="1:5" x14ac:dyDescent="0.2">
      <c r="A627" s="19">
        <v>44866</v>
      </c>
      <c r="B627" s="26">
        <v>2.9859800000000001</v>
      </c>
      <c r="C627" s="12">
        <v>79.290000000000006</v>
      </c>
      <c r="D627" s="12">
        <f t="shared" si="9"/>
        <v>80.257047073322667</v>
      </c>
      <c r="E627" s="10" t="s">
        <v>182</v>
      </c>
    </row>
    <row r="628" spans="1:5" x14ac:dyDescent="0.2">
      <c r="A628" s="13">
        <v>44896</v>
      </c>
      <c r="B628" s="26">
        <v>2.9899</v>
      </c>
      <c r="C628" s="12">
        <v>71.95</v>
      </c>
      <c r="D628" s="12">
        <f t="shared" si="9"/>
        <v>72.732043245593488</v>
      </c>
      <c r="E628" s="10" t="s">
        <v>183</v>
      </c>
    </row>
    <row r="629" spans="1:5" x14ac:dyDescent="0.2">
      <c r="A629" s="13">
        <v>44927</v>
      </c>
      <c r="B629" s="26">
        <v>3.00536</v>
      </c>
      <c r="C629" s="12">
        <v>75.37</v>
      </c>
      <c r="D629" s="12">
        <f t="shared" ref="D629:D640" si="10">C629*$B$653/B629</f>
        <v>75.797287932227761</v>
      </c>
      <c r="E629">
        <f t="shared" ref="E629:E652" si="11">IF($A629&gt;DATE(YEAR($C$1),MONTH($C$1)-2,1),1,0)</f>
        <v>0</v>
      </c>
    </row>
    <row r="630" spans="1:5" x14ac:dyDescent="0.2">
      <c r="A630" s="19">
        <v>44958</v>
      </c>
      <c r="B630" s="26">
        <v>3.0178252098999998</v>
      </c>
      <c r="C630" s="12">
        <v>74.08</v>
      </c>
      <c r="D630" s="12">
        <f t="shared" si="10"/>
        <v>74.192250467487895</v>
      </c>
      <c r="E630">
        <f t="shared" si="11"/>
        <v>1</v>
      </c>
    </row>
    <row r="631" spans="1:5" x14ac:dyDescent="0.2">
      <c r="A631" s="19">
        <v>44986</v>
      </c>
      <c r="B631" s="26">
        <v>3.0223979999999999</v>
      </c>
      <c r="C631" s="12">
        <v>76.25</v>
      </c>
      <c r="D631" s="12">
        <f t="shared" si="10"/>
        <v>76.25</v>
      </c>
      <c r="E631">
        <f t="shared" si="11"/>
        <v>1</v>
      </c>
    </row>
    <row r="632" spans="1:5" x14ac:dyDescent="0.2">
      <c r="A632" s="13">
        <v>45017</v>
      </c>
      <c r="B632" s="26">
        <v>3.0184380000000002</v>
      </c>
      <c r="C632" s="12">
        <v>75.25</v>
      </c>
      <c r="D632" s="12">
        <f t="shared" si="10"/>
        <v>75.348723246924393</v>
      </c>
      <c r="E632">
        <f t="shared" si="11"/>
        <v>1</v>
      </c>
    </row>
    <row r="633" spans="1:5" x14ac:dyDescent="0.2">
      <c r="A633" s="13">
        <v>45047</v>
      </c>
      <c r="B633" s="26">
        <v>3.0212210000000002</v>
      </c>
      <c r="C633" s="12">
        <v>75.25</v>
      </c>
      <c r="D633" s="12">
        <f t="shared" si="10"/>
        <v>75.2793157137462</v>
      </c>
      <c r="E633">
        <f t="shared" si="11"/>
        <v>1</v>
      </c>
    </row>
    <row r="634" spans="1:5" x14ac:dyDescent="0.2">
      <c r="A634" s="19">
        <v>45078</v>
      </c>
      <c r="B634" s="26">
        <v>3.025191</v>
      </c>
      <c r="C634" s="12">
        <v>75.25</v>
      </c>
      <c r="D634" s="12">
        <f t="shared" si="10"/>
        <v>75.180525626315827</v>
      </c>
      <c r="E634">
        <f t="shared" si="11"/>
        <v>1</v>
      </c>
    </row>
    <row r="635" spans="1:5" x14ac:dyDescent="0.2">
      <c r="A635" s="13">
        <v>45108</v>
      </c>
      <c r="B635" s="26">
        <v>3.031647</v>
      </c>
      <c r="C635" s="12">
        <v>75.25</v>
      </c>
      <c r="D635" s="12">
        <f t="shared" si="10"/>
        <v>75.020426025853283</v>
      </c>
      <c r="E635">
        <f t="shared" si="11"/>
        <v>1</v>
      </c>
    </row>
    <row r="636" spans="1:5" x14ac:dyDescent="0.2">
      <c r="A636" s="13">
        <v>45139</v>
      </c>
      <c r="B636" s="26">
        <v>3.0370189999999999</v>
      </c>
      <c r="C636" s="12">
        <v>74.25</v>
      </c>
      <c r="D636" s="12">
        <f t="shared" si="10"/>
        <v>73.892541172775012</v>
      </c>
      <c r="E636">
        <f t="shared" si="11"/>
        <v>1</v>
      </c>
    </row>
    <row r="637" spans="1:5" x14ac:dyDescent="0.2">
      <c r="A637" s="19">
        <v>45170</v>
      </c>
      <c r="B637" s="26">
        <v>3.0426060000000001</v>
      </c>
      <c r="C637" s="12">
        <v>73.25</v>
      </c>
      <c r="D637" s="12">
        <f t="shared" si="10"/>
        <v>72.763497311186526</v>
      </c>
      <c r="E637">
        <f t="shared" si="11"/>
        <v>1</v>
      </c>
    </row>
    <row r="638" spans="1:5" x14ac:dyDescent="0.2">
      <c r="A638" s="19">
        <v>45200</v>
      </c>
      <c r="B638" s="26">
        <v>3.0495019999999999</v>
      </c>
      <c r="C638" s="12">
        <v>73.25</v>
      </c>
      <c r="D638" s="12">
        <f t="shared" si="10"/>
        <v>72.598953370091238</v>
      </c>
      <c r="E638">
        <f t="shared" si="11"/>
        <v>1</v>
      </c>
    </row>
    <row r="639" spans="1:5" x14ac:dyDescent="0.2">
      <c r="A639" s="13">
        <v>45231</v>
      </c>
      <c r="B639" s="26">
        <v>3.0546959999999999</v>
      </c>
      <c r="C639" s="12">
        <v>72.25</v>
      </c>
      <c r="D639" s="12">
        <f t="shared" si="10"/>
        <v>71.486084212635234</v>
      </c>
      <c r="E639">
        <f t="shared" si="11"/>
        <v>1</v>
      </c>
    </row>
    <row r="640" spans="1:5" x14ac:dyDescent="0.2">
      <c r="A640" s="13">
        <v>45261</v>
      </c>
      <c r="B640" s="26">
        <v>3.0592830000000002</v>
      </c>
      <c r="C640" s="12">
        <v>72.25</v>
      </c>
      <c r="D640" s="12">
        <f t="shared" si="10"/>
        <v>71.378900055993512</v>
      </c>
      <c r="E640">
        <f t="shared" si="11"/>
        <v>1</v>
      </c>
    </row>
    <row r="641" spans="1:5" x14ac:dyDescent="0.2">
      <c r="A641" s="13">
        <v>45292</v>
      </c>
      <c r="B641" s="26">
        <v>3.0625499999999999</v>
      </c>
      <c r="C641" s="12">
        <v>71.25</v>
      </c>
      <c r="D641" s="12">
        <f t="shared" si="9"/>
        <v>70.315866679727677</v>
      </c>
      <c r="E641">
        <f t="shared" si="11"/>
        <v>1</v>
      </c>
    </row>
    <row r="642" spans="1:5" x14ac:dyDescent="0.2">
      <c r="A642" s="19">
        <v>45323</v>
      </c>
      <c r="B642" s="26">
        <v>3.0664570000000002</v>
      </c>
      <c r="C642" s="12">
        <v>71.25</v>
      </c>
      <c r="D642" s="12">
        <f t="shared" si="9"/>
        <v>70.226276611737902</v>
      </c>
      <c r="E642">
        <f t="shared" si="11"/>
        <v>1</v>
      </c>
    </row>
    <row r="643" spans="1:5" x14ac:dyDescent="0.2">
      <c r="A643" s="19">
        <v>45352</v>
      </c>
      <c r="B643" s="26">
        <v>3.0702910000000001</v>
      </c>
      <c r="C643" s="12">
        <v>71.25</v>
      </c>
      <c r="D643" s="12">
        <f t="shared" si="9"/>
        <v>70.138582140911069</v>
      </c>
      <c r="E643">
        <f t="shared" si="11"/>
        <v>1</v>
      </c>
    </row>
    <row r="644" spans="1:5" x14ac:dyDescent="0.2">
      <c r="A644" s="13">
        <v>45383</v>
      </c>
      <c r="B644" s="26">
        <v>3.0737369999999999</v>
      </c>
      <c r="C644" s="12">
        <v>70.25</v>
      </c>
      <c r="D644" s="12">
        <f t="shared" si="9"/>
        <v>69.076651483194553</v>
      </c>
      <c r="E644">
        <f t="shared" si="11"/>
        <v>1</v>
      </c>
    </row>
    <row r="645" spans="1:5" x14ac:dyDescent="0.2">
      <c r="A645" s="13">
        <v>45413</v>
      </c>
      <c r="B645" s="26">
        <v>3.0776599999999998</v>
      </c>
      <c r="C645" s="12">
        <v>69.25</v>
      </c>
      <c r="D645" s="12">
        <f t="shared" si="9"/>
        <v>68.006557416998632</v>
      </c>
      <c r="E645">
        <f t="shared" si="11"/>
        <v>1</v>
      </c>
    </row>
    <row r="646" spans="1:5" x14ac:dyDescent="0.2">
      <c r="A646" s="19">
        <v>45444</v>
      </c>
      <c r="B646" s="26">
        <v>3.0817459999999999</v>
      </c>
      <c r="C646" s="12">
        <v>69.25</v>
      </c>
      <c r="D646" s="12">
        <f t="shared" si="9"/>
        <v>67.916389442867782</v>
      </c>
      <c r="E646">
        <f t="shared" si="11"/>
        <v>1</v>
      </c>
    </row>
    <row r="647" spans="1:5" x14ac:dyDescent="0.2">
      <c r="A647" s="13">
        <v>45474</v>
      </c>
      <c r="B647" s="26">
        <v>3.0860829999999999</v>
      </c>
      <c r="C647" s="12">
        <v>68.25</v>
      </c>
      <c r="D647" s="12">
        <f t="shared" si="9"/>
        <v>66.841579925102465</v>
      </c>
      <c r="E647">
        <f t="shared" si="11"/>
        <v>1</v>
      </c>
    </row>
    <row r="648" spans="1:5" x14ac:dyDescent="0.2">
      <c r="A648" s="13">
        <v>45505</v>
      </c>
      <c r="B648" s="26">
        <v>3.0904289999999999</v>
      </c>
      <c r="C648" s="12">
        <v>68.25</v>
      </c>
      <c r="D648" s="12">
        <f t="shared" si="9"/>
        <v>66.747582131801124</v>
      </c>
      <c r="E648">
        <f t="shared" si="11"/>
        <v>1</v>
      </c>
    </row>
    <row r="649" spans="1:5" x14ac:dyDescent="0.2">
      <c r="A649" s="19">
        <v>45536</v>
      </c>
      <c r="B649" s="26">
        <v>3.0948699999999998</v>
      </c>
      <c r="C649" s="12">
        <v>67.25</v>
      </c>
      <c r="D649" s="12">
        <f t="shared" si="9"/>
        <v>65.67521915298542</v>
      </c>
      <c r="E649">
        <f t="shared" si="11"/>
        <v>1</v>
      </c>
    </row>
    <row r="650" spans="1:5" x14ac:dyDescent="0.2">
      <c r="A650" s="19">
        <v>45566</v>
      </c>
      <c r="B650" s="26">
        <v>3.100085</v>
      </c>
      <c r="C650" s="12">
        <v>67.25</v>
      </c>
      <c r="D650" s="12">
        <f t="shared" si="9"/>
        <v>65.564739515206838</v>
      </c>
      <c r="E650">
        <f t="shared" si="11"/>
        <v>1</v>
      </c>
    </row>
    <row r="651" spans="1:5" x14ac:dyDescent="0.2">
      <c r="A651" s="13">
        <v>45597</v>
      </c>
      <c r="B651" s="26">
        <v>3.104212</v>
      </c>
      <c r="C651" s="12">
        <v>66.25</v>
      </c>
      <c r="D651" s="12">
        <f t="shared" si="9"/>
        <v>64.503928050017208</v>
      </c>
      <c r="E651">
        <f t="shared" si="11"/>
        <v>1</v>
      </c>
    </row>
    <row r="652" spans="1:5" x14ac:dyDescent="0.2">
      <c r="A652" s="13">
        <v>45627</v>
      </c>
      <c r="B652" s="26">
        <v>3.1079270000000001</v>
      </c>
      <c r="C652" s="12">
        <v>66.25</v>
      </c>
      <c r="D652" s="12">
        <f t="shared" si="9"/>
        <v>64.426824536097527</v>
      </c>
      <c r="E652">
        <f t="shared" si="11"/>
        <v>1</v>
      </c>
    </row>
    <row r="653" spans="1:5" x14ac:dyDescent="0.2">
      <c r="A653" s="15" t="str">
        <f>"Base CPI ("&amp;TEXT('Notes and Sources'!$G$7,"m/yyyy")&amp;")"</f>
        <v>Base CPI (3/2023)</v>
      </c>
      <c r="B653" s="28">
        <v>3.0223979999999999</v>
      </c>
      <c r="C653" s="16"/>
      <c r="D653" s="16"/>
      <c r="E653" s="20"/>
    </row>
    <row r="654" spans="1:5" x14ac:dyDescent="0.2">
      <c r="A654" s="43" t="str">
        <f>A1&amp;" "&amp;TEXT(C1,"Mmmm yyyy")</f>
        <v>EIA Short-Term Energy Outlook, March 2023</v>
      </c>
      <c r="B654" s="43"/>
      <c r="C654" s="43"/>
      <c r="D654" s="43"/>
      <c r="E654" s="43"/>
    </row>
    <row r="655" spans="1:5" x14ac:dyDescent="0.2">
      <c r="A655" s="38" t="s">
        <v>184</v>
      </c>
      <c r="B655" s="38"/>
      <c r="C655" s="38"/>
      <c r="D655" s="38"/>
      <c r="E655" s="38"/>
    </row>
    <row r="656" spans="1:5" x14ac:dyDescent="0.2">
      <c r="A656" s="38" t="str">
        <f>"Real Price ("&amp;TEXT($C$1,"mmm yyyy")&amp;" $)"</f>
        <v>Real Price (Mar 2023 $)</v>
      </c>
      <c r="B656" s="38"/>
      <c r="C656" s="38"/>
      <c r="D656" s="38"/>
      <c r="E656" s="38"/>
    </row>
    <row r="657" spans="1:5" x14ac:dyDescent="0.2">
      <c r="A657" s="39" t="s">
        <v>167</v>
      </c>
      <c r="B657" s="39"/>
      <c r="C657" s="39"/>
      <c r="D657" s="39"/>
      <c r="E657" s="39"/>
    </row>
  </sheetData>
  <mergeCells count="7">
    <mergeCell ref="A656:E656"/>
    <mergeCell ref="A657:E657"/>
    <mergeCell ref="C39:D39"/>
    <mergeCell ref="A1:B1"/>
    <mergeCell ref="C1:D1"/>
    <mergeCell ref="A654:E654"/>
    <mergeCell ref="A655:E655"/>
  </mergeCells>
  <phoneticPr fontId="3" type="noConversion"/>
  <conditionalFormatting sqref="B485:D494 B497:D506 B509:D515 B518:D518 B521:D530 B533:D542 B545:D554 B557:D566 B569:D578 B581:D590 B593:D602 B605:D614 B641:D652 B617:D626">
    <cfRule type="expression" dxfId="156" priority="7" stopIfTrue="1">
      <formula>$E485=1</formula>
    </cfRule>
  </conditionalFormatting>
  <conditionalFormatting sqref="B495:D496 B507:D508 B519:D520">
    <cfRule type="expression" dxfId="155" priority="8" stopIfTrue="1">
      <formula>#REF!=1</formula>
    </cfRule>
  </conditionalFormatting>
  <conditionalFormatting sqref="B516:D517">
    <cfRule type="expression" dxfId="154" priority="14" stopIfTrue="1">
      <formula>#REF!=1</formula>
    </cfRule>
  </conditionalFormatting>
  <conditionalFormatting sqref="B520:D520">
    <cfRule type="expression" dxfId="153" priority="15" stopIfTrue="1">
      <formula>#REF!=1</formula>
    </cfRule>
  </conditionalFormatting>
  <conditionalFormatting sqref="B531:D532">
    <cfRule type="expression" dxfId="152" priority="37" stopIfTrue="1">
      <formula>#REF!=1</formula>
    </cfRule>
  </conditionalFormatting>
  <conditionalFormatting sqref="B543:D544">
    <cfRule type="expression" dxfId="151" priority="64" stopIfTrue="1">
      <formula>#REF!=1</formula>
    </cfRule>
  </conditionalFormatting>
  <conditionalFormatting sqref="B555:D556">
    <cfRule type="expression" dxfId="150" priority="88" stopIfTrue="1">
      <formula>#REF!=1</formula>
    </cfRule>
  </conditionalFormatting>
  <conditionalFormatting sqref="B567:D568">
    <cfRule type="expression" dxfId="149" priority="100" stopIfTrue="1">
      <formula>#REF!=1</formula>
    </cfRule>
  </conditionalFormatting>
  <conditionalFormatting sqref="B579:D580">
    <cfRule type="expression" dxfId="148" priority="131" stopIfTrue="1">
      <formula>#REF!=1</formula>
    </cfRule>
  </conditionalFormatting>
  <conditionalFormatting sqref="B591:D592">
    <cfRule type="expression" dxfId="147" priority="155" stopIfTrue="1">
      <formula>#REF!=1</formula>
    </cfRule>
  </conditionalFormatting>
  <conditionalFormatting sqref="B603:D604">
    <cfRule type="expression" dxfId="146" priority="201" stopIfTrue="1">
      <formula>#REF!=1</formula>
    </cfRule>
  </conditionalFormatting>
  <conditionalFormatting sqref="B615:D616">
    <cfRule type="expression" dxfId="145" priority="225" stopIfTrue="1">
      <formula>#REF!=1</formula>
    </cfRule>
  </conditionalFormatting>
  <conditionalFormatting sqref="B629:D640">
    <cfRule type="expression" dxfId="144" priority="1" stopIfTrue="1">
      <formula>$E629=1</formula>
    </cfRule>
  </conditionalFormatting>
  <conditionalFormatting sqref="B627:D628">
    <cfRule type="expression" dxfId="143" priority="229" stopIfTrue="1">
      <formula>#REF!=1</formula>
    </cfRule>
  </conditionalFormatting>
  <hyperlinks>
    <hyperlink ref="A3" location="Contents!B4" display="Return to Contents"/>
    <hyperlink ref="A657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220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1976</v>
      </c>
      <c r="B41" s="26">
        <v>0.56933333333000002</v>
      </c>
      <c r="C41" s="12">
        <v>0.61399999999999999</v>
      </c>
      <c r="D41" s="12">
        <f t="shared" ref="D41:D49" si="0">C41*$B$90/B41</f>
        <v>3.2595182178176785</v>
      </c>
    </row>
    <row r="42" spans="1:4" x14ac:dyDescent="0.2">
      <c r="A42" s="14">
        <v>1977</v>
      </c>
      <c r="B42" s="26">
        <v>0.60616666666999997</v>
      </c>
      <c r="C42" s="12">
        <v>0.65600000000000003</v>
      </c>
      <c r="D42" s="12">
        <f t="shared" ref="D42" si="1">C42*$B$90/B42</f>
        <v>3.2708711927232836</v>
      </c>
    </row>
    <row r="43" spans="1:4" x14ac:dyDescent="0.2">
      <c r="A43" s="14">
        <v>1978</v>
      </c>
      <c r="B43" s="26">
        <v>0.65241666666999998</v>
      </c>
      <c r="C43" s="12">
        <v>0.67</v>
      </c>
      <c r="D43" s="12">
        <f t="shared" si="0"/>
        <v>3.1038548882201873</v>
      </c>
    </row>
    <row r="44" spans="1:4" x14ac:dyDescent="0.2">
      <c r="A44" s="14">
        <v>1979</v>
      </c>
      <c r="B44" s="26">
        <v>0.72583333333</v>
      </c>
      <c r="C44" s="12">
        <v>0.90300000000000002</v>
      </c>
      <c r="D44" s="12">
        <f t="shared" si="0"/>
        <v>3.7601268344604373</v>
      </c>
    </row>
    <row r="45" spans="1:4" x14ac:dyDescent="0.2">
      <c r="A45" s="14">
        <v>1980</v>
      </c>
      <c r="B45" s="26">
        <v>0.82383333332999997</v>
      </c>
      <c r="C45" s="12">
        <v>1.2457385523</v>
      </c>
      <c r="D45" s="12">
        <f t="shared" si="0"/>
        <v>4.5702420097224152</v>
      </c>
    </row>
    <row r="46" spans="1:4" x14ac:dyDescent="0.2">
      <c r="A46" s="14">
        <v>1981</v>
      </c>
      <c r="B46" s="26">
        <v>0.90933333332999999</v>
      </c>
      <c r="C46" s="12">
        <v>1.3782307223000001</v>
      </c>
      <c r="D46" s="12">
        <f t="shared" si="0"/>
        <v>4.5808963841275787</v>
      </c>
    </row>
    <row r="47" spans="1:4" x14ac:dyDescent="0.2">
      <c r="A47" s="14">
        <v>1982</v>
      </c>
      <c r="B47" s="26">
        <v>0.96533333333000004</v>
      </c>
      <c r="C47" s="12">
        <v>1.2577170941</v>
      </c>
      <c r="D47" s="12">
        <f t="shared" si="0"/>
        <v>3.9378331800277393</v>
      </c>
    </row>
    <row r="48" spans="1:4" x14ac:dyDescent="0.2">
      <c r="A48" s="14">
        <v>1983</v>
      </c>
      <c r="B48" s="26">
        <v>0.99583333333000001</v>
      </c>
      <c r="C48" s="12">
        <v>1.2054593904999999</v>
      </c>
      <c r="D48" s="12">
        <f t="shared" si="0"/>
        <v>3.6586223105679805</v>
      </c>
    </row>
    <row r="49" spans="1:4" x14ac:dyDescent="0.2">
      <c r="A49" s="14">
        <v>1984</v>
      </c>
      <c r="B49" s="26">
        <v>1.0393333333000001</v>
      </c>
      <c r="C49" s="12">
        <v>1.1758037336</v>
      </c>
      <c r="D49" s="12">
        <f t="shared" si="0"/>
        <v>3.4192561125136121</v>
      </c>
    </row>
    <row r="50" spans="1:4" x14ac:dyDescent="0.2">
      <c r="A50" s="14">
        <v>1985</v>
      </c>
      <c r="B50" s="26">
        <v>1.0760000000000001</v>
      </c>
      <c r="C50" s="12">
        <v>1.1665785282000001</v>
      </c>
      <c r="D50" s="12">
        <f t="shared" ref="D50:D89" si="2">C50*$B$90/B50</f>
        <v>3.2768258461660067</v>
      </c>
    </row>
    <row r="51" spans="1:4" x14ac:dyDescent="0.2">
      <c r="A51" s="14">
        <v>1986</v>
      </c>
      <c r="B51" s="26">
        <v>1.0969166667000001</v>
      </c>
      <c r="C51" s="12">
        <v>0.88521233901999996</v>
      </c>
      <c r="D51" s="12">
        <f t="shared" si="2"/>
        <v>2.4390768088867891</v>
      </c>
    </row>
    <row r="52" spans="1:4" x14ac:dyDescent="0.2">
      <c r="A52" s="14">
        <v>1987</v>
      </c>
      <c r="B52" s="26">
        <v>1.1361666667000001</v>
      </c>
      <c r="C52" s="12">
        <v>0.91233361376</v>
      </c>
      <c r="D52" s="12">
        <f t="shared" si="2"/>
        <v>2.426963728455418</v>
      </c>
    </row>
    <row r="53" spans="1:4" x14ac:dyDescent="0.2">
      <c r="A53" s="14">
        <v>1988</v>
      </c>
      <c r="B53" s="26">
        <v>1.18275</v>
      </c>
      <c r="C53" s="12">
        <v>0.90918629563999998</v>
      </c>
      <c r="D53" s="12">
        <f t="shared" si="2"/>
        <v>2.3233336221261842</v>
      </c>
    </row>
    <row r="54" spans="1:4" x14ac:dyDescent="0.2">
      <c r="A54" s="14">
        <v>1989</v>
      </c>
      <c r="B54" s="26">
        <v>1.2394166666999999</v>
      </c>
      <c r="C54" s="12">
        <v>0.98674405130999998</v>
      </c>
      <c r="D54" s="12">
        <f t="shared" si="2"/>
        <v>2.4062394248189607</v>
      </c>
    </row>
    <row r="55" spans="1:4" x14ac:dyDescent="0.2">
      <c r="A55" s="14">
        <v>1990</v>
      </c>
      <c r="B55" s="26">
        <v>1.3065833333000001</v>
      </c>
      <c r="C55" s="12">
        <v>1.1276805091</v>
      </c>
      <c r="D55" s="12">
        <f t="shared" si="2"/>
        <v>2.6085586953987678</v>
      </c>
    </row>
    <row r="56" spans="1:4" x14ac:dyDescent="0.2">
      <c r="A56" s="14">
        <v>1991</v>
      </c>
      <c r="B56" s="26">
        <v>1.3616666666999999</v>
      </c>
      <c r="C56" s="12">
        <v>1.102138557</v>
      </c>
      <c r="D56" s="12">
        <f t="shared" si="2"/>
        <v>2.446341275631438</v>
      </c>
    </row>
    <row r="57" spans="1:4" x14ac:dyDescent="0.2">
      <c r="A57" s="14">
        <v>1992</v>
      </c>
      <c r="B57" s="26">
        <v>1.4030833332999999</v>
      </c>
      <c r="C57" s="12">
        <v>1.0868600999</v>
      </c>
      <c r="D57" s="12">
        <f t="shared" si="2"/>
        <v>2.3412178836816064</v>
      </c>
    </row>
    <row r="58" spans="1:4" x14ac:dyDescent="0.2">
      <c r="A58" s="14">
        <v>1993</v>
      </c>
      <c r="B58" s="26">
        <v>1.44475</v>
      </c>
      <c r="C58" s="12">
        <v>1.0671866478000001</v>
      </c>
      <c r="D58" s="12">
        <f t="shared" si="2"/>
        <v>2.2325404325574838</v>
      </c>
    </row>
    <row r="59" spans="1:4" x14ac:dyDescent="0.2">
      <c r="A59" s="14">
        <v>1994</v>
      </c>
      <c r="B59" s="26">
        <v>1.4822500000000001</v>
      </c>
      <c r="C59" s="12">
        <v>1.0760134657</v>
      </c>
      <c r="D59" s="12">
        <f t="shared" si="2"/>
        <v>2.1940569719714951</v>
      </c>
    </row>
    <row r="60" spans="1:4" x14ac:dyDescent="0.2">
      <c r="A60" s="14">
        <v>1995</v>
      </c>
      <c r="B60" s="26">
        <v>1.5238333333</v>
      </c>
      <c r="C60" s="12">
        <v>1.1107076914</v>
      </c>
      <c r="D60" s="12">
        <f t="shared" si="2"/>
        <v>2.2029972909190048</v>
      </c>
    </row>
    <row r="61" spans="1:4" x14ac:dyDescent="0.2">
      <c r="A61" s="14">
        <v>1996</v>
      </c>
      <c r="B61" s="26">
        <v>1.5685833333000001</v>
      </c>
      <c r="C61" s="12">
        <v>1.2008545742000001</v>
      </c>
      <c r="D61" s="12">
        <f t="shared" si="2"/>
        <v>2.3138461223588545</v>
      </c>
    </row>
    <row r="62" spans="1:4" x14ac:dyDescent="0.2">
      <c r="A62" s="14">
        <v>1997</v>
      </c>
      <c r="B62" s="26">
        <v>1.6052500000000001</v>
      </c>
      <c r="C62" s="12">
        <v>1.1989373022000001</v>
      </c>
      <c r="D62" s="12">
        <f t="shared" si="2"/>
        <v>2.2573840238558951</v>
      </c>
    </row>
    <row r="63" spans="1:4" x14ac:dyDescent="0.2">
      <c r="A63" s="14">
        <v>1998</v>
      </c>
      <c r="B63" s="26">
        <v>1.6300833333</v>
      </c>
      <c r="C63" s="12">
        <v>1.0294869316999999</v>
      </c>
      <c r="D63" s="12">
        <f t="shared" si="2"/>
        <v>1.9088099239056346</v>
      </c>
    </row>
    <row r="64" spans="1:4" x14ac:dyDescent="0.2">
      <c r="A64" s="14">
        <v>1999</v>
      </c>
      <c r="B64" s="26">
        <v>1.6658333332999999</v>
      </c>
      <c r="C64" s="12">
        <v>1.1393145654000001</v>
      </c>
      <c r="D64" s="12">
        <f t="shared" si="2"/>
        <v>2.0671107937397095</v>
      </c>
    </row>
    <row r="65" spans="1:4" x14ac:dyDescent="0.2">
      <c r="A65" s="14">
        <v>2000</v>
      </c>
      <c r="B65" s="26">
        <v>1.7219166667000001</v>
      </c>
      <c r="C65" s="12">
        <v>1.4875575560000001</v>
      </c>
      <c r="D65" s="12">
        <f t="shared" si="2"/>
        <v>2.6110386577276792</v>
      </c>
    </row>
    <row r="66" spans="1:4" x14ac:dyDescent="0.2">
      <c r="A66" s="14">
        <v>2001</v>
      </c>
      <c r="B66" s="26">
        <v>1.7704166667000001</v>
      </c>
      <c r="C66" s="12">
        <v>1.4252257169</v>
      </c>
      <c r="D66" s="12">
        <f t="shared" si="2"/>
        <v>2.4330991892074496</v>
      </c>
    </row>
    <row r="67" spans="1:4" x14ac:dyDescent="0.2">
      <c r="A67" s="14">
        <v>2002</v>
      </c>
      <c r="B67" s="26">
        <v>1.7986666667</v>
      </c>
      <c r="C67" s="12">
        <v>1.3440247088999999</v>
      </c>
      <c r="D67" s="12">
        <f t="shared" si="2"/>
        <v>2.2584382461386179</v>
      </c>
    </row>
    <row r="68" spans="1:4" x14ac:dyDescent="0.2">
      <c r="A68" s="14">
        <v>2003</v>
      </c>
      <c r="B68" s="26">
        <v>1.84</v>
      </c>
      <c r="C68" s="12">
        <v>1.5582411694</v>
      </c>
      <c r="D68" s="12">
        <f t="shared" si="2"/>
        <v>2.5595788010392502</v>
      </c>
    </row>
    <row r="69" spans="1:4" x14ac:dyDescent="0.2">
      <c r="A69" s="14">
        <v>2004</v>
      </c>
      <c r="B69" s="26">
        <v>1.8890833332999999</v>
      </c>
      <c r="C69" s="12">
        <v>1.8512263506</v>
      </c>
      <c r="D69" s="12">
        <f t="shared" si="2"/>
        <v>2.9618295397412147</v>
      </c>
    </row>
    <row r="70" spans="1:4" x14ac:dyDescent="0.2">
      <c r="A70" s="14">
        <v>2005</v>
      </c>
      <c r="B70" s="26">
        <v>1.9526666667000001</v>
      </c>
      <c r="C70" s="12">
        <v>2.2708162269000001</v>
      </c>
      <c r="D70" s="12">
        <f t="shared" si="2"/>
        <v>3.5148397520141401</v>
      </c>
    </row>
    <row r="71" spans="1:4" x14ac:dyDescent="0.2">
      <c r="A71" s="14">
        <v>2006</v>
      </c>
      <c r="B71" s="26">
        <v>2.0155833332999999</v>
      </c>
      <c r="C71" s="12">
        <v>2.5758821333999999</v>
      </c>
      <c r="D71" s="12">
        <f t="shared" si="2"/>
        <v>3.8625746103374432</v>
      </c>
    </row>
    <row r="72" spans="1:4" x14ac:dyDescent="0.2">
      <c r="A72" s="14">
        <v>2007</v>
      </c>
      <c r="B72" s="26">
        <v>2.0734416667</v>
      </c>
      <c r="C72" s="12">
        <v>2.8058691349</v>
      </c>
      <c r="D72" s="12">
        <f t="shared" si="2"/>
        <v>4.0900370614624579</v>
      </c>
    </row>
    <row r="73" spans="1:4" x14ac:dyDescent="0.2">
      <c r="A73" s="14">
        <v>2008</v>
      </c>
      <c r="B73" s="26">
        <v>2.1525425</v>
      </c>
      <c r="C73" s="12">
        <v>3.2565255576999999</v>
      </c>
      <c r="D73" s="12">
        <f t="shared" si="2"/>
        <v>4.5725073175286264</v>
      </c>
    </row>
    <row r="74" spans="1:4" x14ac:dyDescent="0.2">
      <c r="A74" s="14">
        <v>2009</v>
      </c>
      <c r="B74" s="26">
        <v>2.1456466666999998</v>
      </c>
      <c r="C74" s="12">
        <v>2.3493384908000001</v>
      </c>
      <c r="D74" s="12">
        <f t="shared" si="2"/>
        <v>3.3093221107265078</v>
      </c>
    </row>
    <row r="75" spans="1:4" x14ac:dyDescent="0.2">
      <c r="A75" s="14">
        <v>2010</v>
      </c>
      <c r="B75" s="26">
        <v>2.1807616667</v>
      </c>
      <c r="C75" s="12">
        <v>2.7814366533000001</v>
      </c>
      <c r="D75" s="12">
        <f t="shared" si="2"/>
        <v>3.8548956112117323</v>
      </c>
    </row>
    <row r="76" spans="1:4" x14ac:dyDescent="0.2">
      <c r="A76" s="14">
        <v>2011</v>
      </c>
      <c r="B76" s="26">
        <v>2.2492299999999998</v>
      </c>
      <c r="C76" s="12">
        <v>3.5262977824999999</v>
      </c>
      <c r="D76" s="12">
        <f t="shared" si="2"/>
        <v>4.7384551002931827</v>
      </c>
    </row>
    <row r="77" spans="1:4" x14ac:dyDescent="0.2">
      <c r="A77" s="14">
        <v>2012</v>
      </c>
      <c r="B77" s="26">
        <v>2.2958608332999999</v>
      </c>
      <c r="C77" s="12">
        <v>3.6269416259999998</v>
      </c>
      <c r="D77" s="12">
        <f t="shared" si="2"/>
        <v>4.7747062703197987</v>
      </c>
    </row>
    <row r="78" spans="1:4" x14ac:dyDescent="0.2">
      <c r="A78" s="14">
        <v>2013</v>
      </c>
      <c r="B78" s="26">
        <v>2.3295175000000001</v>
      </c>
      <c r="C78" s="12">
        <v>3.5055298632</v>
      </c>
      <c r="D78" s="12">
        <f t="shared" si="2"/>
        <v>4.5481978338758786</v>
      </c>
    </row>
    <row r="79" spans="1:4" x14ac:dyDescent="0.2">
      <c r="A79" s="14">
        <v>2014</v>
      </c>
      <c r="B79" s="26">
        <v>2.3671500000000001</v>
      </c>
      <c r="C79" s="12">
        <v>3.3638242436999999</v>
      </c>
      <c r="D79" s="12">
        <f t="shared" si="2"/>
        <v>4.2949604657543423</v>
      </c>
    </row>
    <row r="80" spans="1:4" x14ac:dyDescent="0.2">
      <c r="A80" s="14">
        <v>2015</v>
      </c>
      <c r="B80" s="26">
        <v>2.3700174999999999</v>
      </c>
      <c r="C80" s="12">
        <v>2.4282992426000001</v>
      </c>
      <c r="D80" s="12">
        <f t="shared" ref="D80" si="3">C80*$B$90/B80</f>
        <v>3.0967226082658694</v>
      </c>
    </row>
    <row r="81" spans="1:5" x14ac:dyDescent="0.2">
      <c r="A81" s="14">
        <v>2016</v>
      </c>
      <c r="B81" s="26">
        <v>2.4000541666999999</v>
      </c>
      <c r="C81" s="12">
        <v>2.149198626</v>
      </c>
      <c r="D81" s="12">
        <f t="shared" si="2"/>
        <v>2.7064945945601639</v>
      </c>
    </row>
    <row r="82" spans="1:5" x14ac:dyDescent="0.2">
      <c r="A82" s="14">
        <v>2017</v>
      </c>
      <c r="B82" s="26">
        <v>2.4512100000000001</v>
      </c>
      <c r="C82" s="12">
        <v>2.4169206741</v>
      </c>
      <c r="D82" s="12">
        <f t="shared" ref="D82" si="4">C82*$B$90/B82</f>
        <v>2.9801184768169562</v>
      </c>
    </row>
    <row r="83" spans="1:5" x14ac:dyDescent="0.2">
      <c r="A83" s="14">
        <v>2018</v>
      </c>
      <c r="B83" s="26">
        <v>2.5109949999999999</v>
      </c>
      <c r="C83" s="12">
        <v>2.7266501527</v>
      </c>
      <c r="D83" s="12">
        <f t="shared" si="2"/>
        <v>3.2819746627214212</v>
      </c>
    </row>
    <row r="84" spans="1:5" x14ac:dyDescent="0.2">
      <c r="A84" s="14">
        <v>2019</v>
      </c>
      <c r="B84" s="26">
        <v>2.5565166666999999</v>
      </c>
      <c r="C84" s="12">
        <v>2.6037332284999999</v>
      </c>
      <c r="D84" s="12">
        <f t="shared" ref="D84:D85" si="5">C84*$B$90/B84</f>
        <v>3.0782189707020629</v>
      </c>
    </row>
    <row r="85" spans="1:5" x14ac:dyDescent="0.2">
      <c r="A85" s="14">
        <v>2020</v>
      </c>
      <c r="B85" s="26">
        <v>2.5885058333000002</v>
      </c>
      <c r="C85" s="12">
        <v>2.1837100107</v>
      </c>
      <c r="D85" s="12">
        <f t="shared" si="5"/>
        <v>2.5497492352588154</v>
      </c>
    </row>
    <row r="86" spans="1:5" x14ac:dyDescent="0.2">
      <c r="A86" s="14">
        <v>2021</v>
      </c>
      <c r="B86" s="26">
        <v>2.7097141667</v>
      </c>
      <c r="C86" s="12">
        <v>3.0188595546000001</v>
      </c>
      <c r="D86" s="12">
        <f t="shared" ref="D86:D88" si="6">C86*$B$90/B86</f>
        <v>3.3672168054595022</v>
      </c>
      <c r="E86" s="10" t="s">
        <v>182</v>
      </c>
    </row>
    <row r="87" spans="1:5" x14ac:dyDescent="0.2">
      <c r="A87" s="14">
        <v>2022</v>
      </c>
      <c r="B87" s="26">
        <v>2.9261249999999999</v>
      </c>
      <c r="C87" s="12">
        <v>3.9701679219999999</v>
      </c>
      <c r="D87" s="12">
        <f t="shared" si="6"/>
        <v>4.1007911784756139</v>
      </c>
      <c r="E87" s="10" t="s">
        <v>183</v>
      </c>
    </row>
    <row r="88" spans="1:5" x14ac:dyDescent="0.2">
      <c r="A88" s="14">
        <v>2023</v>
      </c>
      <c r="B88" s="27">
        <v>3.0320988508000002</v>
      </c>
      <c r="C88" s="21">
        <v>3.3574753926000001</v>
      </c>
      <c r="D88" s="21">
        <f t="shared" si="6"/>
        <v>3.3467335370567048</v>
      </c>
      <c r="E88" s="14">
        <v>1</v>
      </c>
    </row>
    <row r="89" spans="1:5" x14ac:dyDescent="0.2">
      <c r="A89" s="14">
        <v>2024</v>
      </c>
      <c r="B89" s="27">
        <v>3.0846705832999999</v>
      </c>
      <c r="C89" s="21">
        <v>3.1067060516999998</v>
      </c>
      <c r="D89" s="21">
        <f t="shared" si="2"/>
        <v>3.0439886216961338</v>
      </c>
      <c r="E89" s="14">
        <v>1</v>
      </c>
    </row>
    <row r="90" spans="1:5" x14ac:dyDescent="0.2">
      <c r="A90" s="15" t="str">
        <f>"Base CPI ("&amp;TEXT('Notes and Sources'!$G$7,"m/yyyy")&amp;")"</f>
        <v>Base CPI (3/2023)</v>
      </c>
      <c r="B90" s="28">
        <v>3.0223979999999999</v>
      </c>
      <c r="C90" s="16"/>
      <c r="D90" s="16"/>
      <c r="E90" s="20"/>
    </row>
    <row r="91" spans="1:5" x14ac:dyDescent="0.2">
      <c r="A91" s="43" t="str">
        <f>A1&amp;" "&amp;TEXT(C1,"Mmmm yyyy")</f>
        <v>EIA Short-Term Energy Outlook, March 2023</v>
      </c>
      <c r="B91" s="43"/>
      <c r="C91" s="43"/>
      <c r="D91" s="43"/>
      <c r="E91" s="43"/>
    </row>
    <row r="92" spans="1:5" x14ac:dyDescent="0.2">
      <c r="A92" s="38" t="s">
        <v>184</v>
      </c>
      <c r="B92" s="38"/>
      <c r="C92" s="38"/>
      <c r="D92" s="38"/>
      <c r="E92" s="38"/>
    </row>
    <row r="93" spans="1:5" x14ac:dyDescent="0.2">
      <c r="A93" s="34" t="str">
        <f>"Real Price ("&amp;TEXT($C$1,"mmm yyyy")&amp;" $)"</f>
        <v>Real Price (Mar 2023 $)</v>
      </c>
      <c r="B93" s="34"/>
      <c r="C93" s="34"/>
      <c r="D93" s="34"/>
      <c r="E93" s="34"/>
    </row>
    <row r="94" spans="1:5" x14ac:dyDescent="0.2">
      <c r="A94" s="39" t="s">
        <v>167</v>
      </c>
      <c r="B94" s="39"/>
      <c r="C94" s="39"/>
      <c r="D94" s="39"/>
      <c r="E94" s="39"/>
    </row>
  </sheetData>
  <mergeCells count="6">
    <mergeCell ref="A94:E94"/>
    <mergeCell ref="C39:D39"/>
    <mergeCell ref="C1:D1"/>
    <mergeCell ref="A1:B1"/>
    <mergeCell ref="A91:E91"/>
    <mergeCell ref="A92:E92"/>
  </mergeCells>
  <phoneticPr fontId="3" type="noConversion"/>
  <hyperlinks>
    <hyperlink ref="A3" location="Contents!B4" display="Return to Contents"/>
    <hyperlink ref="A94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221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23</v>
      </c>
      <c r="B41" s="26">
        <v>0.55900000000000005</v>
      </c>
      <c r="C41" s="12">
        <v>0.59950179100000001</v>
      </c>
      <c r="D41" s="12">
        <f t="shared" ref="D41:D72" si="0">C41*$B$237/B41</f>
        <v>3.2413828517259708</v>
      </c>
    </row>
    <row r="42" spans="1:4" x14ac:dyDescent="0.2">
      <c r="A42" s="14" t="s">
        <v>24</v>
      </c>
      <c r="B42" s="26">
        <v>0.56399999999999995</v>
      </c>
      <c r="C42" s="12">
        <v>0.60284331520000001</v>
      </c>
      <c r="D42" s="12">
        <f t="shared" si="0"/>
        <v>3.2305539542089532</v>
      </c>
    </row>
    <row r="43" spans="1:4" x14ac:dyDescent="0.2">
      <c r="A43" s="14" t="s">
        <v>25</v>
      </c>
      <c r="B43" s="26">
        <v>0.57299999999999995</v>
      </c>
      <c r="C43" s="12">
        <v>0.62689555320000001</v>
      </c>
      <c r="D43" s="12">
        <f t="shared" si="0"/>
        <v>3.3066803947653991</v>
      </c>
    </row>
    <row r="44" spans="1:4" x14ac:dyDescent="0.2">
      <c r="A44" s="14" t="s">
        <v>26</v>
      </c>
      <c r="B44" s="26">
        <v>0.58133333333000003</v>
      </c>
      <c r="C44" s="12">
        <v>0.62796344640000001</v>
      </c>
      <c r="D44" s="12">
        <f t="shared" si="0"/>
        <v>3.2648316476204413</v>
      </c>
    </row>
    <row r="45" spans="1:4" x14ac:dyDescent="0.2">
      <c r="A45" s="14" t="s">
        <v>27</v>
      </c>
      <c r="B45" s="26">
        <v>0.59199999999999997</v>
      </c>
      <c r="C45" s="12">
        <v>0.63577560619999995</v>
      </c>
      <c r="D45" s="12">
        <f t="shared" si="0"/>
        <v>3.2458900686278165</v>
      </c>
    </row>
    <row r="46" spans="1:4" x14ac:dyDescent="0.2">
      <c r="A46" s="14" t="s">
        <v>28</v>
      </c>
      <c r="B46" s="26">
        <v>0.60233333333000005</v>
      </c>
      <c r="C46" s="12">
        <v>0.65841168169999997</v>
      </c>
      <c r="D46" s="12">
        <f t="shared" si="0"/>
        <v>3.3037888488506844</v>
      </c>
    </row>
    <row r="47" spans="1:4" x14ac:dyDescent="0.2">
      <c r="A47" s="14" t="s">
        <v>29</v>
      </c>
      <c r="B47" s="26">
        <v>0.61066666667000002</v>
      </c>
      <c r="C47" s="12">
        <v>0.666684414</v>
      </c>
      <c r="D47" s="12">
        <f t="shared" si="0"/>
        <v>3.2996489729701524</v>
      </c>
    </row>
    <row r="48" spans="1:4" x14ac:dyDescent="0.2">
      <c r="A48" s="14" t="s">
        <v>30</v>
      </c>
      <c r="B48" s="26">
        <v>0.61966666667000003</v>
      </c>
      <c r="C48" s="12">
        <v>0.66468291499999999</v>
      </c>
      <c r="D48" s="12">
        <f t="shared" si="0"/>
        <v>3.2419628503271061</v>
      </c>
    </row>
    <row r="49" spans="1:4" x14ac:dyDescent="0.2">
      <c r="A49" s="14" t="s">
        <v>31</v>
      </c>
      <c r="B49" s="26">
        <v>0.63033333332999997</v>
      </c>
      <c r="C49" s="12">
        <v>0.64734181830000004</v>
      </c>
      <c r="D49" s="12">
        <f t="shared" si="0"/>
        <v>3.1039523272712271</v>
      </c>
    </row>
    <row r="50" spans="1:4" x14ac:dyDescent="0.2">
      <c r="A50" s="14" t="s">
        <v>32</v>
      </c>
      <c r="B50" s="26">
        <v>0.64466666667000005</v>
      </c>
      <c r="C50" s="12">
        <v>0.65585991740000005</v>
      </c>
      <c r="D50" s="12">
        <f t="shared" si="0"/>
        <v>3.0748754435672319</v>
      </c>
    </row>
    <row r="51" spans="1:4" x14ac:dyDescent="0.2">
      <c r="A51" s="14" t="s">
        <v>33</v>
      </c>
      <c r="B51" s="26">
        <v>0.65966666666999996</v>
      </c>
      <c r="C51" s="12">
        <v>0.68114944700000002</v>
      </c>
      <c r="D51" s="12">
        <f t="shared" si="0"/>
        <v>3.1208257599345681</v>
      </c>
    </row>
    <row r="52" spans="1:4" x14ac:dyDescent="0.2">
      <c r="A52" s="14" t="s">
        <v>34</v>
      </c>
      <c r="B52" s="26">
        <v>0.67500000000000004</v>
      </c>
      <c r="C52" s="12">
        <v>0.6967000216</v>
      </c>
      <c r="D52" s="12">
        <f t="shared" si="0"/>
        <v>3.1195625953834023</v>
      </c>
    </row>
    <row r="53" spans="1:4" x14ac:dyDescent="0.2">
      <c r="A53" s="14" t="s">
        <v>35</v>
      </c>
      <c r="B53" s="26">
        <v>0.69199999999999995</v>
      </c>
      <c r="C53" s="12">
        <v>0.73425977649999996</v>
      </c>
      <c r="D53" s="12">
        <f t="shared" si="0"/>
        <v>3.2069729479393745</v>
      </c>
    </row>
    <row r="54" spans="1:4" x14ac:dyDescent="0.2">
      <c r="A54" s="14" t="s">
        <v>36</v>
      </c>
      <c r="B54" s="26">
        <v>0.71399999999999997</v>
      </c>
      <c r="C54" s="12">
        <v>0.8491741303</v>
      </c>
      <c r="D54" s="12">
        <f t="shared" si="0"/>
        <v>3.5945969090622683</v>
      </c>
    </row>
    <row r="55" spans="1:4" x14ac:dyDescent="0.2">
      <c r="A55" s="14" t="s">
        <v>37</v>
      </c>
      <c r="B55" s="26">
        <v>0.73699999999999999</v>
      </c>
      <c r="C55" s="12">
        <v>0.98495482190000005</v>
      </c>
      <c r="D55" s="12">
        <f t="shared" si="0"/>
        <v>4.0392476035290592</v>
      </c>
    </row>
    <row r="56" spans="1:4" x14ac:dyDescent="0.2">
      <c r="A56" s="14" t="s">
        <v>38</v>
      </c>
      <c r="B56" s="26">
        <v>0.76033333332999997</v>
      </c>
      <c r="C56" s="12">
        <v>1.0444937969999999</v>
      </c>
      <c r="D56" s="12">
        <f t="shared" si="0"/>
        <v>4.1519631254875655</v>
      </c>
    </row>
    <row r="57" spans="1:4" x14ac:dyDescent="0.2">
      <c r="A57" s="14" t="s">
        <v>39</v>
      </c>
      <c r="B57" s="26">
        <v>0.79033333333</v>
      </c>
      <c r="C57" s="12">
        <v>1.1968262656999999</v>
      </c>
      <c r="D57" s="12">
        <f t="shared" si="0"/>
        <v>4.5769109807858346</v>
      </c>
    </row>
    <row r="58" spans="1:4" x14ac:dyDescent="0.2">
      <c r="A58" s="14" t="s">
        <v>40</v>
      </c>
      <c r="B58" s="26">
        <v>0.81699999999999995</v>
      </c>
      <c r="C58" s="12">
        <v>1.2663121463</v>
      </c>
      <c r="D58" s="12">
        <f t="shared" si="0"/>
        <v>4.6845768645689443</v>
      </c>
    </row>
    <row r="59" spans="1:4" x14ac:dyDescent="0.2">
      <c r="A59" s="14" t="s">
        <v>41</v>
      </c>
      <c r="B59" s="26">
        <v>0.83233333333000004</v>
      </c>
      <c r="C59" s="12">
        <v>1.2651703316</v>
      </c>
      <c r="D59" s="12">
        <f t="shared" si="0"/>
        <v>4.5941308929545341</v>
      </c>
    </row>
    <row r="60" spans="1:4" x14ac:dyDescent="0.2">
      <c r="A60" s="14" t="s">
        <v>42</v>
      </c>
      <c r="B60" s="26">
        <v>0.85566666667000002</v>
      </c>
      <c r="C60" s="12">
        <v>1.2527451889000001</v>
      </c>
      <c r="D60" s="12">
        <f t="shared" si="0"/>
        <v>4.424964417716672</v>
      </c>
    </row>
    <row r="61" spans="1:4" x14ac:dyDescent="0.2">
      <c r="A61" s="14" t="s">
        <v>43</v>
      </c>
      <c r="B61" s="26">
        <v>0.87933333332999997</v>
      </c>
      <c r="C61" s="12">
        <v>1.3646498016999999</v>
      </c>
      <c r="D61" s="12">
        <f t="shared" si="0"/>
        <v>4.6905020826847368</v>
      </c>
    </row>
    <row r="62" spans="1:4" x14ac:dyDescent="0.2">
      <c r="A62" s="14" t="s">
        <v>44</v>
      </c>
      <c r="B62" s="26">
        <v>0.89766666666999995</v>
      </c>
      <c r="C62" s="12">
        <v>1.4007799969000001</v>
      </c>
      <c r="D62" s="12">
        <f t="shared" si="0"/>
        <v>4.7163549881784386</v>
      </c>
    </row>
    <row r="63" spans="1:4" x14ac:dyDescent="0.2">
      <c r="A63" s="14" t="s">
        <v>45</v>
      </c>
      <c r="B63" s="26">
        <v>0.92266666666999997</v>
      </c>
      <c r="C63" s="12">
        <v>1.3780565559</v>
      </c>
      <c r="D63" s="12">
        <f t="shared" si="0"/>
        <v>4.5141279390433535</v>
      </c>
    </row>
    <row r="64" spans="1:4" x14ac:dyDescent="0.2">
      <c r="A64" s="14" t="s">
        <v>46</v>
      </c>
      <c r="B64" s="26">
        <v>0.93766666666999998</v>
      </c>
      <c r="C64" s="12">
        <v>1.3683017086</v>
      </c>
      <c r="D64" s="12">
        <f t="shared" si="0"/>
        <v>4.4104717534175482</v>
      </c>
    </row>
    <row r="65" spans="1:4" x14ac:dyDescent="0.2">
      <c r="A65" s="14" t="s">
        <v>47</v>
      </c>
      <c r="B65" s="26">
        <v>0.94599999999999995</v>
      </c>
      <c r="C65" s="12">
        <v>1.2826872036000001</v>
      </c>
      <c r="D65" s="12">
        <f t="shared" si="0"/>
        <v>4.0980879902602885</v>
      </c>
    </row>
    <row r="66" spans="1:4" x14ac:dyDescent="0.2">
      <c r="A66" s="14" t="s">
        <v>48</v>
      </c>
      <c r="B66" s="26">
        <v>0.95966666667</v>
      </c>
      <c r="C66" s="12">
        <v>1.2271940294999999</v>
      </c>
      <c r="D66" s="12">
        <f t="shared" si="0"/>
        <v>3.864955311246812</v>
      </c>
    </row>
    <row r="67" spans="1:4" x14ac:dyDescent="0.2">
      <c r="A67" s="14" t="s">
        <v>49</v>
      </c>
      <c r="B67" s="26">
        <v>0.97633333333000005</v>
      </c>
      <c r="C67" s="12">
        <v>1.2854954635</v>
      </c>
      <c r="D67" s="12">
        <f t="shared" si="0"/>
        <v>3.9794594584206942</v>
      </c>
    </row>
    <row r="68" spans="1:4" x14ac:dyDescent="0.2">
      <c r="A68" s="14" t="s">
        <v>50</v>
      </c>
      <c r="B68" s="26">
        <v>0.97933333333000006</v>
      </c>
      <c r="C68" s="12">
        <v>1.2375507007</v>
      </c>
      <c r="D68" s="12">
        <f t="shared" si="0"/>
        <v>3.8193030252283959</v>
      </c>
    </row>
    <row r="69" spans="1:4" x14ac:dyDescent="0.2">
      <c r="A69" s="14" t="s">
        <v>51</v>
      </c>
      <c r="B69" s="26">
        <v>0.98</v>
      </c>
      <c r="C69" s="12">
        <v>1.1471895153</v>
      </c>
      <c r="D69" s="12">
        <f t="shared" si="0"/>
        <v>3.5380237721058054</v>
      </c>
    </row>
    <row r="70" spans="1:4" x14ac:dyDescent="0.2">
      <c r="A70" s="14" t="s">
        <v>52</v>
      </c>
      <c r="B70" s="26">
        <v>0.99133333332999996</v>
      </c>
      <c r="C70" s="12">
        <v>1.2214854500000001</v>
      </c>
      <c r="D70" s="12">
        <f t="shared" si="0"/>
        <v>3.7240906332765777</v>
      </c>
    </row>
    <row r="71" spans="1:4" x14ac:dyDescent="0.2">
      <c r="A71" s="14" t="s">
        <v>53</v>
      </c>
      <c r="B71" s="26">
        <v>1.0009999999999999</v>
      </c>
      <c r="C71" s="12">
        <v>1.2474156087999999</v>
      </c>
      <c r="D71" s="12">
        <f t="shared" si="0"/>
        <v>3.7664200211847176</v>
      </c>
    </row>
    <row r="72" spans="1:4" x14ac:dyDescent="0.2">
      <c r="A72" s="14" t="s">
        <v>54</v>
      </c>
      <c r="B72" s="26">
        <v>1.0109999999999999</v>
      </c>
      <c r="C72" s="12">
        <v>1.2006220433999999</v>
      </c>
      <c r="D72" s="12">
        <f t="shared" si="0"/>
        <v>3.5892756307893898</v>
      </c>
    </row>
    <row r="73" spans="1:4" x14ac:dyDescent="0.2">
      <c r="A73" s="14" t="s">
        <v>55</v>
      </c>
      <c r="B73" s="26">
        <v>1.0253333333000001</v>
      </c>
      <c r="C73" s="12">
        <v>1.1707279850000001</v>
      </c>
      <c r="D73" s="12">
        <f t="shared" ref="D73:D104" si="1">C73*$B$237/B73</f>
        <v>3.4509810668300349</v>
      </c>
    </row>
    <row r="74" spans="1:4" x14ac:dyDescent="0.2">
      <c r="A74" s="14" t="s">
        <v>56</v>
      </c>
      <c r="B74" s="26">
        <v>1.0349999999999999</v>
      </c>
      <c r="C74" s="12">
        <v>1.2010832806</v>
      </c>
      <c r="D74" s="12">
        <f t="shared" si="1"/>
        <v>3.5073929518056803</v>
      </c>
    </row>
    <row r="75" spans="1:4" x14ac:dyDescent="0.2">
      <c r="A75" s="14" t="s">
        <v>57</v>
      </c>
      <c r="B75" s="26">
        <v>1.044</v>
      </c>
      <c r="C75" s="12">
        <v>1.1688317168</v>
      </c>
      <c r="D75" s="12">
        <f t="shared" si="1"/>
        <v>3.3837879724069788</v>
      </c>
    </row>
    <row r="76" spans="1:4" x14ac:dyDescent="0.2">
      <c r="A76" s="14" t="s">
        <v>58</v>
      </c>
      <c r="B76" s="26">
        <v>1.0529999999999999</v>
      </c>
      <c r="C76" s="12">
        <v>1.1619418754999999</v>
      </c>
      <c r="D76" s="12">
        <f t="shared" si="1"/>
        <v>3.3350909787535126</v>
      </c>
    </row>
    <row r="77" spans="1:4" x14ac:dyDescent="0.2">
      <c r="A77" s="14" t="s">
        <v>59</v>
      </c>
      <c r="B77" s="26">
        <v>1.0626666667</v>
      </c>
      <c r="C77" s="12">
        <v>1.1053324133</v>
      </c>
      <c r="D77" s="12">
        <f t="shared" si="1"/>
        <v>3.1437463693741861</v>
      </c>
    </row>
    <row r="78" spans="1:4" x14ac:dyDescent="0.2">
      <c r="A78" s="14" t="s">
        <v>60</v>
      </c>
      <c r="B78" s="26">
        <v>1.0723333333</v>
      </c>
      <c r="C78" s="12">
        <v>1.1961445622</v>
      </c>
      <c r="D78" s="12">
        <f t="shared" si="1"/>
        <v>3.3713630083461621</v>
      </c>
    </row>
    <row r="79" spans="1:4" x14ac:dyDescent="0.2">
      <c r="A79" s="14" t="s">
        <v>61</v>
      </c>
      <c r="B79" s="26">
        <v>1.079</v>
      </c>
      <c r="C79" s="12">
        <v>1.1947198341</v>
      </c>
      <c r="D79" s="12">
        <f t="shared" si="1"/>
        <v>3.3465420177425136</v>
      </c>
    </row>
    <row r="80" spans="1:4" x14ac:dyDescent="0.2">
      <c r="A80" s="14" t="s">
        <v>62</v>
      </c>
      <c r="B80" s="26">
        <v>1.0900000000000001</v>
      </c>
      <c r="C80" s="12">
        <v>1.1651829764999999</v>
      </c>
      <c r="D80" s="12">
        <f t="shared" si="1"/>
        <v>3.2308685300987583</v>
      </c>
    </row>
    <row r="81" spans="1:4" x14ac:dyDescent="0.2">
      <c r="A81" s="14" t="s">
        <v>63</v>
      </c>
      <c r="B81" s="26">
        <v>1.0956666666999999</v>
      </c>
      <c r="C81" s="12">
        <v>1.053504145</v>
      </c>
      <c r="D81" s="12">
        <f t="shared" si="1"/>
        <v>2.9060926261723523</v>
      </c>
    </row>
    <row r="82" spans="1:4" x14ac:dyDescent="0.2">
      <c r="A82" s="14" t="s">
        <v>64</v>
      </c>
      <c r="B82" s="26">
        <v>1.0903333333</v>
      </c>
      <c r="C82" s="12">
        <v>0.89144064021000002</v>
      </c>
      <c r="D82" s="12">
        <f t="shared" si="1"/>
        <v>2.471068549225123</v>
      </c>
    </row>
    <row r="83" spans="1:4" x14ac:dyDescent="0.2">
      <c r="A83" s="14" t="s">
        <v>65</v>
      </c>
      <c r="B83" s="26">
        <v>1.097</v>
      </c>
      <c r="C83" s="12">
        <v>0.82853970535999999</v>
      </c>
      <c r="D83" s="12">
        <f t="shared" si="1"/>
        <v>2.2827499985420721</v>
      </c>
    </row>
    <row r="84" spans="1:4" x14ac:dyDescent="0.2">
      <c r="A84" s="14" t="s">
        <v>66</v>
      </c>
      <c r="B84" s="26">
        <v>1.1046666667</v>
      </c>
      <c r="C84" s="12">
        <v>0.78263189772999997</v>
      </c>
      <c r="D84" s="12">
        <f t="shared" si="1"/>
        <v>2.1413021264610559</v>
      </c>
    </row>
    <row r="85" spans="1:4" x14ac:dyDescent="0.2">
      <c r="A85" s="14" t="s">
        <v>67</v>
      </c>
      <c r="B85" s="26">
        <v>1.1180000000000001</v>
      </c>
      <c r="C85" s="12">
        <v>0.85109575548000005</v>
      </c>
      <c r="D85" s="12">
        <f t="shared" si="1"/>
        <v>2.30084982931238</v>
      </c>
    </row>
    <row r="86" spans="1:4" x14ac:dyDescent="0.2">
      <c r="A86" s="14" t="s">
        <v>68</v>
      </c>
      <c r="B86" s="26">
        <v>1.1306666667</v>
      </c>
      <c r="C86" s="12">
        <v>0.91375780877000001</v>
      </c>
      <c r="D86" s="12">
        <f t="shared" si="1"/>
        <v>2.4425764507335592</v>
      </c>
    </row>
    <row r="87" spans="1:4" x14ac:dyDescent="0.2">
      <c r="A87" s="14" t="s">
        <v>69</v>
      </c>
      <c r="B87" s="26">
        <v>1.1426666667000001</v>
      </c>
      <c r="C87" s="12">
        <v>0.94953738866000004</v>
      </c>
      <c r="D87" s="12">
        <f t="shared" si="1"/>
        <v>2.5115635102049194</v>
      </c>
    </row>
    <row r="88" spans="1:4" x14ac:dyDescent="0.2">
      <c r="A88" s="14" t="s">
        <v>70</v>
      </c>
      <c r="B88" s="26">
        <v>1.1533333333</v>
      </c>
      <c r="C88" s="12">
        <v>0.92895915818999997</v>
      </c>
      <c r="D88" s="12">
        <f t="shared" si="1"/>
        <v>2.434408354227994</v>
      </c>
    </row>
    <row r="89" spans="1:4" x14ac:dyDescent="0.2">
      <c r="A89" s="14" t="s">
        <v>71</v>
      </c>
      <c r="B89" s="26">
        <v>1.1623333333000001</v>
      </c>
      <c r="C89" s="12">
        <v>0.87432974177</v>
      </c>
      <c r="D89" s="12">
        <f t="shared" si="1"/>
        <v>2.2735065640452663</v>
      </c>
    </row>
    <row r="90" spans="1:4" x14ac:dyDescent="0.2">
      <c r="A90" s="14" t="s">
        <v>72</v>
      </c>
      <c r="B90" s="26">
        <v>1.1756666667</v>
      </c>
      <c r="C90" s="12">
        <v>0.91617792561</v>
      </c>
      <c r="D90" s="12">
        <f t="shared" si="1"/>
        <v>2.3553056392934244</v>
      </c>
    </row>
    <row r="91" spans="1:4" x14ac:dyDescent="0.2">
      <c r="A91" s="14" t="s">
        <v>73</v>
      </c>
      <c r="B91" s="26">
        <v>1.19</v>
      </c>
      <c r="C91" s="12">
        <v>0.94047434060000001</v>
      </c>
      <c r="D91" s="12">
        <f t="shared" si="1"/>
        <v>2.3886451815804697</v>
      </c>
    </row>
    <row r="92" spans="1:4" x14ac:dyDescent="0.2">
      <c r="A92" s="14" t="s">
        <v>74</v>
      </c>
      <c r="B92" s="26">
        <v>1.2030000000000001</v>
      </c>
      <c r="C92" s="12">
        <v>0.90316806490000001</v>
      </c>
      <c r="D92" s="12">
        <f t="shared" si="1"/>
        <v>2.2691050316023524</v>
      </c>
    </row>
    <row r="93" spans="1:4" x14ac:dyDescent="0.2">
      <c r="A93" s="14" t="s">
        <v>75</v>
      </c>
      <c r="B93" s="26">
        <v>1.2166666666999999</v>
      </c>
      <c r="C93" s="12">
        <v>0.88651852856000002</v>
      </c>
      <c r="D93" s="12">
        <f t="shared" si="1"/>
        <v>2.2022562966651602</v>
      </c>
    </row>
    <row r="94" spans="1:4" x14ac:dyDescent="0.2">
      <c r="A94" s="14" t="s">
        <v>76</v>
      </c>
      <c r="B94" s="26">
        <v>1.2363333332999999</v>
      </c>
      <c r="C94" s="12">
        <v>1.0699977025</v>
      </c>
      <c r="D94" s="12">
        <f t="shared" si="1"/>
        <v>2.6157661764312108</v>
      </c>
    </row>
    <row r="95" spans="1:4" x14ac:dyDescent="0.2">
      <c r="A95" s="14" t="s">
        <v>77</v>
      </c>
      <c r="B95" s="26">
        <v>1.246</v>
      </c>
      <c r="C95" s="12">
        <v>1.0244178937999999</v>
      </c>
      <c r="D95" s="12">
        <f t="shared" si="1"/>
        <v>2.4849105885917595</v>
      </c>
    </row>
    <row r="96" spans="1:4" x14ac:dyDescent="0.2">
      <c r="A96" s="14" t="s">
        <v>78</v>
      </c>
      <c r="B96" s="26">
        <v>1.2586666666999999</v>
      </c>
      <c r="C96" s="12">
        <v>0.9600175541</v>
      </c>
      <c r="D96" s="12">
        <f t="shared" si="1"/>
        <v>2.3052609656249126</v>
      </c>
    </row>
    <row r="97" spans="1:4" x14ac:dyDescent="0.2">
      <c r="A97" s="14" t="s">
        <v>79</v>
      </c>
      <c r="B97" s="26">
        <v>1.2803333333</v>
      </c>
      <c r="C97" s="12">
        <v>0.99207094128999995</v>
      </c>
      <c r="D97" s="12">
        <f t="shared" si="1"/>
        <v>2.3419160860904014</v>
      </c>
    </row>
    <row r="98" spans="1:4" x14ac:dyDescent="0.2">
      <c r="A98" s="14" t="s">
        <v>80</v>
      </c>
      <c r="B98" s="26">
        <v>1.2929999999999999</v>
      </c>
      <c r="C98" s="12">
        <v>1.0344357207999999</v>
      </c>
      <c r="D98" s="12">
        <f t="shared" si="1"/>
        <v>2.4180018976600759</v>
      </c>
    </row>
    <row r="99" spans="1:4" x14ac:dyDescent="0.2">
      <c r="A99" s="14" t="s">
        <v>81</v>
      </c>
      <c r="B99" s="26">
        <v>1.3153333332999999</v>
      </c>
      <c r="C99" s="12">
        <v>1.1507226679</v>
      </c>
      <c r="D99" s="12">
        <f t="shared" si="1"/>
        <v>2.6441524760038746</v>
      </c>
    </row>
    <row r="100" spans="1:4" x14ac:dyDescent="0.2">
      <c r="A100" s="14" t="s">
        <v>82</v>
      </c>
      <c r="B100" s="26">
        <v>1.3376666666999999</v>
      </c>
      <c r="C100" s="12">
        <v>1.3292614466999999</v>
      </c>
      <c r="D100" s="12">
        <f t="shared" si="1"/>
        <v>3.0034067813728429</v>
      </c>
    </row>
    <row r="101" spans="1:4" x14ac:dyDescent="0.2">
      <c r="A101" s="14" t="s">
        <v>83</v>
      </c>
      <c r="B101" s="26">
        <v>1.3476666666999999</v>
      </c>
      <c r="C101" s="12">
        <v>1.1037909839</v>
      </c>
      <c r="D101" s="12">
        <f t="shared" si="1"/>
        <v>2.4754605456899901</v>
      </c>
    </row>
    <row r="102" spans="1:4" x14ac:dyDescent="0.2">
      <c r="A102" s="14" t="s">
        <v>84</v>
      </c>
      <c r="B102" s="26">
        <v>1.3556666666999999</v>
      </c>
      <c r="C102" s="12">
        <v>1.1107142346000001</v>
      </c>
      <c r="D102" s="12">
        <f t="shared" si="1"/>
        <v>2.4762875444878496</v>
      </c>
    </row>
    <row r="103" spans="1:4" x14ac:dyDescent="0.2">
      <c r="A103" s="14" t="s">
        <v>85</v>
      </c>
      <c r="B103" s="26">
        <v>1.3660000000000001</v>
      </c>
      <c r="C103" s="12">
        <v>1.1064183864999999</v>
      </c>
      <c r="D103" s="12">
        <f t="shared" si="1"/>
        <v>2.4480503063842067</v>
      </c>
    </row>
    <row r="104" spans="1:4" x14ac:dyDescent="0.2">
      <c r="A104" s="14" t="s">
        <v>86</v>
      </c>
      <c r="B104" s="26">
        <v>1.3773333333</v>
      </c>
      <c r="C104" s="12">
        <v>1.0875001046999999</v>
      </c>
      <c r="D104" s="12">
        <f t="shared" si="1"/>
        <v>2.386392648735201</v>
      </c>
    </row>
    <row r="105" spans="1:4" x14ac:dyDescent="0.2">
      <c r="A105" s="14" t="s">
        <v>87</v>
      </c>
      <c r="B105" s="26">
        <v>1.3866666667000001</v>
      </c>
      <c r="C105" s="12">
        <v>1.0136519047999999</v>
      </c>
      <c r="D105" s="12">
        <f t="shared" ref="D105:D136" si="2">C105*$B$237/B105</f>
        <v>2.2093698242957194</v>
      </c>
    </row>
    <row r="106" spans="1:4" x14ac:dyDescent="0.2">
      <c r="A106" s="14" t="s">
        <v>88</v>
      </c>
      <c r="B106" s="26">
        <v>1.3973333333</v>
      </c>
      <c r="C106" s="12">
        <v>1.1017887556999999</v>
      </c>
      <c r="D106" s="12">
        <f t="shared" si="2"/>
        <v>2.3831422698446612</v>
      </c>
    </row>
    <row r="107" spans="1:4" x14ac:dyDescent="0.2">
      <c r="A107" s="14" t="s">
        <v>89</v>
      </c>
      <c r="B107" s="26">
        <v>1.4079999999999999</v>
      </c>
      <c r="C107" s="12">
        <v>1.1267783497999999</v>
      </c>
      <c r="D107" s="12">
        <f t="shared" si="2"/>
        <v>2.4187305617037076</v>
      </c>
    </row>
    <row r="108" spans="1:4" x14ac:dyDescent="0.2">
      <c r="A108" s="14" t="s">
        <v>90</v>
      </c>
      <c r="B108" s="26">
        <v>1.4203333332999999</v>
      </c>
      <c r="C108" s="12">
        <v>1.1006154752999999</v>
      </c>
      <c r="D108" s="12">
        <f t="shared" si="2"/>
        <v>2.3420544553347837</v>
      </c>
    </row>
    <row r="109" spans="1:4" x14ac:dyDescent="0.2">
      <c r="A109" s="14" t="s">
        <v>91</v>
      </c>
      <c r="B109" s="26">
        <v>1.4306666667000001</v>
      </c>
      <c r="C109" s="12">
        <v>1.0559438071</v>
      </c>
      <c r="D109" s="12">
        <f t="shared" si="2"/>
        <v>2.230765925408015</v>
      </c>
    </row>
    <row r="110" spans="1:4" x14ac:dyDescent="0.2">
      <c r="A110" s="14" t="s">
        <v>92</v>
      </c>
      <c r="B110" s="26">
        <v>1.4410000000000001</v>
      </c>
      <c r="C110" s="12">
        <v>1.0920949548000001</v>
      </c>
      <c r="D110" s="12">
        <f t="shared" si="2"/>
        <v>2.2905937593321375</v>
      </c>
    </row>
    <row r="111" spans="1:4" x14ac:dyDescent="0.2">
      <c r="A111" s="14" t="s">
        <v>93</v>
      </c>
      <c r="B111" s="26">
        <v>1.4476666667</v>
      </c>
      <c r="C111" s="12">
        <v>1.0631922077</v>
      </c>
      <c r="D111" s="12">
        <f t="shared" si="2"/>
        <v>2.2197029717435468</v>
      </c>
    </row>
    <row r="112" spans="1:4" x14ac:dyDescent="0.2">
      <c r="A112" s="14" t="s">
        <v>94</v>
      </c>
      <c r="B112" s="26">
        <v>1.4596666667</v>
      </c>
      <c r="C112" s="12">
        <v>1.0568018811</v>
      </c>
      <c r="D112" s="12">
        <f t="shared" si="2"/>
        <v>2.1882228077825556</v>
      </c>
    </row>
    <row r="113" spans="1:4" x14ac:dyDescent="0.2">
      <c r="A113" s="14" t="s">
        <v>95</v>
      </c>
      <c r="B113" s="26">
        <v>1.4670000000000001</v>
      </c>
      <c r="C113" s="12">
        <v>1.0050264893</v>
      </c>
      <c r="D113" s="12">
        <f t="shared" si="2"/>
        <v>2.0706135318386782</v>
      </c>
    </row>
    <row r="114" spans="1:4" x14ac:dyDescent="0.2">
      <c r="A114" s="14" t="s">
        <v>96</v>
      </c>
      <c r="B114" s="26">
        <v>1.4753333333</v>
      </c>
      <c r="C114" s="12">
        <v>1.0512505940000001</v>
      </c>
      <c r="D114" s="12">
        <f t="shared" si="2"/>
        <v>2.1536134384610479</v>
      </c>
    </row>
    <row r="115" spans="1:4" x14ac:dyDescent="0.2">
      <c r="A115" s="14" t="s">
        <v>97</v>
      </c>
      <c r="B115" s="26">
        <v>1.4890000000000001</v>
      </c>
      <c r="C115" s="12">
        <v>1.1346452482</v>
      </c>
      <c r="D115" s="12">
        <f t="shared" si="2"/>
        <v>2.3031225848684911</v>
      </c>
    </row>
    <row r="116" spans="1:4" x14ac:dyDescent="0.2">
      <c r="A116" s="14" t="s">
        <v>98</v>
      </c>
      <c r="B116" s="26">
        <v>1.4976666667</v>
      </c>
      <c r="C116" s="12">
        <v>1.1062189558</v>
      </c>
      <c r="D116" s="12">
        <f t="shared" si="2"/>
        <v>2.2324286397713737</v>
      </c>
    </row>
    <row r="117" spans="1:4" x14ac:dyDescent="0.2">
      <c r="A117" s="14" t="s">
        <v>99</v>
      </c>
      <c r="B117" s="26">
        <v>1.5086666666999999</v>
      </c>
      <c r="C117" s="12">
        <v>1.0753894968</v>
      </c>
      <c r="D117" s="12">
        <f t="shared" si="2"/>
        <v>2.1543891278905303</v>
      </c>
    </row>
    <row r="118" spans="1:4" x14ac:dyDescent="0.2">
      <c r="A118" s="14" t="s">
        <v>100</v>
      </c>
      <c r="B118" s="26">
        <v>1.5209999999999999</v>
      </c>
      <c r="C118" s="12">
        <v>1.1614989737000001</v>
      </c>
      <c r="D118" s="12">
        <f t="shared" si="2"/>
        <v>2.3080290434667541</v>
      </c>
    </row>
    <row r="119" spans="1:4" x14ac:dyDescent="0.2">
      <c r="A119" s="14" t="s">
        <v>101</v>
      </c>
      <c r="B119" s="26">
        <v>1.5286666667</v>
      </c>
      <c r="C119" s="12">
        <v>1.1294671835000001</v>
      </c>
      <c r="D119" s="12">
        <f t="shared" si="2"/>
        <v>2.2331221258623608</v>
      </c>
    </row>
    <row r="120" spans="1:4" x14ac:dyDescent="0.2">
      <c r="A120" s="14" t="s">
        <v>102</v>
      </c>
      <c r="B120" s="26">
        <v>1.5369999999999999</v>
      </c>
      <c r="C120" s="12">
        <v>1.0736527393999999</v>
      </c>
      <c r="D120" s="12">
        <f t="shared" si="2"/>
        <v>2.1112595265172942</v>
      </c>
    </row>
    <row r="121" spans="1:4" x14ac:dyDescent="0.2">
      <c r="A121" s="14" t="s">
        <v>103</v>
      </c>
      <c r="B121" s="26">
        <v>1.5506666667</v>
      </c>
      <c r="C121" s="12">
        <v>1.1064068654000001</v>
      </c>
      <c r="D121" s="12">
        <f t="shared" si="2"/>
        <v>2.1564930548792001</v>
      </c>
    </row>
    <row r="122" spans="1:4" x14ac:dyDescent="0.2">
      <c r="A122" s="14" t="s">
        <v>104</v>
      </c>
      <c r="B122" s="26">
        <v>1.5640000000000001</v>
      </c>
      <c r="C122" s="12">
        <v>1.2556473664000001</v>
      </c>
      <c r="D122" s="12">
        <f t="shared" si="2"/>
        <v>2.4265128445732911</v>
      </c>
    </row>
    <row r="123" spans="1:4" x14ac:dyDescent="0.2">
      <c r="A123" s="14" t="s">
        <v>105</v>
      </c>
      <c r="B123" s="26">
        <v>1.573</v>
      </c>
      <c r="C123" s="12">
        <v>1.2122264388999999</v>
      </c>
      <c r="D123" s="12">
        <f t="shared" si="2"/>
        <v>2.329199468835653</v>
      </c>
    </row>
    <row r="124" spans="1:4" x14ac:dyDescent="0.2">
      <c r="A124" s="14" t="s">
        <v>106</v>
      </c>
      <c r="B124" s="26">
        <v>1.5866666667</v>
      </c>
      <c r="C124" s="12">
        <v>1.2235170601000001</v>
      </c>
      <c r="D124" s="12">
        <f t="shared" si="2"/>
        <v>2.3306442323536336</v>
      </c>
    </row>
    <row r="125" spans="1:4" x14ac:dyDescent="0.2">
      <c r="A125" s="14" t="s">
        <v>107</v>
      </c>
      <c r="B125" s="26">
        <v>1.5963333333</v>
      </c>
      <c r="C125" s="12">
        <v>1.2232218449000001</v>
      </c>
      <c r="D125" s="12">
        <f t="shared" si="2"/>
        <v>2.315971971805765</v>
      </c>
    </row>
    <row r="126" spans="1:4" x14ac:dyDescent="0.2">
      <c r="A126" s="14" t="s">
        <v>108</v>
      </c>
      <c r="B126" s="26">
        <v>1.6</v>
      </c>
      <c r="C126" s="12">
        <v>1.1989560212999999</v>
      </c>
      <c r="D126" s="12">
        <f t="shared" si="2"/>
        <v>2.2648264255406727</v>
      </c>
    </row>
    <row r="127" spans="1:4" x14ac:dyDescent="0.2">
      <c r="A127" s="14" t="s">
        <v>109</v>
      </c>
      <c r="B127" s="26">
        <v>1.6080000000000001</v>
      </c>
      <c r="C127" s="12">
        <v>1.2089205192000001</v>
      </c>
      <c r="D127" s="12">
        <f t="shared" si="2"/>
        <v>2.2722879100678122</v>
      </c>
    </row>
    <row r="128" spans="1:4" x14ac:dyDescent="0.2">
      <c r="A128" s="14" t="s">
        <v>110</v>
      </c>
      <c r="B128" s="26">
        <v>1.6166666667</v>
      </c>
      <c r="C128" s="12">
        <v>1.1663303518999999</v>
      </c>
      <c r="D128" s="12">
        <f t="shared" si="2"/>
        <v>2.1804832100097977</v>
      </c>
    </row>
    <row r="129" spans="1:4" x14ac:dyDescent="0.2">
      <c r="A129" s="14" t="s">
        <v>111</v>
      </c>
      <c r="B129" s="26">
        <v>1.62</v>
      </c>
      <c r="C129" s="12">
        <v>1.0501528408</v>
      </c>
      <c r="D129" s="12">
        <f t="shared" si="2"/>
        <v>1.9592468183507645</v>
      </c>
    </row>
    <row r="130" spans="1:4" x14ac:dyDescent="0.2">
      <c r="A130" s="14" t="s">
        <v>112</v>
      </c>
      <c r="B130" s="26">
        <v>1.6253333333</v>
      </c>
      <c r="C130" s="12">
        <v>1.0529146997000001</v>
      </c>
      <c r="D130" s="12">
        <f t="shared" si="2"/>
        <v>1.9579536193247411</v>
      </c>
    </row>
    <row r="131" spans="1:4" x14ac:dyDescent="0.2">
      <c r="A131" s="14" t="s">
        <v>113</v>
      </c>
      <c r="B131" s="26">
        <v>1.6336666666999999</v>
      </c>
      <c r="C131" s="12">
        <v>1.0307138166000001</v>
      </c>
      <c r="D131" s="12">
        <f t="shared" si="2"/>
        <v>1.906892906223614</v>
      </c>
    </row>
    <row r="132" spans="1:4" x14ac:dyDescent="0.2">
      <c r="A132" s="14" t="s">
        <v>114</v>
      </c>
      <c r="B132" s="26">
        <v>1.6413333333</v>
      </c>
      <c r="C132" s="12">
        <v>0.98608821795000001</v>
      </c>
      <c r="D132" s="12">
        <f t="shared" si="2"/>
        <v>1.8158109613014852</v>
      </c>
    </row>
    <row r="133" spans="1:4" x14ac:dyDescent="0.2">
      <c r="A133" s="14" t="s">
        <v>115</v>
      </c>
      <c r="B133" s="26">
        <v>1.6473333333</v>
      </c>
      <c r="C133" s="12">
        <v>0.94832620162000003</v>
      </c>
      <c r="D133" s="12">
        <f t="shared" si="2"/>
        <v>1.7399145377469942</v>
      </c>
    </row>
    <row r="134" spans="1:4" x14ac:dyDescent="0.2">
      <c r="A134" s="14" t="s">
        <v>116</v>
      </c>
      <c r="B134" s="26">
        <v>1.6596666667</v>
      </c>
      <c r="C134" s="12">
        <v>1.1251623151000001</v>
      </c>
      <c r="D134" s="12">
        <f t="shared" si="2"/>
        <v>2.0490188777457177</v>
      </c>
    </row>
    <row r="135" spans="1:4" x14ac:dyDescent="0.2">
      <c r="A135" s="14" t="s">
        <v>117</v>
      </c>
      <c r="B135" s="26">
        <v>1.6719999999999999</v>
      </c>
      <c r="C135" s="12">
        <v>1.2095693675000001</v>
      </c>
      <c r="D135" s="12">
        <f t="shared" si="2"/>
        <v>2.1864832758332926</v>
      </c>
    </row>
    <row r="136" spans="1:4" x14ac:dyDescent="0.2">
      <c r="A136" s="14" t="s">
        <v>118</v>
      </c>
      <c r="B136" s="26">
        <v>1.6843333332999999</v>
      </c>
      <c r="C136" s="12">
        <v>1.2563606655999999</v>
      </c>
      <c r="D136" s="12">
        <f t="shared" si="2"/>
        <v>2.2544361545992024</v>
      </c>
    </row>
    <row r="137" spans="1:4" x14ac:dyDescent="0.2">
      <c r="A137" s="14" t="s">
        <v>119</v>
      </c>
      <c r="B137" s="26">
        <v>1.7010000000000001</v>
      </c>
      <c r="C137" s="12">
        <v>1.397304195</v>
      </c>
      <c r="D137" s="12">
        <f t="shared" ref="D137:D168" si="3">C137*$B$237/B137</f>
        <v>2.4827803670544442</v>
      </c>
    </row>
    <row r="138" spans="1:4" x14ac:dyDescent="0.2">
      <c r="A138" s="14" t="s">
        <v>120</v>
      </c>
      <c r="B138" s="26">
        <v>1.7143333332999999</v>
      </c>
      <c r="C138" s="12">
        <v>1.5291604408999999</v>
      </c>
      <c r="D138" s="12">
        <f t="shared" si="3"/>
        <v>2.6959351302810477</v>
      </c>
    </row>
    <row r="139" spans="1:4" x14ac:dyDescent="0.2">
      <c r="A139" s="14" t="s">
        <v>121</v>
      </c>
      <c r="B139" s="26">
        <v>1.73</v>
      </c>
      <c r="C139" s="12">
        <v>1.5208591724</v>
      </c>
      <c r="D139" s="12">
        <f t="shared" si="3"/>
        <v>2.6570183358054424</v>
      </c>
    </row>
    <row r="140" spans="1:4" x14ac:dyDescent="0.2">
      <c r="A140" s="14" t="s">
        <v>122</v>
      </c>
      <c r="B140" s="26">
        <v>1.7423333333</v>
      </c>
      <c r="C140" s="12">
        <v>1.4966101829</v>
      </c>
      <c r="D140" s="12">
        <f t="shared" si="3"/>
        <v>2.5961459481517881</v>
      </c>
    </row>
    <row r="141" spans="1:4" x14ac:dyDescent="0.2">
      <c r="A141" s="14" t="s">
        <v>123</v>
      </c>
      <c r="B141" s="26">
        <v>1.7589999999999999</v>
      </c>
      <c r="C141" s="12">
        <v>1.4345354224</v>
      </c>
      <c r="D141" s="12">
        <f t="shared" si="3"/>
        <v>2.4648874312626012</v>
      </c>
    </row>
    <row r="142" spans="1:4" x14ac:dyDescent="0.2">
      <c r="A142" s="14" t="s">
        <v>124</v>
      </c>
      <c r="B142" s="26">
        <v>1.7713333333000001</v>
      </c>
      <c r="C142" s="12">
        <v>1.6244266455</v>
      </c>
      <c r="D142" s="12">
        <f t="shared" si="3"/>
        <v>2.7717334463294878</v>
      </c>
    </row>
    <row r="143" spans="1:4" x14ac:dyDescent="0.2">
      <c r="A143" s="14" t="s">
        <v>125</v>
      </c>
      <c r="B143" s="26">
        <v>1.7763333333</v>
      </c>
      <c r="C143" s="12">
        <v>1.4524706239</v>
      </c>
      <c r="D143" s="12">
        <f t="shared" si="3"/>
        <v>2.4713516469224004</v>
      </c>
    </row>
    <row r="144" spans="1:4" x14ac:dyDescent="0.2">
      <c r="A144" s="14" t="s">
        <v>126</v>
      </c>
      <c r="B144" s="26">
        <v>1.7749999999999999</v>
      </c>
      <c r="C144" s="12">
        <v>1.1911174625000001</v>
      </c>
      <c r="D144" s="12">
        <f t="shared" si="3"/>
        <v>2.0281864993944083</v>
      </c>
    </row>
    <row r="145" spans="1:4" x14ac:dyDescent="0.2">
      <c r="A145" s="14" t="s">
        <v>127</v>
      </c>
      <c r="B145" s="26">
        <v>1.7806666667</v>
      </c>
      <c r="C145" s="12">
        <v>1.1591419517999999</v>
      </c>
      <c r="D145" s="12">
        <f t="shared" si="3"/>
        <v>1.9674588076212096</v>
      </c>
    </row>
    <row r="146" spans="1:4" x14ac:dyDescent="0.2">
      <c r="A146" s="14" t="s">
        <v>128</v>
      </c>
      <c r="B146" s="26">
        <v>1.7946666667</v>
      </c>
      <c r="C146" s="12">
        <v>1.3902539652000001</v>
      </c>
      <c r="D146" s="12">
        <f t="shared" si="3"/>
        <v>2.3413265994620205</v>
      </c>
    </row>
    <row r="147" spans="1:4" x14ac:dyDescent="0.2">
      <c r="A147" s="14" t="s">
        <v>129</v>
      </c>
      <c r="B147" s="26">
        <v>1.8043333333</v>
      </c>
      <c r="C147" s="12">
        <v>1.397380171</v>
      </c>
      <c r="D147" s="12">
        <f t="shared" si="3"/>
        <v>2.3407199524190365</v>
      </c>
    </row>
    <row r="148" spans="1:4" x14ac:dyDescent="0.2">
      <c r="A148" s="14" t="s">
        <v>130</v>
      </c>
      <c r="B148" s="26">
        <v>1.8149999999999999</v>
      </c>
      <c r="C148" s="12">
        <v>1.4165666726999999</v>
      </c>
      <c r="D148" s="12">
        <f t="shared" si="3"/>
        <v>2.3589136520303771</v>
      </c>
    </row>
    <row r="149" spans="1:4" x14ac:dyDescent="0.2">
      <c r="A149" s="14" t="s">
        <v>131</v>
      </c>
      <c r="B149" s="26">
        <v>1.8336666666999999</v>
      </c>
      <c r="C149" s="12">
        <v>1.5878977503</v>
      </c>
      <c r="D149" s="12">
        <f t="shared" si="3"/>
        <v>2.6173017549303634</v>
      </c>
    </row>
    <row r="150" spans="1:4" x14ac:dyDescent="0.2">
      <c r="A150" s="14" t="s">
        <v>132</v>
      </c>
      <c r="B150" s="26">
        <v>1.8306666667</v>
      </c>
      <c r="C150" s="12">
        <v>1.5254062409</v>
      </c>
      <c r="D150" s="12">
        <f t="shared" si="3"/>
        <v>2.5184184841222126</v>
      </c>
    </row>
    <row r="151" spans="1:4" x14ac:dyDescent="0.2">
      <c r="A151" s="14" t="s">
        <v>133</v>
      </c>
      <c r="B151" s="26">
        <v>1.8443333333</v>
      </c>
      <c r="C151" s="12">
        <v>1.6024577686000001</v>
      </c>
      <c r="D151" s="12">
        <f t="shared" si="3"/>
        <v>2.6260248445627892</v>
      </c>
    </row>
    <row r="152" spans="1:4" x14ac:dyDescent="0.2">
      <c r="A152" s="14" t="s">
        <v>134</v>
      </c>
      <c r="B152" s="26">
        <v>1.8513333332999999</v>
      </c>
      <c r="C152" s="12">
        <v>1.5183418524000001</v>
      </c>
      <c r="D152" s="12">
        <f t="shared" si="3"/>
        <v>2.4787720803525461</v>
      </c>
    </row>
    <row r="153" spans="1:4" x14ac:dyDescent="0.2">
      <c r="A153" s="14" t="s">
        <v>135</v>
      </c>
      <c r="B153" s="26">
        <v>1.867</v>
      </c>
      <c r="C153" s="12">
        <v>1.6528491571999999</v>
      </c>
      <c r="D153" s="12">
        <f t="shared" si="3"/>
        <v>2.675719328882145</v>
      </c>
    </row>
    <row r="154" spans="1:4" x14ac:dyDescent="0.2">
      <c r="A154" s="14" t="s">
        <v>136</v>
      </c>
      <c r="B154" s="26">
        <v>1.8816666666999999</v>
      </c>
      <c r="C154" s="12">
        <v>1.9180244390000001</v>
      </c>
      <c r="D154" s="12">
        <f t="shared" si="3"/>
        <v>3.0807971098044438</v>
      </c>
    </row>
    <row r="155" spans="1:4" x14ac:dyDescent="0.2">
      <c r="A155" s="14" t="s">
        <v>137</v>
      </c>
      <c r="B155" s="26">
        <v>1.8936666666999999</v>
      </c>
      <c r="C155" s="12">
        <v>1.8867253343999999</v>
      </c>
      <c r="D155" s="12">
        <f t="shared" si="3"/>
        <v>3.0113192451009576</v>
      </c>
    </row>
    <row r="156" spans="1:4" x14ac:dyDescent="0.2">
      <c r="A156" s="14" t="s">
        <v>138</v>
      </c>
      <c r="B156" s="26">
        <v>1.9139999999999999</v>
      </c>
      <c r="C156" s="12">
        <v>1.9390850228000001</v>
      </c>
      <c r="D156" s="12">
        <f t="shared" si="3"/>
        <v>3.0620097673671234</v>
      </c>
    </row>
    <row r="157" spans="1:4" x14ac:dyDescent="0.2">
      <c r="A157" s="14" t="s">
        <v>139</v>
      </c>
      <c r="B157" s="26">
        <v>1.9236666667</v>
      </c>
      <c r="C157" s="12">
        <v>1.9419336623000001</v>
      </c>
      <c r="D157" s="12">
        <f t="shared" si="3"/>
        <v>3.051098466626144</v>
      </c>
    </row>
    <row r="158" spans="1:4" x14ac:dyDescent="0.2">
      <c r="A158" s="14" t="s">
        <v>140</v>
      </c>
      <c r="B158" s="26">
        <v>1.9366666667000001</v>
      </c>
      <c r="C158" s="12">
        <v>2.1857177038</v>
      </c>
      <c r="D158" s="12">
        <f t="shared" si="3"/>
        <v>3.4110716780117087</v>
      </c>
    </row>
    <row r="159" spans="1:4" x14ac:dyDescent="0.2">
      <c r="A159" s="14" t="s">
        <v>141</v>
      </c>
      <c r="B159" s="26">
        <v>1.966</v>
      </c>
      <c r="C159" s="12">
        <v>2.5485714511999999</v>
      </c>
      <c r="D159" s="12">
        <f t="shared" si="3"/>
        <v>3.9180047085269467</v>
      </c>
    </row>
    <row r="160" spans="1:4" x14ac:dyDescent="0.2">
      <c r="A160" s="14" t="s">
        <v>142</v>
      </c>
      <c r="B160" s="26">
        <v>1.9843333332999999</v>
      </c>
      <c r="C160" s="12">
        <v>2.3852873174</v>
      </c>
      <c r="D160" s="12">
        <f t="shared" si="3"/>
        <v>3.6331031165746155</v>
      </c>
    </row>
    <row r="161" spans="1:4" x14ac:dyDescent="0.2">
      <c r="A161" s="14" t="s">
        <v>143</v>
      </c>
      <c r="B161" s="26">
        <v>1.9946666666999999</v>
      </c>
      <c r="C161" s="12">
        <v>2.3426500746999999</v>
      </c>
      <c r="D161" s="12">
        <f t="shared" si="3"/>
        <v>3.5496762535201243</v>
      </c>
    </row>
    <row r="162" spans="1:4" x14ac:dyDescent="0.2">
      <c r="A162" s="14" t="s">
        <v>144</v>
      </c>
      <c r="B162" s="26">
        <v>2.0126666666999999</v>
      </c>
      <c r="C162" s="12">
        <v>2.8459174085000001</v>
      </c>
      <c r="D162" s="12">
        <f t="shared" si="3"/>
        <v>4.2736808960615074</v>
      </c>
    </row>
    <row r="163" spans="1:4" x14ac:dyDescent="0.2">
      <c r="A163" s="14" t="s">
        <v>145</v>
      </c>
      <c r="B163" s="26">
        <v>2.0316666667000001</v>
      </c>
      <c r="C163" s="12">
        <v>2.8354547348999999</v>
      </c>
      <c r="D163" s="12">
        <f t="shared" si="3"/>
        <v>4.2181490006784337</v>
      </c>
    </row>
    <row r="164" spans="1:4" x14ac:dyDescent="0.2">
      <c r="A164" s="14" t="s">
        <v>146</v>
      </c>
      <c r="B164" s="26">
        <v>2.0233333333000001</v>
      </c>
      <c r="C164" s="12">
        <v>2.2627142695</v>
      </c>
      <c r="D164" s="12">
        <f t="shared" si="3"/>
        <v>3.3799784593843127</v>
      </c>
    </row>
    <row r="165" spans="1:4" x14ac:dyDescent="0.2">
      <c r="A165" s="14" t="s">
        <v>147</v>
      </c>
      <c r="B165" s="26">
        <v>2.0431699999999999</v>
      </c>
      <c r="C165" s="12">
        <v>2.3647192149</v>
      </c>
      <c r="D165" s="12">
        <f t="shared" si="3"/>
        <v>3.4980557788511626</v>
      </c>
    </row>
    <row r="166" spans="1:4" x14ac:dyDescent="0.2">
      <c r="A166" s="14" t="s">
        <v>148</v>
      </c>
      <c r="B166" s="26">
        <v>2.0663100000000001</v>
      </c>
      <c r="C166" s="12">
        <v>3.0185006506000001</v>
      </c>
      <c r="D166" s="12">
        <f t="shared" si="3"/>
        <v>4.4151701968108066</v>
      </c>
    </row>
    <row r="167" spans="1:4" x14ac:dyDescent="0.2">
      <c r="A167" s="14" t="s">
        <v>149</v>
      </c>
      <c r="B167" s="26">
        <v>2.0793900000000001</v>
      </c>
      <c r="C167" s="12">
        <v>2.8524976587999999</v>
      </c>
      <c r="D167" s="12">
        <f t="shared" si="3"/>
        <v>4.1461117053375274</v>
      </c>
    </row>
    <row r="168" spans="1:4" x14ac:dyDescent="0.2">
      <c r="A168" s="14" t="s">
        <v>150</v>
      </c>
      <c r="B168" s="26">
        <v>2.1048966667000002</v>
      </c>
      <c r="C168" s="12">
        <v>2.9659070760000001</v>
      </c>
      <c r="D168" s="12">
        <f t="shared" si="3"/>
        <v>4.2587133879317705</v>
      </c>
    </row>
    <row r="169" spans="1:4" x14ac:dyDescent="0.2">
      <c r="A169" s="14" t="s">
        <v>151</v>
      </c>
      <c r="B169" s="26">
        <v>2.1276966666999999</v>
      </c>
      <c r="C169" s="12">
        <v>3.1076362711000001</v>
      </c>
      <c r="D169" s="12">
        <f t="shared" ref="D169:D200" si="4">C169*$B$237/B169</f>
        <v>4.4144044578815045</v>
      </c>
    </row>
    <row r="170" spans="1:4" x14ac:dyDescent="0.2">
      <c r="A170" s="14" t="s">
        <v>152</v>
      </c>
      <c r="B170" s="26">
        <v>2.1553766667000001</v>
      </c>
      <c r="C170" s="12">
        <v>3.7593931506999998</v>
      </c>
      <c r="D170" s="12">
        <f t="shared" si="4"/>
        <v>5.271645794183069</v>
      </c>
    </row>
    <row r="171" spans="1:4" x14ac:dyDescent="0.2">
      <c r="A171" s="14" t="s">
        <v>153</v>
      </c>
      <c r="B171" s="26">
        <v>2.1886100000000002</v>
      </c>
      <c r="C171" s="12">
        <v>3.8526405985999999</v>
      </c>
      <c r="D171" s="12">
        <f t="shared" si="4"/>
        <v>5.320369202337301</v>
      </c>
    </row>
    <row r="172" spans="1:4" x14ac:dyDescent="0.2">
      <c r="A172" s="14" t="s">
        <v>154</v>
      </c>
      <c r="B172" s="26">
        <v>2.1384866667</v>
      </c>
      <c r="C172" s="12">
        <v>2.2995724351</v>
      </c>
      <c r="D172" s="12">
        <f t="shared" si="4"/>
        <v>3.250066150483224</v>
      </c>
    </row>
    <row r="173" spans="1:4" x14ac:dyDescent="0.2">
      <c r="A173" s="14" t="s">
        <v>155</v>
      </c>
      <c r="B173" s="26">
        <v>2.1237766667</v>
      </c>
      <c r="C173" s="12">
        <v>1.8897934594000001</v>
      </c>
      <c r="D173" s="12">
        <f t="shared" si="4"/>
        <v>2.6894108319678911</v>
      </c>
    </row>
    <row r="174" spans="1:4" x14ac:dyDescent="0.2">
      <c r="A174" s="14" t="s">
        <v>156</v>
      </c>
      <c r="B174" s="26">
        <v>2.1350699999999998</v>
      </c>
      <c r="C174" s="12">
        <v>2.3161151992</v>
      </c>
      <c r="D174" s="12">
        <f t="shared" si="4"/>
        <v>3.2786849826149411</v>
      </c>
    </row>
    <row r="175" spans="1:4" x14ac:dyDescent="0.2">
      <c r="A175" s="14" t="s">
        <v>157</v>
      </c>
      <c r="B175" s="26">
        <v>2.1534399999999998</v>
      </c>
      <c r="C175" s="12">
        <v>2.5659703135999998</v>
      </c>
      <c r="D175" s="12">
        <f t="shared" si="4"/>
        <v>3.6013929080373788</v>
      </c>
    </row>
    <row r="176" spans="1:4" x14ac:dyDescent="0.2">
      <c r="A176" s="14" t="s">
        <v>158</v>
      </c>
      <c r="B176" s="26">
        <v>2.1703000000000001</v>
      </c>
      <c r="C176" s="12">
        <v>2.6026247264000002</v>
      </c>
      <c r="D176" s="12">
        <f t="shared" si="4"/>
        <v>3.6244610274256588</v>
      </c>
    </row>
    <row r="177" spans="1:4" x14ac:dyDescent="0.2">
      <c r="A177" s="14" t="s">
        <v>159</v>
      </c>
      <c r="B177" s="26">
        <v>2.17374</v>
      </c>
      <c r="C177" s="12">
        <v>2.7129046636999998</v>
      </c>
      <c r="D177" s="12">
        <f t="shared" si="4"/>
        <v>3.7720599656617408</v>
      </c>
    </row>
    <row r="178" spans="1:4" x14ac:dyDescent="0.2">
      <c r="A178" s="14" t="s">
        <v>160</v>
      </c>
      <c r="B178" s="26">
        <v>2.1729733332999999</v>
      </c>
      <c r="C178" s="12">
        <v>2.8051776682999998</v>
      </c>
      <c r="D178" s="12">
        <f t="shared" si="4"/>
        <v>3.9017337416832731</v>
      </c>
    </row>
    <row r="179" spans="1:4" x14ac:dyDescent="0.2">
      <c r="A179" s="14" t="s">
        <v>161</v>
      </c>
      <c r="B179" s="26">
        <v>2.1793433332999999</v>
      </c>
      <c r="C179" s="12">
        <v>2.7214542931999999</v>
      </c>
      <c r="D179" s="12">
        <f t="shared" si="4"/>
        <v>3.7742185396755144</v>
      </c>
    </row>
    <row r="180" spans="1:4" x14ac:dyDescent="0.2">
      <c r="A180" s="14" t="s">
        <v>162</v>
      </c>
      <c r="B180" s="26">
        <v>2.19699</v>
      </c>
      <c r="C180" s="12">
        <v>2.8841960393999999</v>
      </c>
      <c r="D180" s="12">
        <f t="shared" si="4"/>
        <v>3.9677869908786478</v>
      </c>
    </row>
    <row r="181" spans="1:4" x14ac:dyDescent="0.2">
      <c r="A181" s="14" t="s">
        <v>163</v>
      </c>
      <c r="B181" s="26">
        <v>2.2204366667</v>
      </c>
      <c r="C181" s="12">
        <v>3.2955668220000001</v>
      </c>
      <c r="D181" s="12">
        <f t="shared" si="4"/>
        <v>4.4858359263551586</v>
      </c>
    </row>
    <row r="182" spans="1:4" x14ac:dyDescent="0.2">
      <c r="A182" s="14" t="s">
        <v>164</v>
      </c>
      <c r="B182" s="26">
        <v>2.2456833333000001</v>
      </c>
      <c r="C182" s="12">
        <v>3.7953720251999998</v>
      </c>
      <c r="D182" s="12">
        <f t="shared" si="4"/>
        <v>5.1080776386062281</v>
      </c>
    </row>
    <row r="183" spans="1:4" x14ac:dyDescent="0.2">
      <c r="A183" s="14" t="s">
        <v>165</v>
      </c>
      <c r="B183" s="26">
        <v>2.2603266667000002</v>
      </c>
      <c r="C183" s="12">
        <v>3.6340926433999998</v>
      </c>
      <c r="D183" s="12">
        <f t="shared" si="4"/>
        <v>4.8593305114002225</v>
      </c>
    </row>
    <row r="184" spans="1:4" x14ac:dyDescent="0.2">
      <c r="A184" s="14" t="s">
        <v>166</v>
      </c>
      <c r="B184" s="26">
        <v>2.2704733333</v>
      </c>
      <c r="C184" s="12">
        <v>3.3654264476</v>
      </c>
      <c r="D184" s="12">
        <f t="shared" si="4"/>
        <v>4.4799725304808735</v>
      </c>
    </row>
    <row r="185" spans="1:4" x14ac:dyDescent="0.2">
      <c r="A185" s="14" t="s">
        <v>213</v>
      </c>
      <c r="B185" s="26">
        <v>2.2832599999999998</v>
      </c>
      <c r="C185" s="12">
        <v>3.6077270976000002</v>
      </c>
      <c r="D185" s="12">
        <f t="shared" si="4"/>
        <v>4.7756222087419067</v>
      </c>
    </row>
    <row r="186" spans="1:4" x14ac:dyDescent="0.2">
      <c r="A186" s="14" t="s">
        <v>214</v>
      </c>
      <c r="B186" s="26">
        <v>2.2880799999999999</v>
      </c>
      <c r="C186" s="12">
        <v>3.7222213968000002</v>
      </c>
      <c r="D186" s="12">
        <f t="shared" si="4"/>
        <v>4.9168012067958839</v>
      </c>
    </row>
    <row r="187" spans="1:4" x14ac:dyDescent="0.2">
      <c r="A187" s="14" t="s">
        <v>215</v>
      </c>
      <c r="B187" s="26">
        <v>2.2984100000000001</v>
      </c>
      <c r="C187" s="12">
        <v>3.6668312695999998</v>
      </c>
      <c r="D187" s="12">
        <f t="shared" si="4"/>
        <v>4.8218653310664763</v>
      </c>
    </row>
    <row r="188" spans="1:4" x14ac:dyDescent="0.2">
      <c r="A188" s="14" t="s">
        <v>216</v>
      </c>
      <c r="B188" s="26">
        <v>2.3136933332999998</v>
      </c>
      <c r="C188" s="12">
        <v>3.5059407189999998</v>
      </c>
      <c r="D188" s="12">
        <f t="shared" si="4"/>
        <v>4.5798412714059582</v>
      </c>
    </row>
    <row r="189" spans="1:4" x14ac:dyDescent="0.2">
      <c r="A189" s="14" t="s">
        <v>243</v>
      </c>
      <c r="B189" s="26">
        <v>2.3229933332999999</v>
      </c>
      <c r="C189" s="12">
        <v>3.5652553672999998</v>
      </c>
      <c r="D189" s="12">
        <f t="shared" si="4"/>
        <v>4.6386791288415559</v>
      </c>
    </row>
    <row r="190" spans="1:4" x14ac:dyDescent="0.2">
      <c r="A190" s="14" t="s">
        <v>244</v>
      </c>
      <c r="B190" s="26">
        <v>2.3204500000000001</v>
      </c>
      <c r="C190" s="12">
        <v>3.6040271455999999</v>
      </c>
      <c r="D190" s="12">
        <f t="shared" si="4"/>
        <v>4.6942638009037676</v>
      </c>
    </row>
    <row r="191" spans="1:4" x14ac:dyDescent="0.2">
      <c r="A191" s="14" t="s">
        <v>245</v>
      </c>
      <c r="B191" s="26">
        <v>2.3330000000000002</v>
      </c>
      <c r="C191" s="12">
        <v>3.5663142486999999</v>
      </c>
      <c r="D191" s="12">
        <f t="shared" si="4"/>
        <v>4.6201547589551568</v>
      </c>
    </row>
    <row r="192" spans="1:4" x14ac:dyDescent="0.2">
      <c r="A192" s="14" t="s">
        <v>246</v>
      </c>
      <c r="B192" s="26">
        <v>2.3416266666999999</v>
      </c>
      <c r="C192" s="12">
        <v>3.2882789841000002</v>
      </c>
      <c r="D192" s="12">
        <f t="shared" si="4"/>
        <v>4.2442665888290181</v>
      </c>
    </row>
    <row r="193" spans="1:4" x14ac:dyDescent="0.2">
      <c r="A193" s="14" t="s">
        <v>247</v>
      </c>
      <c r="B193" s="26">
        <v>2.3562099999999999</v>
      </c>
      <c r="C193" s="12">
        <v>3.4037443452999998</v>
      </c>
      <c r="D193" s="12">
        <f t="shared" si="4"/>
        <v>4.3661091760692088</v>
      </c>
    </row>
    <row r="194" spans="1:4" x14ac:dyDescent="0.2">
      <c r="A194" s="14" t="s">
        <v>248</v>
      </c>
      <c r="B194" s="26">
        <v>2.3687233333000002</v>
      </c>
      <c r="C194" s="12">
        <v>3.6750536235000002</v>
      </c>
      <c r="D194" s="12">
        <f t="shared" si="4"/>
        <v>4.6892241763349851</v>
      </c>
    </row>
    <row r="195" spans="1:4" x14ac:dyDescent="0.2">
      <c r="A195" s="14" t="s">
        <v>249</v>
      </c>
      <c r="B195" s="26">
        <v>2.3747833332999999</v>
      </c>
      <c r="C195" s="12">
        <v>3.5037805502000001</v>
      </c>
      <c r="D195" s="12">
        <f t="shared" si="4"/>
        <v>4.4592781071306247</v>
      </c>
    </row>
    <row r="196" spans="1:4" x14ac:dyDescent="0.2">
      <c r="A196" s="14" t="s">
        <v>250</v>
      </c>
      <c r="B196" s="26">
        <v>2.3688833332999999</v>
      </c>
      <c r="C196" s="12">
        <v>2.8769790241000002</v>
      </c>
      <c r="D196" s="12">
        <f t="shared" si="4"/>
        <v>3.6706643701058081</v>
      </c>
    </row>
    <row r="197" spans="1:4" x14ac:dyDescent="0.2">
      <c r="A197" s="14" t="s">
        <v>251</v>
      </c>
      <c r="B197" s="26">
        <v>2.3535499999999998</v>
      </c>
      <c r="C197" s="12">
        <v>2.2696942552000001</v>
      </c>
      <c r="D197" s="12">
        <f t="shared" si="4"/>
        <v>2.9147115538348323</v>
      </c>
    </row>
    <row r="198" spans="1:4" x14ac:dyDescent="0.2">
      <c r="A198" s="14" t="s">
        <v>252</v>
      </c>
      <c r="B198" s="26">
        <v>2.3696000000000002</v>
      </c>
      <c r="C198" s="12">
        <v>2.6648191183000001</v>
      </c>
      <c r="D198" s="12">
        <f t="shared" si="4"/>
        <v>3.3989466464853488</v>
      </c>
    </row>
    <row r="199" spans="1:4" x14ac:dyDescent="0.2">
      <c r="A199" s="14" t="s">
        <v>253</v>
      </c>
      <c r="B199" s="26">
        <v>2.3785500000000002</v>
      </c>
      <c r="C199" s="12">
        <v>2.6023207819</v>
      </c>
      <c r="D199" s="12">
        <f t="shared" si="4"/>
        <v>3.3067411349658387</v>
      </c>
    </row>
    <row r="200" spans="1:4" x14ac:dyDescent="0.2">
      <c r="A200" s="14" t="s">
        <v>254</v>
      </c>
      <c r="B200" s="26">
        <v>2.3783699999999999</v>
      </c>
      <c r="C200" s="12">
        <v>2.1623371404</v>
      </c>
      <c r="D200" s="12">
        <f t="shared" si="4"/>
        <v>2.7478665844551853</v>
      </c>
    </row>
    <row r="201" spans="1:4" x14ac:dyDescent="0.2">
      <c r="A201" s="14" t="s">
        <v>259</v>
      </c>
      <c r="B201" s="26">
        <v>2.3768933333</v>
      </c>
      <c r="C201" s="12">
        <v>1.8957772669999999</v>
      </c>
      <c r="D201" s="12">
        <f t="shared" ref="D201:D204" si="5">C201*$B$237/B201</f>
        <v>2.4106228663914044</v>
      </c>
    </row>
    <row r="202" spans="1:4" x14ac:dyDescent="0.2">
      <c r="A202" s="14" t="s">
        <v>260</v>
      </c>
      <c r="B202" s="26">
        <v>2.3959033333000002</v>
      </c>
      <c r="C202" s="12">
        <v>2.2509634887000001</v>
      </c>
      <c r="D202" s="12">
        <f t="shared" si="5"/>
        <v>2.8395584461871253</v>
      </c>
    </row>
    <row r="203" spans="1:4" x14ac:dyDescent="0.2">
      <c r="A203" s="14" t="s">
        <v>261</v>
      </c>
      <c r="B203" s="26">
        <v>2.4060733333000002</v>
      </c>
      <c r="C203" s="12">
        <v>2.2114731271000001</v>
      </c>
      <c r="D203" s="12">
        <f t="shared" si="5"/>
        <v>2.7779502244985816</v>
      </c>
    </row>
    <row r="204" spans="1:4" x14ac:dyDescent="0.2">
      <c r="A204" s="14" t="s">
        <v>262</v>
      </c>
      <c r="B204" s="26">
        <v>2.4213466666999999</v>
      </c>
      <c r="C204" s="12">
        <v>2.2288342778999999</v>
      </c>
      <c r="D204" s="12">
        <f t="shared" si="5"/>
        <v>2.7820982251324335</v>
      </c>
    </row>
    <row r="205" spans="1:4" x14ac:dyDescent="0.2">
      <c r="A205" s="14" t="s">
        <v>263</v>
      </c>
      <c r="B205" s="26">
        <v>2.4383866667</v>
      </c>
      <c r="C205" s="12">
        <v>2.3262824967000002</v>
      </c>
      <c r="D205" s="12">
        <f t="shared" ref="D205:D232" si="6">C205*$B$237/B205</f>
        <v>2.8834440663081757</v>
      </c>
    </row>
    <row r="206" spans="1:4" x14ac:dyDescent="0.2">
      <c r="A206" s="14" t="s">
        <v>264</v>
      </c>
      <c r="B206" s="26">
        <v>2.4411999999999998</v>
      </c>
      <c r="C206" s="12">
        <v>2.3845401180999999</v>
      </c>
      <c r="D206" s="12">
        <f t="shared" si="6"/>
        <v>2.9522486006329691</v>
      </c>
    </row>
    <row r="207" spans="1:4" x14ac:dyDescent="0.2">
      <c r="A207" s="14" t="s">
        <v>265</v>
      </c>
      <c r="B207" s="26">
        <v>2.4528699999999999</v>
      </c>
      <c r="C207" s="12">
        <v>2.4377039076</v>
      </c>
      <c r="D207" s="12">
        <f t="shared" si="6"/>
        <v>3.0037105166284492</v>
      </c>
    </row>
    <row r="208" spans="1:4" x14ac:dyDescent="0.2">
      <c r="A208" s="14" t="s">
        <v>266</v>
      </c>
      <c r="B208" s="26">
        <v>2.4723833332999998</v>
      </c>
      <c r="C208" s="12">
        <v>2.5142834676999999</v>
      </c>
      <c r="D208" s="12">
        <f t="shared" si="6"/>
        <v>3.0736193784588415</v>
      </c>
    </row>
    <row r="209" spans="1:4" x14ac:dyDescent="0.2">
      <c r="A209" s="14" t="s">
        <v>267</v>
      </c>
      <c r="B209" s="26">
        <v>2.4932166667</v>
      </c>
      <c r="C209" s="12">
        <v>2.5777429482000001</v>
      </c>
      <c r="D209" s="12">
        <f t="shared" si="6"/>
        <v>3.1248648523859894</v>
      </c>
    </row>
    <row r="210" spans="1:4" x14ac:dyDescent="0.2">
      <c r="A210" s="14" t="s">
        <v>268</v>
      </c>
      <c r="B210" s="26">
        <v>2.5067900000000001</v>
      </c>
      <c r="C210" s="12">
        <v>2.85145895</v>
      </c>
      <c r="D210" s="12">
        <f t="shared" si="6"/>
        <v>3.4379600315790713</v>
      </c>
    </row>
    <row r="211" spans="1:4" x14ac:dyDescent="0.2">
      <c r="A211" s="14" t="s">
        <v>269</v>
      </c>
      <c r="B211" s="26">
        <v>2.5168633332999999</v>
      </c>
      <c r="C211" s="12">
        <v>2.8400527775</v>
      </c>
      <c r="D211" s="12">
        <f t="shared" si="6"/>
        <v>3.4105029546263785</v>
      </c>
    </row>
    <row r="212" spans="1:4" x14ac:dyDescent="0.2">
      <c r="A212" s="14" t="s">
        <v>270</v>
      </c>
      <c r="B212" s="26">
        <v>2.52711</v>
      </c>
      <c r="C212" s="12">
        <v>2.6251157503</v>
      </c>
      <c r="D212" s="12">
        <f t="shared" si="6"/>
        <v>3.1396118860972493</v>
      </c>
    </row>
    <row r="213" spans="1:4" x14ac:dyDescent="0.2">
      <c r="A213" s="14" t="s">
        <v>271</v>
      </c>
      <c r="B213" s="26">
        <v>2.5341399999999998</v>
      </c>
      <c r="C213" s="12">
        <v>2.3612041784</v>
      </c>
      <c r="D213" s="12">
        <f t="shared" si="6"/>
        <v>2.8161422756389953</v>
      </c>
    </row>
    <row r="214" spans="1:4" x14ac:dyDescent="0.2">
      <c r="A214" s="14" t="s">
        <v>272</v>
      </c>
      <c r="B214" s="26">
        <v>2.5522</v>
      </c>
      <c r="C214" s="12">
        <v>2.7913205421999998</v>
      </c>
      <c r="D214" s="12">
        <f t="shared" si="6"/>
        <v>3.3055723000173161</v>
      </c>
    </row>
    <row r="215" spans="1:4" x14ac:dyDescent="0.2">
      <c r="A215" s="14" t="s">
        <v>273</v>
      </c>
      <c r="B215" s="26">
        <v>2.5608499999999998</v>
      </c>
      <c r="C215" s="12">
        <v>2.6520632483000002</v>
      </c>
      <c r="D215" s="12">
        <f t="shared" si="6"/>
        <v>3.1300508259114839</v>
      </c>
    </row>
    <row r="216" spans="1:4" x14ac:dyDescent="0.2">
      <c r="A216" s="14" t="s">
        <v>274</v>
      </c>
      <c r="B216" s="26">
        <v>2.5788766666999998</v>
      </c>
      <c r="C216" s="12">
        <v>2.5936584280999999</v>
      </c>
      <c r="D216" s="12">
        <f t="shared" si="6"/>
        <v>3.0397219638284083</v>
      </c>
    </row>
    <row r="217" spans="1:4" x14ac:dyDescent="0.2">
      <c r="A217" s="14" t="s">
        <v>275</v>
      </c>
      <c r="B217" s="26">
        <v>2.5880299999999998</v>
      </c>
      <c r="C217" s="12">
        <v>2.4142071159</v>
      </c>
      <c r="D217" s="12">
        <f t="shared" si="6"/>
        <v>2.819401150172884</v>
      </c>
    </row>
    <row r="218" spans="1:4" x14ac:dyDescent="0.2">
      <c r="A218" s="14" t="s">
        <v>276</v>
      </c>
      <c r="B218" s="26">
        <v>2.5631533332999998</v>
      </c>
      <c r="C218" s="12">
        <v>1.9432896758</v>
      </c>
      <c r="D218" s="12">
        <f t="shared" si="6"/>
        <v>2.2914722865981294</v>
      </c>
    </row>
    <row r="219" spans="1:4" x14ac:dyDescent="0.2">
      <c r="A219" s="14" t="s">
        <v>277</v>
      </c>
      <c r="B219" s="26">
        <v>2.5923933333</v>
      </c>
      <c r="C219" s="12">
        <v>2.1827993749000001</v>
      </c>
      <c r="D219" s="12">
        <f t="shared" si="6"/>
        <v>2.5448639989754023</v>
      </c>
    </row>
    <row r="220" spans="1:4" x14ac:dyDescent="0.2">
      <c r="A220" s="14" t="s">
        <v>278</v>
      </c>
      <c r="B220" s="26">
        <v>2.6104466667000001</v>
      </c>
      <c r="C220" s="12">
        <v>2.1541112574999999</v>
      </c>
      <c r="D220" s="12">
        <f t="shared" si="6"/>
        <v>2.4940488689147768</v>
      </c>
    </row>
    <row r="221" spans="1:4" x14ac:dyDescent="0.2">
      <c r="A221" s="14" t="s">
        <v>279</v>
      </c>
      <c r="B221" s="26">
        <v>2.63734</v>
      </c>
      <c r="C221" s="12">
        <v>2.5591966973</v>
      </c>
      <c r="D221" s="12">
        <f t="shared" si="6"/>
        <v>2.9328455866616081</v>
      </c>
    </row>
    <row r="222" spans="1:4" x14ac:dyDescent="0.2">
      <c r="A222" s="14" t="s">
        <v>280</v>
      </c>
      <c r="B222" s="26">
        <v>2.6855766666999998</v>
      </c>
      <c r="C222" s="12">
        <v>2.9711776238000001</v>
      </c>
      <c r="D222" s="12">
        <f t="shared" si="6"/>
        <v>3.3438186364839382</v>
      </c>
    </row>
    <row r="223" spans="1:4" x14ac:dyDescent="0.2">
      <c r="A223" s="14" t="s">
        <v>281</v>
      </c>
      <c r="B223" s="26">
        <v>2.7288733333000001</v>
      </c>
      <c r="C223" s="12">
        <v>3.1558093532</v>
      </c>
      <c r="D223" s="12">
        <f t="shared" si="6"/>
        <v>3.4952563613345244</v>
      </c>
    </row>
    <row r="224" spans="1:4" x14ac:dyDescent="0.2">
      <c r="A224" s="14" t="s">
        <v>282</v>
      </c>
      <c r="B224" s="26">
        <v>2.7870666666999999</v>
      </c>
      <c r="C224" s="12">
        <v>3.3300179679999999</v>
      </c>
      <c r="D224" s="12">
        <f t="shared" si="6"/>
        <v>3.6111944384754189</v>
      </c>
    </row>
    <row r="225" spans="1:5" x14ac:dyDescent="0.2">
      <c r="A225" s="14" t="s">
        <v>284</v>
      </c>
      <c r="B225" s="26">
        <v>2.8489366666999998</v>
      </c>
      <c r="C225" s="12">
        <v>3.7050834028000001</v>
      </c>
      <c r="D225" s="12">
        <f t="shared" si="6"/>
        <v>3.9306723793994109</v>
      </c>
    </row>
    <row r="226" spans="1:5" x14ac:dyDescent="0.2">
      <c r="A226" s="14" t="s">
        <v>285</v>
      </c>
      <c r="B226" s="26">
        <v>2.9153566667000002</v>
      </c>
      <c r="C226" s="12">
        <v>4.4984498352999998</v>
      </c>
      <c r="D226" s="12">
        <f t="shared" si="6"/>
        <v>4.6636166135723567</v>
      </c>
    </row>
    <row r="227" spans="1:5" x14ac:dyDescent="0.2">
      <c r="A227" s="14" t="s">
        <v>286</v>
      </c>
      <c r="B227" s="26">
        <v>2.9549566666999998</v>
      </c>
      <c r="C227" s="12">
        <v>4.0800300855999998</v>
      </c>
      <c r="D227" s="12">
        <f t="shared" si="6"/>
        <v>4.1731491055767869</v>
      </c>
      <c r="E227" s="10" t="s">
        <v>182</v>
      </c>
    </row>
    <row r="228" spans="1:5" x14ac:dyDescent="0.2">
      <c r="A228" s="14" t="s">
        <v>287</v>
      </c>
      <c r="B228" s="26">
        <v>2.9852500000000002</v>
      </c>
      <c r="C228" s="12">
        <v>3.5724498894000001</v>
      </c>
      <c r="D228" s="12">
        <f t="shared" si="6"/>
        <v>3.6169049161118099</v>
      </c>
      <c r="E228" s="10" t="s">
        <v>183</v>
      </c>
    </row>
    <row r="229" spans="1:5" x14ac:dyDescent="0.2">
      <c r="A229" s="14" t="s">
        <v>288</v>
      </c>
      <c r="B229" s="26">
        <v>3.0151944033000002</v>
      </c>
      <c r="C229" s="12">
        <v>3.3662397149999999</v>
      </c>
      <c r="D229" s="12">
        <f t="shared" si="6"/>
        <v>3.374281993559499</v>
      </c>
      <c r="E229">
        <f>MAX('Gasoline-M'!E605:E607)</f>
        <v>1</v>
      </c>
    </row>
    <row r="230" spans="1:5" x14ac:dyDescent="0.2">
      <c r="A230" s="14" t="s">
        <v>289</v>
      </c>
      <c r="B230" s="26">
        <v>3.0216166667</v>
      </c>
      <c r="C230" s="12">
        <v>3.4173207494</v>
      </c>
      <c r="D230" s="12">
        <f t="shared" si="6"/>
        <v>3.4182044043413145</v>
      </c>
      <c r="E230">
        <f>MAX('Gasoline-M'!E608:E610)</f>
        <v>1</v>
      </c>
    </row>
    <row r="231" spans="1:5" x14ac:dyDescent="0.2">
      <c r="A231" s="14" t="s">
        <v>290</v>
      </c>
      <c r="B231" s="26">
        <v>3.0370906667000002</v>
      </c>
      <c r="C231" s="12">
        <v>3.4138752093</v>
      </c>
      <c r="D231" s="12">
        <f t="shared" si="6"/>
        <v>3.3973597554956063</v>
      </c>
      <c r="E231">
        <f>MAX('Gasoline-M'!E611:E613)</f>
        <v>1</v>
      </c>
    </row>
    <row r="232" spans="1:5" x14ac:dyDescent="0.2">
      <c r="A232" s="14" t="s">
        <v>291</v>
      </c>
      <c r="B232" s="26">
        <v>3.0544936667</v>
      </c>
      <c r="C232" s="12">
        <v>3.2297996984999999</v>
      </c>
      <c r="D232" s="12">
        <f t="shared" si="6"/>
        <v>3.1958619706988447</v>
      </c>
      <c r="E232">
        <f>MAX('Gasoline-M'!E614:E616)</f>
        <v>1</v>
      </c>
    </row>
    <row r="233" spans="1:5" x14ac:dyDescent="0.2">
      <c r="A233" s="14" t="s">
        <v>292</v>
      </c>
      <c r="B233" s="26">
        <v>3.0664326666999999</v>
      </c>
      <c r="C233" s="12">
        <v>3.1428335069000002</v>
      </c>
      <c r="D233" s="12">
        <f t="shared" ref="D233:D236" si="7">C233*$B$237/B233</f>
        <v>3.0977017068533783</v>
      </c>
      <c r="E233">
        <f>MAX('Gasoline-M'!E617:E619)</f>
        <v>1</v>
      </c>
    </row>
    <row r="234" spans="1:5" x14ac:dyDescent="0.2">
      <c r="A234" s="14" t="s">
        <v>293</v>
      </c>
      <c r="B234" s="26">
        <v>3.0777143332999999</v>
      </c>
      <c r="C234" s="12">
        <v>3.2209666743000001</v>
      </c>
      <c r="D234" s="12">
        <f t="shared" si="7"/>
        <v>3.1630756399775488</v>
      </c>
      <c r="E234">
        <f>MAX('Gasoline-M'!E620:E622)</f>
        <v>1</v>
      </c>
    </row>
    <row r="235" spans="1:5" x14ac:dyDescent="0.2">
      <c r="A235" s="14" t="s">
        <v>294</v>
      </c>
      <c r="B235" s="26">
        <v>3.0904606666999999</v>
      </c>
      <c r="C235" s="12">
        <v>3.1183787166000001</v>
      </c>
      <c r="D235" s="12">
        <f t="shared" si="7"/>
        <v>3.0497011975753185</v>
      </c>
      <c r="E235">
        <f>MAX('Gasoline-M'!E623:E625)</f>
        <v>1</v>
      </c>
    </row>
    <row r="236" spans="1:5" x14ac:dyDescent="0.2">
      <c r="A236" s="14" t="s">
        <v>295</v>
      </c>
      <c r="B236" s="26">
        <v>3.1040746666999999</v>
      </c>
      <c r="C236" s="12">
        <v>2.9414727478999998</v>
      </c>
      <c r="D236" s="12">
        <f t="shared" si="7"/>
        <v>2.8640745809632571</v>
      </c>
      <c r="E236">
        <f>MAX('Gasoline-M'!E626:E628)</f>
        <v>1</v>
      </c>
    </row>
    <row r="237" spans="1:5" x14ac:dyDescent="0.2">
      <c r="A237" s="15" t="str">
        <f>"Base CPI ("&amp;TEXT('Notes and Sources'!$G$7,"m/yyyy")&amp;")"</f>
        <v>Base CPI (3/2023)</v>
      </c>
      <c r="B237" s="28">
        <v>3.0223979999999999</v>
      </c>
      <c r="C237" s="16"/>
      <c r="D237" s="16"/>
      <c r="E237" s="20"/>
    </row>
    <row r="238" spans="1:5" x14ac:dyDescent="0.2">
      <c r="A238" s="43" t="str">
        <f>A1&amp;" "&amp;TEXT(C1,"Mmmm yyyy")</f>
        <v>EIA Short-Term Energy Outlook, March 2023</v>
      </c>
      <c r="B238" s="43"/>
      <c r="C238" s="43"/>
      <c r="D238" s="43"/>
      <c r="E238" s="43"/>
    </row>
    <row r="239" spans="1:5" x14ac:dyDescent="0.2">
      <c r="A239" s="38" t="s">
        <v>184</v>
      </c>
      <c r="B239" s="38"/>
      <c r="C239" s="38"/>
      <c r="D239" s="38"/>
      <c r="E239" s="38"/>
    </row>
    <row r="240" spans="1:5" x14ac:dyDescent="0.2">
      <c r="A240" s="34" t="str">
        <f>"Real Price ("&amp;TEXT($C$1,"mmm yyyy")&amp;" $)"</f>
        <v>Real Price (Mar 2023 $)</v>
      </c>
      <c r="B240" s="34"/>
      <c r="C240" s="34"/>
      <c r="D240" s="34"/>
      <c r="E240" s="34"/>
    </row>
    <row r="241" spans="1:5" x14ac:dyDescent="0.2">
      <c r="A241" s="39" t="s">
        <v>167</v>
      </c>
      <c r="B241" s="39"/>
      <c r="C241" s="39"/>
      <c r="D241" s="39"/>
      <c r="E241" s="39"/>
    </row>
  </sheetData>
  <mergeCells count="6">
    <mergeCell ref="A241:E241"/>
    <mergeCell ref="C39:D39"/>
    <mergeCell ref="A1:B1"/>
    <mergeCell ref="C1:D1"/>
    <mergeCell ref="A238:E238"/>
    <mergeCell ref="A239:E239"/>
  </mergeCells>
  <phoneticPr fontId="3" type="noConversion"/>
  <conditionalFormatting sqref="B181:D182 B185:D186 B189:D190 B193:D194 B197:D198 B217:D218 B221:D222 B233:D236 B225:D226">
    <cfRule type="expression" dxfId="142" priority="6" stopIfTrue="1">
      <formula>$E181=1</formula>
    </cfRule>
  </conditionalFormatting>
  <conditionalFormatting sqref="B183:D184 B187:D188">
    <cfRule type="expression" dxfId="141" priority="7" stopIfTrue="1">
      <formula>#REF!=1</formula>
    </cfRule>
  </conditionalFormatting>
  <conditionalFormatting sqref="B191:D192">
    <cfRule type="expression" dxfId="140" priority="11" stopIfTrue="1">
      <formula>#REF!=1</formula>
    </cfRule>
  </conditionalFormatting>
  <conditionalFormatting sqref="B195:D196">
    <cfRule type="expression" dxfId="139" priority="32" stopIfTrue="1">
      <formula>#REF!=1</formula>
    </cfRule>
  </conditionalFormatting>
  <conditionalFormatting sqref="B199:D200">
    <cfRule type="expression" dxfId="138" priority="55" stopIfTrue="1">
      <formula>#REF!=1</formula>
    </cfRule>
  </conditionalFormatting>
  <conditionalFormatting sqref="B203:D204">
    <cfRule type="expression" dxfId="137" priority="81" stopIfTrue="1">
      <formula>#REF!=1</formula>
    </cfRule>
  </conditionalFormatting>
  <conditionalFormatting sqref="B201:D202 B209:D210">
    <cfRule type="expression" dxfId="136" priority="108" stopIfTrue="1">
      <formula>$E205=1</formula>
    </cfRule>
  </conditionalFormatting>
  <conditionalFormatting sqref="B205:D208">
    <cfRule type="expression" dxfId="135" priority="109" stopIfTrue="1">
      <formula>#REF!=1</formula>
    </cfRule>
  </conditionalFormatting>
  <conditionalFormatting sqref="B211:D212">
    <cfRule type="expression" dxfId="134" priority="136" stopIfTrue="1">
      <formula>#REF!=1</formula>
    </cfRule>
  </conditionalFormatting>
  <conditionalFormatting sqref="B213:D216">
    <cfRule type="expression" dxfId="133" priority="162" stopIfTrue="1">
      <formula>#REF!=1</formula>
    </cfRule>
  </conditionalFormatting>
  <conditionalFormatting sqref="B219:D220">
    <cfRule type="expression" dxfId="132" priority="195" stopIfTrue="1">
      <formula>#REF!=1</formula>
    </cfRule>
  </conditionalFormatting>
  <conditionalFormatting sqref="B223:D224">
    <cfRule type="expression" dxfId="131" priority="223" stopIfTrue="1">
      <formula>#REF!=1</formula>
    </cfRule>
  </conditionalFormatting>
  <conditionalFormatting sqref="B229:D232">
    <cfRule type="expression" dxfId="130" priority="1" stopIfTrue="1">
      <formula>$E229=1</formula>
    </cfRule>
  </conditionalFormatting>
  <conditionalFormatting sqref="B227:D228">
    <cfRule type="expression" dxfId="129" priority="234" stopIfTrue="1">
      <formula>#REF!=1</formula>
    </cfRule>
  </conditionalFormatting>
  <hyperlinks>
    <hyperlink ref="A3" location="Contents!B4" display="Return to Contents"/>
    <hyperlink ref="A24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3"/>
  <sheetViews>
    <sheetView showGridLines="0" workbookViewId="0">
      <pane ySplit="3" topLeftCell="A4" activePane="bottomLeft" state="frozen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222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171</v>
      </c>
      <c r="D39" s="40"/>
    </row>
    <row r="40" spans="1:4" x14ac:dyDescent="0.2">
      <c r="A40" s="1" t="s">
        <v>0</v>
      </c>
      <c r="B40" s="1" t="s">
        <v>18</v>
      </c>
      <c r="C40" s="1" t="s">
        <v>1</v>
      </c>
      <c r="D40" s="1" t="s">
        <v>2</v>
      </c>
    </row>
    <row r="41" spans="1:4" x14ac:dyDescent="0.2">
      <c r="A41" s="13">
        <v>27760</v>
      </c>
      <c r="B41" s="26">
        <v>0.55800000000000005</v>
      </c>
      <c r="C41" s="12">
        <v>0.60499999999999998</v>
      </c>
      <c r="D41" s="12">
        <f t="shared" ref="D41:D104" si="0">C41*$B$629/B41</f>
        <v>3.2769727419354835</v>
      </c>
    </row>
    <row r="42" spans="1:4" x14ac:dyDescent="0.2">
      <c r="A42" s="13">
        <v>27791</v>
      </c>
      <c r="B42" s="26">
        <v>0.55900000000000005</v>
      </c>
      <c r="C42" s="12">
        <v>0.6</v>
      </c>
      <c r="D42" s="12">
        <f t="shared" si="0"/>
        <v>3.2440765652951695</v>
      </c>
    </row>
    <row r="43" spans="1:4" x14ac:dyDescent="0.2">
      <c r="A43" s="13">
        <v>27820</v>
      </c>
      <c r="B43" s="26">
        <v>0.56000000000000005</v>
      </c>
      <c r="C43" s="12">
        <v>0.59399999999999997</v>
      </c>
      <c r="D43" s="12">
        <f t="shared" si="0"/>
        <v>3.2059007357142852</v>
      </c>
    </row>
    <row r="44" spans="1:4" x14ac:dyDescent="0.2">
      <c r="A44" s="13">
        <v>27851</v>
      </c>
      <c r="B44" s="26">
        <v>0.56100000000000005</v>
      </c>
      <c r="C44" s="12">
        <v>0.59199999999999997</v>
      </c>
      <c r="D44" s="12">
        <f t="shared" si="0"/>
        <v>3.1894110802139033</v>
      </c>
    </row>
    <row r="45" spans="1:4" x14ac:dyDescent="0.2">
      <c r="A45" s="13">
        <v>27881</v>
      </c>
      <c r="B45" s="26">
        <v>0.56399999999999995</v>
      </c>
      <c r="C45" s="12">
        <v>0.6</v>
      </c>
      <c r="D45" s="12">
        <f t="shared" si="0"/>
        <v>3.2153170212765958</v>
      </c>
    </row>
    <row r="46" spans="1:4" x14ac:dyDescent="0.2">
      <c r="A46" s="13">
        <v>27912</v>
      </c>
      <c r="B46" s="26">
        <v>0.56699999999999995</v>
      </c>
      <c r="C46" s="12">
        <v>0.61599999999999999</v>
      </c>
      <c r="D46" s="12">
        <f t="shared" si="0"/>
        <v>3.2835928888888888</v>
      </c>
    </row>
    <row r="47" spans="1:4" x14ac:dyDescent="0.2">
      <c r="A47" s="13">
        <v>27942</v>
      </c>
      <c r="B47" s="26">
        <v>0.56999999999999995</v>
      </c>
      <c r="C47" s="12">
        <v>0.623</v>
      </c>
      <c r="D47" s="12">
        <f t="shared" si="0"/>
        <v>3.3034279894736844</v>
      </c>
    </row>
    <row r="48" spans="1:4" x14ac:dyDescent="0.2">
      <c r="A48" s="13">
        <v>27973</v>
      </c>
      <c r="B48" s="26">
        <v>0.57299999999999995</v>
      </c>
      <c r="C48" s="12">
        <v>0.628</v>
      </c>
      <c r="D48" s="12">
        <f t="shared" si="0"/>
        <v>3.3125060104712047</v>
      </c>
    </row>
    <row r="49" spans="1:4" x14ac:dyDescent="0.2">
      <c r="A49" s="13">
        <v>28004</v>
      </c>
      <c r="B49" s="26">
        <v>0.57599999999999996</v>
      </c>
      <c r="C49" s="12">
        <v>0.63</v>
      </c>
      <c r="D49" s="12">
        <f t="shared" si="0"/>
        <v>3.3057478124999999</v>
      </c>
    </row>
    <row r="50" spans="1:4" x14ac:dyDescent="0.2">
      <c r="A50" s="13">
        <v>28034</v>
      </c>
      <c r="B50" s="26">
        <v>0.57899999999999996</v>
      </c>
      <c r="C50" s="12">
        <v>0.629</v>
      </c>
      <c r="D50" s="12">
        <f t="shared" si="0"/>
        <v>3.2833995544041454</v>
      </c>
    </row>
    <row r="51" spans="1:4" x14ac:dyDescent="0.2">
      <c r="A51" s="13">
        <v>28065</v>
      </c>
      <c r="B51" s="26">
        <v>0.58099999999999996</v>
      </c>
      <c r="C51" s="12">
        <v>0.629</v>
      </c>
      <c r="D51" s="12">
        <f t="shared" si="0"/>
        <v>3.2720969741824444</v>
      </c>
    </row>
    <row r="52" spans="1:4" x14ac:dyDescent="0.2">
      <c r="A52" s="13">
        <v>28095</v>
      </c>
      <c r="B52" s="26">
        <v>0.58399999999999996</v>
      </c>
      <c r="C52" s="12">
        <v>0.626</v>
      </c>
      <c r="D52" s="12">
        <f t="shared" si="0"/>
        <v>3.2397622397260277</v>
      </c>
    </row>
    <row r="53" spans="1:4" x14ac:dyDescent="0.2">
      <c r="A53" s="13">
        <v>28126</v>
      </c>
      <c r="B53" s="26">
        <v>0.58699999999999997</v>
      </c>
      <c r="C53" s="12">
        <v>0.627</v>
      </c>
      <c r="D53" s="12">
        <f t="shared" si="0"/>
        <v>3.228353570698467</v>
      </c>
    </row>
    <row r="54" spans="1:4" x14ac:dyDescent="0.2">
      <c r="A54" s="13">
        <v>28157</v>
      </c>
      <c r="B54" s="26">
        <v>0.59299999999999997</v>
      </c>
      <c r="C54" s="12">
        <v>0.63700000000000001</v>
      </c>
      <c r="D54" s="12">
        <f t="shared" si="0"/>
        <v>3.2466568735244521</v>
      </c>
    </row>
    <row r="55" spans="1:4" x14ac:dyDescent="0.2">
      <c r="A55" s="13">
        <v>28185</v>
      </c>
      <c r="B55" s="26">
        <v>0.59599999999999997</v>
      </c>
      <c r="C55" s="12">
        <v>0.64300000000000002</v>
      </c>
      <c r="D55" s="12">
        <f t="shared" si="0"/>
        <v>3.2607414664429535</v>
      </c>
    </row>
    <row r="56" spans="1:4" x14ac:dyDescent="0.2">
      <c r="A56" s="13">
        <v>28216</v>
      </c>
      <c r="B56" s="26">
        <v>0.6</v>
      </c>
      <c r="C56" s="12">
        <v>0.65100000000000002</v>
      </c>
      <c r="D56" s="12">
        <f t="shared" si="0"/>
        <v>3.2793018300000001</v>
      </c>
    </row>
    <row r="57" spans="1:4" x14ac:dyDescent="0.2">
      <c r="A57" s="13">
        <v>28246</v>
      </c>
      <c r="B57" s="26">
        <v>0.60199999999999998</v>
      </c>
      <c r="C57" s="12">
        <v>0.65900000000000003</v>
      </c>
      <c r="D57" s="12">
        <f t="shared" si="0"/>
        <v>3.3085718970099669</v>
      </c>
    </row>
    <row r="58" spans="1:4" x14ac:dyDescent="0.2">
      <c r="A58" s="13">
        <v>28277</v>
      </c>
      <c r="B58" s="26">
        <v>0.60499999999999998</v>
      </c>
      <c r="C58" s="12">
        <v>0.66500000000000004</v>
      </c>
      <c r="D58" s="12">
        <f t="shared" si="0"/>
        <v>3.3221399504132232</v>
      </c>
    </row>
    <row r="59" spans="1:4" x14ac:dyDescent="0.2">
      <c r="A59" s="13">
        <v>28307</v>
      </c>
      <c r="B59" s="26">
        <v>0.60799999999999998</v>
      </c>
      <c r="C59" s="12">
        <v>0.66700000000000004</v>
      </c>
      <c r="D59" s="12">
        <f t="shared" si="0"/>
        <v>3.3156899111842102</v>
      </c>
    </row>
    <row r="60" spans="1:4" x14ac:dyDescent="0.2">
      <c r="A60" s="13">
        <v>28338</v>
      </c>
      <c r="B60" s="26">
        <v>0.61099999999999999</v>
      </c>
      <c r="C60" s="12">
        <v>0.66700000000000004</v>
      </c>
      <c r="D60" s="12">
        <f t="shared" si="0"/>
        <v>3.2994099279869067</v>
      </c>
    </row>
    <row r="61" spans="1:4" x14ac:dyDescent="0.2">
      <c r="A61" s="13">
        <v>28369</v>
      </c>
      <c r="B61" s="26">
        <v>0.61299999999999999</v>
      </c>
      <c r="C61" s="12">
        <v>0.66600000000000004</v>
      </c>
      <c r="D61" s="12">
        <f t="shared" si="0"/>
        <v>3.2837146296900492</v>
      </c>
    </row>
    <row r="62" spans="1:4" x14ac:dyDescent="0.2">
      <c r="A62" s="13">
        <v>28399</v>
      </c>
      <c r="B62" s="26">
        <v>0.61599999999999999</v>
      </c>
      <c r="C62" s="12">
        <v>0.66500000000000004</v>
      </c>
      <c r="D62" s="12">
        <f t="shared" si="0"/>
        <v>3.2628160227272729</v>
      </c>
    </row>
    <row r="63" spans="1:4" x14ac:dyDescent="0.2">
      <c r="A63" s="13">
        <v>28430</v>
      </c>
      <c r="B63" s="26">
        <v>0.62</v>
      </c>
      <c r="C63" s="12">
        <v>0.66400000000000003</v>
      </c>
      <c r="D63" s="12">
        <f t="shared" si="0"/>
        <v>3.2368907612903222</v>
      </c>
    </row>
    <row r="64" spans="1:4" x14ac:dyDescent="0.2">
      <c r="A64" s="13">
        <v>28460</v>
      </c>
      <c r="B64" s="26">
        <v>0.623</v>
      </c>
      <c r="C64" s="12">
        <v>0.66500000000000004</v>
      </c>
      <c r="D64" s="12">
        <f t="shared" si="0"/>
        <v>3.2261551685393259</v>
      </c>
    </row>
    <row r="65" spans="1:4" x14ac:dyDescent="0.2">
      <c r="A65" s="13">
        <v>28491</v>
      </c>
      <c r="B65" s="26">
        <v>0.627</v>
      </c>
      <c r="C65" s="12">
        <v>0.64800000000000002</v>
      </c>
      <c r="D65" s="12">
        <f t="shared" si="0"/>
        <v>3.1236266411483253</v>
      </c>
    </row>
    <row r="66" spans="1:4" x14ac:dyDescent="0.2">
      <c r="A66" s="13">
        <v>28522</v>
      </c>
      <c r="B66" s="26">
        <v>0.63</v>
      </c>
      <c r="C66" s="12">
        <v>0.64700000000000002</v>
      </c>
      <c r="D66" s="12">
        <f t="shared" si="0"/>
        <v>3.1039547714285716</v>
      </c>
    </row>
    <row r="67" spans="1:4" x14ac:dyDescent="0.2">
      <c r="A67" s="13">
        <v>28550</v>
      </c>
      <c r="B67" s="26">
        <v>0.63400000000000001</v>
      </c>
      <c r="C67" s="12">
        <v>0.64700000000000002</v>
      </c>
      <c r="D67" s="12">
        <f t="shared" si="0"/>
        <v>3.0843714605678234</v>
      </c>
    </row>
    <row r="68" spans="1:4" x14ac:dyDescent="0.2">
      <c r="A68" s="13">
        <v>28581</v>
      </c>
      <c r="B68" s="26">
        <v>0.63900000000000001</v>
      </c>
      <c r="C68" s="12">
        <v>0.64900000000000002</v>
      </c>
      <c r="D68" s="12">
        <f t="shared" si="0"/>
        <v>3.0696968732394367</v>
      </c>
    </row>
    <row r="69" spans="1:4" x14ac:dyDescent="0.2">
      <c r="A69" s="13">
        <v>28611</v>
      </c>
      <c r="B69" s="26">
        <v>0.64500000000000002</v>
      </c>
      <c r="C69" s="12">
        <v>0.65500000000000003</v>
      </c>
      <c r="D69" s="12">
        <f t="shared" si="0"/>
        <v>3.0692568837209304</v>
      </c>
    </row>
    <row r="70" spans="1:4" x14ac:dyDescent="0.2">
      <c r="A70" s="13">
        <v>28642</v>
      </c>
      <c r="B70" s="26">
        <v>0.65</v>
      </c>
      <c r="C70" s="12">
        <v>0.66300000000000003</v>
      </c>
      <c r="D70" s="12">
        <f t="shared" si="0"/>
        <v>3.0828459600000002</v>
      </c>
    </row>
    <row r="71" spans="1:4" x14ac:dyDescent="0.2">
      <c r="A71" s="13">
        <v>28672</v>
      </c>
      <c r="B71" s="26">
        <v>0.65500000000000003</v>
      </c>
      <c r="C71" s="12">
        <v>0.67400000000000004</v>
      </c>
      <c r="D71" s="12">
        <f t="shared" si="0"/>
        <v>3.1100706137404579</v>
      </c>
    </row>
    <row r="72" spans="1:4" x14ac:dyDescent="0.2">
      <c r="A72" s="13">
        <v>28703</v>
      </c>
      <c r="B72" s="26">
        <v>0.65900000000000003</v>
      </c>
      <c r="C72" s="12">
        <v>0.68200000000000005</v>
      </c>
      <c r="D72" s="12">
        <f t="shared" si="0"/>
        <v>3.1278838179059183</v>
      </c>
    </row>
    <row r="73" spans="1:4" x14ac:dyDescent="0.2">
      <c r="A73" s="13">
        <v>28734</v>
      </c>
      <c r="B73" s="26">
        <v>0.66500000000000004</v>
      </c>
      <c r="C73" s="12">
        <v>0.68799999999999994</v>
      </c>
      <c r="D73" s="12">
        <f t="shared" si="0"/>
        <v>3.1269320661654132</v>
      </c>
    </row>
    <row r="74" spans="1:4" x14ac:dyDescent="0.2">
      <c r="A74" s="13">
        <v>28764</v>
      </c>
      <c r="B74" s="26">
        <v>0.67100000000000004</v>
      </c>
      <c r="C74" s="12">
        <v>0.69</v>
      </c>
      <c r="D74" s="12">
        <f t="shared" si="0"/>
        <v>3.107980059612518</v>
      </c>
    </row>
    <row r="75" spans="1:4" x14ac:dyDescent="0.2">
      <c r="A75" s="13">
        <v>28795</v>
      </c>
      <c r="B75" s="26">
        <v>0.67500000000000004</v>
      </c>
      <c r="C75" s="12">
        <v>0.69499999999999995</v>
      </c>
      <c r="D75" s="12">
        <f t="shared" si="0"/>
        <v>3.1119505333333333</v>
      </c>
    </row>
    <row r="76" spans="1:4" x14ac:dyDescent="0.2">
      <c r="A76" s="13">
        <v>28825</v>
      </c>
      <c r="B76" s="26">
        <v>0.67900000000000005</v>
      </c>
      <c r="C76" s="12">
        <v>0.70499999999999996</v>
      </c>
      <c r="D76" s="12">
        <f t="shared" si="0"/>
        <v>3.1381304712812952</v>
      </c>
    </row>
    <row r="77" spans="1:4" x14ac:dyDescent="0.2">
      <c r="A77" s="13">
        <v>28856</v>
      </c>
      <c r="B77" s="26">
        <v>0.68500000000000005</v>
      </c>
      <c r="C77" s="12">
        <v>0.71599999999999997</v>
      </c>
      <c r="D77" s="12">
        <f t="shared" si="0"/>
        <v>3.1591780554744524</v>
      </c>
    </row>
    <row r="78" spans="1:4" x14ac:dyDescent="0.2">
      <c r="A78" s="13">
        <v>28887</v>
      </c>
      <c r="B78" s="26">
        <v>0.69199999999999995</v>
      </c>
      <c r="C78" s="12">
        <v>0.73</v>
      </c>
      <c r="D78" s="12">
        <f t="shared" si="0"/>
        <v>3.1883678323699423</v>
      </c>
    </row>
    <row r="79" spans="1:4" x14ac:dyDescent="0.2">
      <c r="A79" s="13">
        <v>28915</v>
      </c>
      <c r="B79" s="26">
        <v>0.69899999999999995</v>
      </c>
      <c r="C79" s="12">
        <v>0.755</v>
      </c>
      <c r="D79" s="12">
        <f t="shared" si="0"/>
        <v>3.2645357510729616</v>
      </c>
    </row>
    <row r="80" spans="1:4" x14ac:dyDescent="0.2">
      <c r="A80" s="13">
        <v>28946</v>
      </c>
      <c r="B80" s="26">
        <v>0.70599999999999996</v>
      </c>
      <c r="C80" s="12">
        <v>0.80200000000000005</v>
      </c>
      <c r="D80" s="12">
        <f t="shared" si="0"/>
        <v>3.4333756317280453</v>
      </c>
    </row>
    <row r="81" spans="1:4" x14ac:dyDescent="0.2">
      <c r="A81" s="13">
        <v>28976</v>
      </c>
      <c r="B81" s="26">
        <v>0.71399999999999997</v>
      </c>
      <c r="C81" s="12">
        <v>0.84399999999999997</v>
      </c>
      <c r="D81" s="12">
        <f t="shared" si="0"/>
        <v>3.5726945546218487</v>
      </c>
    </row>
    <row r="82" spans="1:4" x14ac:dyDescent="0.2">
      <c r="A82" s="13">
        <v>29007</v>
      </c>
      <c r="B82" s="26">
        <v>0.72199999999999998</v>
      </c>
      <c r="C82" s="12">
        <v>0.90100000000000002</v>
      </c>
      <c r="D82" s="12">
        <f t="shared" si="0"/>
        <v>3.7717182797783932</v>
      </c>
    </row>
    <row r="83" spans="1:4" x14ac:dyDescent="0.2">
      <c r="A83" s="13">
        <v>29037</v>
      </c>
      <c r="B83" s="26">
        <v>0.73</v>
      </c>
      <c r="C83" s="12">
        <v>0.94899999999999995</v>
      </c>
      <c r="D83" s="12">
        <f t="shared" si="0"/>
        <v>3.9291174</v>
      </c>
    </row>
    <row r="84" spans="1:4" x14ac:dyDescent="0.2">
      <c r="A84" s="13">
        <v>29068</v>
      </c>
      <c r="B84" s="26">
        <v>0.73699999999999999</v>
      </c>
      <c r="C84" s="12">
        <v>0.98799999999999999</v>
      </c>
      <c r="D84" s="12">
        <f t="shared" si="0"/>
        <v>4.0517357177747622</v>
      </c>
    </row>
    <row r="85" spans="1:4" x14ac:dyDescent="0.2">
      <c r="A85" s="13">
        <v>29099</v>
      </c>
      <c r="B85" s="26">
        <v>0.74399999999999999</v>
      </c>
      <c r="C85" s="12">
        <v>1.02</v>
      </c>
      <c r="D85" s="12">
        <f t="shared" si="0"/>
        <v>4.1436101612903222</v>
      </c>
    </row>
    <row r="86" spans="1:4" x14ac:dyDescent="0.2">
      <c r="A86" s="13">
        <v>29129</v>
      </c>
      <c r="B86" s="26">
        <v>0.752</v>
      </c>
      <c r="C86" s="12">
        <v>1.028</v>
      </c>
      <c r="D86" s="12">
        <f t="shared" si="0"/>
        <v>4.1316823723404257</v>
      </c>
    </row>
    <row r="87" spans="1:4" x14ac:dyDescent="0.2">
      <c r="A87" s="13">
        <v>29160</v>
      </c>
      <c r="B87" s="26">
        <v>0.76</v>
      </c>
      <c r="C87" s="12">
        <v>1.0409999999999999</v>
      </c>
      <c r="D87" s="12">
        <f t="shared" si="0"/>
        <v>4.1398898921052627</v>
      </c>
    </row>
    <row r="88" spans="1:4" x14ac:dyDescent="0.2">
      <c r="A88" s="13">
        <v>29190</v>
      </c>
      <c r="B88" s="26">
        <v>0.76900000000000002</v>
      </c>
      <c r="C88" s="12">
        <v>1.0649999999999999</v>
      </c>
      <c r="D88" s="12">
        <f t="shared" si="0"/>
        <v>4.1857657607282182</v>
      </c>
    </row>
    <row r="89" spans="1:4" x14ac:dyDescent="0.2">
      <c r="A89" s="13">
        <v>29221</v>
      </c>
      <c r="B89" s="26">
        <v>0.78</v>
      </c>
      <c r="C89" s="12">
        <v>1.131</v>
      </c>
      <c r="D89" s="12">
        <f t="shared" si="0"/>
        <v>4.3824771</v>
      </c>
    </row>
    <row r="90" spans="1:4" x14ac:dyDescent="0.2">
      <c r="A90" s="13">
        <v>29252</v>
      </c>
      <c r="B90" s="26">
        <v>0.79</v>
      </c>
      <c r="C90" s="12">
        <v>1.2070000000000001</v>
      </c>
      <c r="D90" s="12">
        <f t="shared" si="0"/>
        <v>4.6177650455696204</v>
      </c>
    </row>
    <row r="91" spans="1:4" x14ac:dyDescent="0.2">
      <c r="A91" s="13">
        <v>29281</v>
      </c>
      <c r="B91" s="26">
        <v>0.80100000000000005</v>
      </c>
      <c r="C91" s="12">
        <v>1.252</v>
      </c>
      <c r="D91" s="12">
        <f t="shared" si="0"/>
        <v>4.724147685393258</v>
      </c>
    </row>
    <row r="92" spans="1:4" x14ac:dyDescent="0.2">
      <c r="A92" s="13">
        <v>29312</v>
      </c>
      <c r="B92" s="26">
        <v>0.80900000000000005</v>
      </c>
      <c r="C92" s="12">
        <v>1.264</v>
      </c>
      <c r="D92" s="12">
        <f t="shared" si="0"/>
        <v>4.7222633770086526</v>
      </c>
    </row>
    <row r="93" spans="1:4" x14ac:dyDescent="0.2">
      <c r="A93" s="13">
        <v>29342</v>
      </c>
      <c r="B93" s="26">
        <v>0.81699999999999995</v>
      </c>
      <c r="C93" s="12">
        <v>1.266</v>
      </c>
      <c r="D93" s="12">
        <f t="shared" si="0"/>
        <v>4.6834221150550794</v>
      </c>
    </row>
    <row r="94" spans="1:4" x14ac:dyDescent="0.2">
      <c r="A94" s="13">
        <v>29373</v>
      </c>
      <c r="B94" s="26">
        <v>0.82499999999999996</v>
      </c>
      <c r="C94" s="12">
        <v>1.2689999999999999</v>
      </c>
      <c r="D94" s="12">
        <f t="shared" si="0"/>
        <v>4.6489976509090907</v>
      </c>
    </row>
    <row r="95" spans="1:4" x14ac:dyDescent="0.2">
      <c r="A95" s="13">
        <v>29403</v>
      </c>
      <c r="B95" s="26">
        <v>0.82599999999999996</v>
      </c>
      <c r="C95" s="12">
        <v>1.2709999999999999</v>
      </c>
      <c r="D95" s="12">
        <f t="shared" si="0"/>
        <v>4.6506874794188864</v>
      </c>
    </row>
    <row r="96" spans="1:4" x14ac:dyDescent="0.2">
      <c r="A96" s="13">
        <v>29434</v>
      </c>
      <c r="B96" s="26">
        <v>0.83199999999999996</v>
      </c>
      <c r="C96" s="12">
        <v>1.2669999999999999</v>
      </c>
      <c r="D96" s="12">
        <f t="shared" si="0"/>
        <v>4.6026181081730764</v>
      </c>
    </row>
    <row r="97" spans="1:4" x14ac:dyDescent="0.2">
      <c r="A97" s="13">
        <v>29465</v>
      </c>
      <c r="B97" s="26">
        <v>0.83899999999999997</v>
      </c>
      <c r="C97" s="12">
        <v>1.2569999999999999</v>
      </c>
      <c r="D97" s="12">
        <f t="shared" si="0"/>
        <v>4.5281934278903453</v>
      </c>
    </row>
    <row r="98" spans="1:4" x14ac:dyDescent="0.2">
      <c r="A98" s="13">
        <v>29495</v>
      </c>
      <c r="B98" s="26">
        <v>0.84699999999999998</v>
      </c>
      <c r="C98" s="12">
        <v>1.25</v>
      </c>
      <c r="D98" s="12">
        <f t="shared" si="0"/>
        <v>4.4604456906729633</v>
      </c>
    </row>
    <row r="99" spans="1:4" x14ac:dyDescent="0.2">
      <c r="A99" s="13">
        <v>29526</v>
      </c>
      <c r="B99" s="26">
        <v>0.85599999999999998</v>
      </c>
      <c r="C99" s="12">
        <v>1.25</v>
      </c>
      <c r="D99" s="12">
        <f t="shared" si="0"/>
        <v>4.4135484813084105</v>
      </c>
    </row>
    <row r="100" spans="1:4" x14ac:dyDescent="0.2">
      <c r="A100" s="13">
        <v>29556</v>
      </c>
      <c r="B100" s="26">
        <v>0.86399999999999999</v>
      </c>
      <c r="C100" s="12">
        <v>1.258</v>
      </c>
      <c r="D100" s="12">
        <f t="shared" si="0"/>
        <v>4.4006674583333334</v>
      </c>
    </row>
    <row r="101" spans="1:4" x14ac:dyDescent="0.2">
      <c r="A101" s="13">
        <v>29587</v>
      </c>
      <c r="B101" s="26">
        <v>0.872</v>
      </c>
      <c r="C101" s="12">
        <v>1.298</v>
      </c>
      <c r="D101" s="12">
        <f t="shared" si="0"/>
        <v>4.4989364724770642</v>
      </c>
    </row>
    <row r="102" spans="1:4" x14ac:dyDescent="0.2">
      <c r="A102" s="13">
        <v>29618</v>
      </c>
      <c r="B102" s="26">
        <v>0.88</v>
      </c>
      <c r="C102" s="12">
        <v>1.3819999999999999</v>
      </c>
      <c r="D102" s="12">
        <f t="shared" si="0"/>
        <v>4.7465386772727269</v>
      </c>
    </row>
    <row r="103" spans="1:4" x14ac:dyDescent="0.2">
      <c r="A103" s="13">
        <v>29646</v>
      </c>
      <c r="B103" s="26">
        <v>0.88600000000000001</v>
      </c>
      <c r="C103" s="12">
        <v>1.417</v>
      </c>
      <c r="D103" s="12">
        <f t="shared" si="0"/>
        <v>4.8337900293453728</v>
      </c>
    </row>
    <row r="104" spans="1:4" x14ac:dyDescent="0.2">
      <c r="A104" s="13">
        <v>29677</v>
      </c>
      <c r="B104" s="26">
        <v>0.89100000000000001</v>
      </c>
      <c r="C104" s="12">
        <v>1.4119999999999999</v>
      </c>
      <c r="D104" s="12">
        <f t="shared" si="0"/>
        <v>4.7897036767676759</v>
      </c>
    </row>
    <row r="105" spans="1:4" x14ac:dyDescent="0.2">
      <c r="A105" s="13">
        <v>29707</v>
      </c>
      <c r="B105" s="26">
        <v>0.89700000000000002</v>
      </c>
      <c r="C105" s="12">
        <v>1.4</v>
      </c>
      <c r="D105" s="12">
        <f t="shared" ref="D105:D168" si="1">C105*$B$629/B105</f>
        <v>4.7172321070234107</v>
      </c>
    </row>
    <row r="106" spans="1:4" x14ac:dyDescent="0.2">
      <c r="A106" s="13">
        <v>29738</v>
      </c>
      <c r="B106" s="26">
        <v>0.90500000000000003</v>
      </c>
      <c r="C106" s="12">
        <v>1.391</v>
      </c>
      <c r="D106" s="12">
        <f t="shared" si="1"/>
        <v>4.6454758209944744</v>
      </c>
    </row>
    <row r="107" spans="1:4" x14ac:dyDescent="0.2">
      <c r="A107" s="13">
        <v>29768</v>
      </c>
      <c r="B107" s="26">
        <v>0.91500000000000004</v>
      </c>
      <c r="C107" s="12">
        <v>1.3819999999999999</v>
      </c>
      <c r="D107" s="12">
        <f t="shared" si="1"/>
        <v>4.5649770885245893</v>
      </c>
    </row>
    <row r="108" spans="1:4" x14ac:dyDescent="0.2">
      <c r="A108" s="13">
        <v>29799</v>
      </c>
      <c r="B108" s="26">
        <v>0.92200000000000004</v>
      </c>
      <c r="C108" s="12">
        <v>1.3759999999999999</v>
      </c>
      <c r="D108" s="12">
        <f t="shared" si="1"/>
        <v>4.5106503774403466</v>
      </c>
    </row>
    <row r="109" spans="1:4" x14ac:dyDescent="0.2">
      <c r="A109" s="13">
        <v>29830</v>
      </c>
      <c r="B109" s="26">
        <v>0.93100000000000005</v>
      </c>
      <c r="C109" s="12">
        <v>1.3759999999999999</v>
      </c>
      <c r="D109" s="12">
        <f t="shared" si="1"/>
        <v>4.4670458088077334</v>
      </c>
    </row>
    <row r="110" spans="1:4" x14ac:dyDescent="0.2">
      <c r="A110" s="13">
        <v>29860</v>
      </c>
      <c r="B110" s="26">
        <v>0.93400000000000005</v>
      </c>
      <c r="C110" s="12">
        <v>1.371</v>
      </c>
      <c r="D110" s="12">
        <f t="shared" si="1"/>
        <v>4.4365178351177734</v>
      </c>
    </row>
    <row r="111" spans="1:4" x14ac:dyDescent="0.2">
      <c r="A111" s="13">
        <v>29891</v>
      </c>
      <c r="B111" s="26">
        <v>0.93799999999999994</v>
      </c>
      <c r="C111" s="12">
        <v>1.369</v>
      </c>
      <c r="D111" s="12">
        <f t="shared" si="1"/>
        <v>4.4111544371002136</v>
      </c>
    </row>
    <row r="112" spans="1:4" x14ac:dyDescent="0.2">
      <c r="A112" s="13">
        <v>29921</v>
      </c>
      <c r="B112" s="26">
        <v>0.94099999999999995</v>
      </c>
      <c r="C112" s="12">
        <v>1.365</v>
      </c>
      <c r="D112" s="12">
        <f t="shared" si="1"/>
        <v>4.384243645058449</v>
      </c>
    </row>
    <row r="113" spans="1:4" x14ac:dyDescent="0.2">
      <c r="A113" s="13">
        <v>29952</v>
      </c>
      <c r="B113" s="26">
        <v>0.94399999999999995</v>
      </c>
      <c r="C113" s="12">
        <v>1.3125599999999999</v>
      </c>
      <c r="D113" s="12">
        <f t="shared" si="1"/>
        <v>4.2024138971186442</v>
      </c>
    </row>
    <row r="114" spans="1:4" x14ac:dyDescent="0.2">
      <c r="A114" s="13">
        <v>29983</v>
      </c>
      <c r="B114" s="26">
        <v>0.94699999999999995</v>
      </c>
      <c r="C114" s="12">
        <v>1.29098</v>
      </c>
      <c r="D114" s="12">
        <f t="shared" si="1"/>
        <v>4.120227423484689</v>
      </c>
    </row>
    <row r="115" spans="1:4" x14ac:dyDescent="0.2">
      <c r="A115" s="13">
        <v>30011</v>
      </c>
      <c r="B115" s="26">
        <v>0.94699999999999995</v>
      </c>
      <c r="C115" s="12">
        <v>1.24797</v>
      </c>
      <c r="D115" s="12">
        <f t="shared" si="1"/>
        <v>3.9829588511721226</v>
      </c>
    </row>
    <row r="116" spans="1:4" x14ac:dyDescent="0.2">
      <c r="A116" s="13">
        <v>30042</v>
      </c>
      <c r="B116" s="26">
        <v>0.95</v>
      </c>
      <c r="C116" s="12">
        <v>1.1973199999999999</v>
      </c>
      <c r="D116" s="12">
        <f t="shared" si="1"/>
        <v>3.809239550905263</v>
      </c>
    </row>
    <row r="117" spans="1:4" x14ac:dyDescent="0.2">
      <c r="A117" s="13">
        <v>30072</v>
      </c>
      <c r="B117" s="26">
        <v>0.95899999999999996</v>
      </c>
      <c r="C117" s="12">
        <v>1.2080900000000001</v>
      </c>
      <c r="D117" s="12">
        <f t="shared" si="1"/>
        <v>3.807433576454641</v>
      </c>
    </row>
    <row r="118" spans="1:4" x14ac:dyDescent="0.2">
      <c r="A118" s="13">
        <v>30103</v>
      </c>
      <c r="B118" s="26">
        <v>0.97</v>
      </c>
      <c r="C118" s="12">
        <v>1.2765599999999999</v>
      </c>
      <c r="D118" s="12">
        <f t="shared" si="1"/>
        <v>3.9776004029690721</v>
      </c>
    </row>
    <row r="119" spans="1:4" x14ac:dyDescent="0.2">
      <c r="A119" s="13">
        <v>30133</v>
      </c>
      <c r="B119" s="26">
        <v>0.97499999999999998</v>
      </c>
      <c r="C119" s="12">
        <v>1.29593</v>
      </c>
      <c r="D119" s="12">
        <f t="shared" si="1"/>
        <v>4.0172474257846158</v>
      </c>
    </row>
    <row r="120" spans="1:4" x14ac:dyDescent="0.2">
      <c r="A120" s="13">
        <v>30164</v>
      </c>
      <c r="B120" s="26">
        <v>0.97699999999999998</v>
      </c>
      <c r="C120" s="12">
        <v>1.2895700000000001</v>
      </c>
      <c r="D120" s="12">
        <f t="shared" si="1"/>
        <v>3.989348811525077</v>
      </c>
    </row>
    <row r="121" spans="1:4" x14ac:dyDescent="0.2">
      <c r="A121" s="13">
        <v>30195</v>
      </c>
      <c r="B121" s="26">
        <v>0.97699999999999998</v>
      </c>
      <c r="C121" s="12">
        <v>1.2700199999999999</v>
      </c>
      <c r="D121" s="12">
        <f t="shared" si="1"/>
        <v>3.9288699160286589</v>
      </c>
    </row>
    <row r="122" spans="1:4" x14ac:dyDescent="0.2">
      <c r="A122" s="13">
        <v>30225</v>
      </c>
      <c r="B122" s="26">
        <v>0.98099999999999998</v>
      </c>
      <c r="C122" s="12">
        <v>1.25759</v>
      </c>
      <c r="D122" s="12">
        <f t="shared" si="1"/>
        <v>3.8745540273394496</v>
      </c>
    </row>
    <row r="123" spans="1:4" x14ac:dyDescent="0.2">
      <c r="A123" s="13">
        <v>30256</v>
      </c>
      <c r="B123" s="26">
        <v>0.98</v>
      </c>
      <c r="C123" s="12">
        <v>1.2421500000000001</v>
      </c>
      <c r="D123" s="12">
        <f t="shared" si="1"/>
        <v>3.8308894650000003</v>
      </c>
    </row>
    <row r="124" spans="1:4" x14ac:dyDescent="0.2">
      <c r="A124" s="13">
        <v>30286</v>
      </c>
      <c r="B124" s="26">
        <v>0.97699999999999998</v>
      </c>
      <c r="C124" s="12">
        <v>1.21353</v>
      </c>
      <c r="D124" s="12">
        <f t="shared" si="1"/>
        <v>3.7541152967656091</v>
      </c>
    </row>
    <row r="125" spans="1:4" x14ac:dyDescent="0.2">
      <c r="A125" s="13">
        <v>30317</v>
      </c>
      <c r="B125" s="26">
        <v>0.97899999999999998</v>
      </c>
      <c r="C125" s="12">
        <v>1.1848000000000001</v>
      </c>
      <c r="D125" s="12">
        <f t="shared" si="1"/>
        <v>3.6577498982635341</v>
      </c>
    </row>
    <row r="126" spans="1:4" x14ac:dyDescent="0.2">
      <c r="A126" s="13">
        <v>30348</v>
      </c>
      <c r="B126" s="26">
        <v>0.98</v>
      </c>
      <c r="C126" s="12">
        <v>1.1442600000000001</v>
      </c>
      <c r="D126" s="12">
        <f t="shared" si="1"/>
        <v>3.5289889137551023</v>
      </c>
    </row>
    <row r="127" spans="1:4" x14ac:dyDescent="0.2">
      <c r="A127" s="13">
        <v>30376</v>
      </c>
      <c r="B127" s="26">
        <v>0.98099999999999998</v>
      </c>
      <c r="C127" s="12">
        <v>1.11622</v>
      </c>
      <c r="D127" s="12">
        <f t="shared" si="1"/>
        <v>3.4390021361467888</v>
      </c>
    </row>
    <row r="128" spans="1:4" x14ac:dyDescent="0.2">
      <c r="A128" s="13">
        <v>30407</v>
      </c>
      <c r="B128" s="26">
        <v>0.98799999999999999</v>
      </c>
      <c r="C128" s="12">
        <v>1.1873400000000001</v>
      </c>
      <c r="D128" s="12">
        <f t="shared" si="1"/>
        <v>3.6322004466801618</v>
      </c>
    </row>
    <row r="129" spans="1:4" x14ac:dyDescent="0.2">
      <c r="A129" s="13">
        <v>30437</v>
      </c>
      <c r="B129" s="26">
        <v>0.99199999999999999</v>
      </c>
      <c r="C129" s="12">
        <v>1.2300500000000001</v>
      </c>
      <c r="D129" s="12">
        <f t="shared" si="1"/>
        <v>3.7476821168346777</v>
      </c>
    </row>
    <row r="130" spans="1:4" x14ac:dyDescent="0.2">
      <c r="A130" s="13">
        <v>30468</v>
      </c>
      <c r="B130" s="26">
        <v>0.99399999999999999</v>
      </c>
      <c r="C130" s="12">
        <v>1.2446200000000001</v>
      </c>
      <c r="D130" s="12">
        <f t="shared" si="1"/>
        <v>3.7844436607243459</v>
      </c>
    </row>
    <row r="131" spans="1:4" x14ac:dyDescent="0.2">
      <c r="A131" s="13">
        <v>30498</v>
      </c>
      <c r="B131" s="26">
        <v>0.998</v>
      </c>
      <c r="C131" s="12">
        <v>1.25302</v>
      </c>
      <c r="D131" s="12">
        <f t="shared" si="1"/>
        <v>3.7947145711022041</v>
      </c>
    </row>
    <row r="132" spans="1:4" x14ac:dyDescent="0.2">
      <c r="A132" s="13">
        <v>30529</v>
      </c>
      <c r="B132" s="26">
        <v>1.0009999999999999</v>
      </c>
      <c r="C132" s="12">
        <v>1.2516499999999999</v>
      </c>
      <c r="D132" s="12">
        <f t="shared" si="1"/>
        <v>3.7792052514485515</v>
      </c>
    </row>
    <row r="133" spans="1:4" x14ac:dyDescent="0.2">
      <c r="A133" s="13">
        <v>30560</v>
      </c>
      <c r="B133" s="26">
        <v>1.004</v>
      </c>
      <c r="C133" s="12">
        <v>1.23708</v>
      </c>
      <c r="D133" s="12">
        <f t="shared" si="1"/>
        <v>3.7240519101992029</v>
      </c>
    </row>
    <row r="134" spans="1:4" x14ac:dyDescent="0.2">
      <c r="A134" s="13">
        <v>30590</v>
      </c>
      <c r="B134" s="26">
        <v>1.008</v>
      </c>
      <c r="C134" s="12">
        <v>1.21767</v>
      </c>
      <c r="D134" s="12">
        <f t="shared" si="1"/>
        <v>3.6510747744642855</v>
      </c>
    </row>
    <row r="135" spans="1:4" x14ac:dyDescent="0.2">
      <c r="A135" s="13">
        <v>30621</v>
      </c>
      <c r="B135" s="26">
        <v>1.0109999999999999</v>
      </c>
      <c r="C135" s="12">
        <v>1.2002299999999999</v>
      </c>
      <c r="D135" s="12">
        <f t="shared" si="1"/>
        <v>3.5881036118100891</v>
      </c>
    </row>
    <row r="136" spans="1:4" x14ac:dyDescent="0.2">
      <c r="A136" s="13">
        <v>30651</v>
      </c>
      <c r="B136" s="26">
        <v>1.014</v>
      </c>
      <c r="C136" s="12">
        <v>1.18458</v>
      </c>
      <c r="D136" s="12">
        <f t="shared" si="1"/>
        <v>3.5308404564497038</v>
      </c>
    </row>
    <row r="137" spans="1:4" x14ac:dyDescent="0.2">
      <c r="A137" s="13">
        <v>30682</v>
      </c>
      <c r="B137" s="26">
        <v>1.0209999999999999</v>
      </c>
      <c r="C137" s="12">
        <v>1.17134</v>
      </c>
      <c r="D137" s="12">
        <f t="shared" si="1"/>
        <v>3.4674394449755144</v>
      </c>
    </row>
    <row r="138" spans="1:4" x14ac:dyDescent="0.2">
      <c r="A138" s="13">
        <v>30713</v>
      </c>
      <c r="B138" s="26">
        <v>1.026</v>
      </c>
      <c r="C138" s="12">
        <v>1.16672</v>
      </c>
      <c r="D138" s="12">
        <f t="shared" si="1"/>
        <v>3.4369319635087718</v>
      </c>
    </row>
    <row r="139" spans="1:4" x14ac:dyDescent="0.2">
      <c r="A139" s="13">
        <v>30742</v>
      </c>
      <c r="B139" s="26">
        <v>1.0289999999999999</v>
      </c>
      <c r="C139" s="12">
        <v>1.1737200000000001</v>
      </c>
      <c r="D139" s="12">
        <f t="shared" si="1"/>
        <v>3.4474722843148693</v>
      </c>
    </row>
    <row r="140" spans="1:4" x14ac:dyDescent="0.2">
      <c r="A140" s="13">
        <v>30773</v>
      </c>
      <c r="B140" s="26">
        <v>1.0329999999999999</v>
      </c>
      <c r="C140" s="12">
        <v>1.1992700000000001</v>
      </c>
      <c r="D140" s="12">
        <f t="shared" si="1"/>
        <v>3.5088782666602132</v>
      </c>
    </row>
    <row r="141" spans="1:4" x14ac:dyDescent="0.2">
      <c r="A141" s="13">
        <v>30803</v>
      </c>
      <c r="B141" s="26">
        <v>1.0349999999999999</v>
      </c>
      <c r="C141" s="12">
        <v>1.2071099999999999</v>
      </c>
      <c r="D141" s="12">
        <f t="shared" si="1"/>
        <v>3.5249921253913041</v>
      </c>
    </row>
    <row r="142" spans="1:4" x14ac:dyDescent="0.2">
      <c r="A142" s="13">
        <v>30834</v>
      </c>
      <c r="B142" s="26">
        <v>1.0369999999999999</v>
      </c>
      <c r="C142" s="12">
        <v>1.19675</v>
      </c>
      <c r="D142" s="12">
        <f t="shared" si="1"/>
        <v>3.4879988490838958</v>
      </c>
    </row>
    <row r="143" spans="1:4" x14ac:dyDescent="0.2">
      <c r="A143" s="13">
        <v>30864</v>
      </c>
      <c r="B143" s="26">
        <v>1.0409999999999999</v>
      </c>
      <c r="C143" s="12">
        <v>1.17727</v>
      </c>
      <c r="D143" s="12">
        <f t="shared" si="1"/>
        <v>3.4180388986167149</v>
      </c>
    </row>
    <row r="144" spans="1:4" x14ac:dyDescent="0.2">
      <c r="A144" s="13">
        <v>30895</v>
      </c>
      <c r="B144" s="26">
        <v>1.044</v>
      </c>
      <c r="C144" s="12">
        <v>1.1629100000000001</v>
      </c>
      <c r="D144" s="12">
        <f t="shared" si="1"/>
        <v>3.3666445001724141</v>
      </c>
    </row>
    <row r="145" spans="1:4" x14ac:dyDescent="0.2">
      <c r="A145" s="13">
        <v>30926</v>
      </c>
      <c r="B145" s="26">
        <v>1.0469999999999999</v>
      </c>
      <c r="C145" s="12">
        <v>1.16638</v>
      </c>
      <c r="D145" s="12">
        <f t="shared" si="1"/>
        <v>3.3670148798853869</v>
      </c>
    </row>
    <row r="146" spans="1:4" x14ac:dyDescent="0.2">
      <c r="A146" s="13">
        <v>30956</v>
      </c>
      <c r="B146" s="26">
        <v>1.0509999999999999</v>
      </c>
      <c r="C146" s="12">
        <v>1.1720200000000001</v>
      </c>
      <c r="D146" s="12">
        <f t="shared" si="1"/>
        <v>3.3704195090009521</v>
      </c>
    </row>
    <row r="147" spans="1:4" x14ac:dyDescent="0.2">
      <c r="A147" s="13">
        <v>30987</v>
      </c>
      <c r="B147" s="26">
        <v>1.0529999999999999</v>
      </c>
      <c r="C147" s="12">
        <v>1.1665700000000001</v>
      </c>
      <c r="D147" s="12">
        <f t="shared" si="1"/>
        <v>3.3483749618803422</v>
      </c>
    </row>
    <row r="148" spans="1:4" x14ac:dyDescent="0.2">
      <c r="A148" s="13">
        <v>31017</v>
      </c>
      <c r="B148" s="26">
        <v>1.0549999999999999</v>
      </c>
      <c r="C148" s="12">
        <v>1.1469499999999999</v>
      </c>
      <c r="D148" s="12">
        <f t="shared" si="1"/>
        <v>3.2858193233175355</v>
      </c>
    </row>
    <row r="149" spans="1:4" x14ac:dyDescent="0.2">
      <c r="A149" s="13">
        <v>31048</v>
      </c>
      <c r="B149" s="26">
        <v>1.0569999999999999</v>
      </c>
      <c r="C149" s="12">
        <v>1.1031</v>
      </c>
      <c r="D149" s="12">
        <f t="shared" si="1"/>
        <v>3.154216872090823</v>
      </c>
    </row>
    <row r="150" spans="1:4" x14ac:dyDescent="0.2">
      <c r="A150" s="13">
        <v>31079</v>
      </c>
      <c r="B150" s="26">
        <v>1.0629999999999999</v>
      </c>
      <c r="C150" s="12">
        <v>1.0884400000000001</v>
      </c>
      <c r="D150" s="12">
        <f t="shared" si="1"/>
        <v>3.094730836425212</v>
      </c>
    </row>
    <row r="151" spans="1:4" x14ac:dyDescent="0.2">
      <c r="A151" s="13">
        <v>31107</v>
      </c>
      <c r="B151" s="26">
        <v>1.0680000000000001</v>
      </c>
      <c r="C151" s="12">
        <v>1.1225400000000001</v>
      </c>
      <c r="D151" s="12">
        <f t="shared" si="1"/>
        <v>3.1767440551685393</v>
      </c>
    </row>
    <row r="152" spans="1:4" x14ac:dyDescent="0.2">
      <c r="A152" s="13">
        <v>31138</v>
      </c>
      <c r="B152" s="26">
        <v>1.07</v>
      </c>
      <c r="C152" s="12">
        <v>1.17719</v>
      </c>
      <c r="D152" s="12">
        <f t="shared" si="1"/>
        <v>3.3251744874953264</v>
      </c>
    </row>
    <row r="153" spans="1:4" x14ac:dyDescent="0.2">
      <c r="A153" s="13">
        <v>31168</v>
      </c>
      <c r="B153" s="26">
        <v>1.0720000000000001</v>
      </c>
      <c r="C153" s="12">
        <v>1.2020900000000001</v>
      </c>
      <c r="D153" s="12">
        <f t="shared" si="1"/>
        <v>3.3891738916231344</v>
      </c>
    </row>
    <row r="154" spans="1:4" x14ac:dyDescent="0.2">
      <c r="A154" s="13">
        <v>31199</v>
      </c>
      <c r="B154" s="26">
        <v>1.075</v>
      </c>
      <c r="C154" s="12">
        <v>1.20879</v>
      </c>
      <c r="D154" s="12">
        <f t="shared" si="1"/>
        <v>3.3985530031813953</v>
      </c>
    </row>
    <row r="155" spans="1:4" x14ac:dyDescent="0.2">
      <c r="A155" s="13">
        <v>31229</v>
      </c>
      <c r="B155" s="26">
        <v>1.077</v>
      </c>
      <c r="C155" s="12">
        <v>1.2073799999999999</v>
      </c>
      <c r="D155" s="12">
        <f t="shared" si="1"/>
        <v>3.388284955654596</v>
      </c>
    </row>
    <row r="156" spans="1:4" x14ac:dyDescent="0.2">
      <c r="A156" s="13">
        <v>31260</v>
      </c>
      <c r="B156" s="26">
        <v>1.079</v>
      </c>
      <c r="C156" s="12">
        <v>1.1960200000000001</v>
      </c>
      <c r="D156" s="12">
        <f t="shared" si="1"/>
        <v>3.3501839258202044</v>
      </c>
    </row>
    <row r="157" spans="1:4" x14ac:dyDescent="0.2">
      <c r="A157" s="13">
        <v>31291</v>
      </c>
      <c r="B157" s="26">
        <v>1.081</v>
      </c>
      <c r="C157" s="12">
        <v>1.1794199999999999</v>
      </c>
      <c r="D157" s="12">
        <f t="shared" si="1"/>
        <v>3.2975732184643847</v>
      </c>
    </row>
    <row r="158" spans="1:4" x14ac:dyDescent="0.2">
      <c r="A158" s="13">
        <v>31321</v>
      </c>
      <c r="B158" s="26">
        <v>1.085</v>
      </c>
      <c r="C158" s="12">
        <v>1.167</v>
      </c>
      <c r="D158" s="12">
        <f t="shared" si="1"/>
        <v>3.2508188626728112</v>
      </c>
    </row>
    <row r="159" spans="1:4" x14ac:dyDescent="0.2">
      <c r="A159" s="13">
        <v>31352</v>
      </c>
      <c r="B159" s="26">
        <v>1.0900000000000001</v>
      </c>
      <c r="C159" s="12">
        <v>1.1665700000000001</v>
      </c>
      <c r="D159" s="12">
        <f t="shared" si="1"/>
        <v>3.2347145273944951</v>
      </c>
    </row>
    <row r="160" spans="1:4" x14ac:dyDescent="0.2">
      <c r="A160" s="13">
        <v>31382</v>
      </c>
      <c r="B160" s="26">
        <v>1.095</v>
      </c>
      <c r="C160" s="12">
        <v>1.1619999999999999</v>
      </c>
      <c r="D160" s="12">
        <f t="shared" si="1"/>
        <v>3.2073301150684927</v>
      </c>
    </row>
    <row r="161" spans="1:4" x14ac:dyDescent="0.2">
      <c r="A161" s="13">
        <v>31413</v>
      </c>
      <c r="B161" s="26">
        <v>1.099</v>
      </c>
      <c r="C161" s="12">
        <v>1.1492599999999999</v>
      </c>
      <c r="D161" s="12">
        <f t="shared" si="1"/>
        <v>3.1606197684076429</v>
      </c>
    </row>
    <row r="162" spans="1:4" x14ac:dyDescent="0.2">
      <c r="A162" s="13">
        <v>31444</v>
      </c>
      <c r="B162" s="26">
        <v>1.097</v>
      </c>
      <c r="C162" s="12">
        <v>1.0773999999999999</v>
      </c>
      <c r="D162" s="12">
        <f t="shared" si="1"/>
        <v>2.96839708769371</v>
      </c>
    </row>
    <row r="163" spans="1:4" x14ac:dyDescent="0.2">
      <c r="A163" s="13">
        <v>31472</v>
      </c>
      <c r="B163" s="26">
        <v>1.091</v>
      </c>
      <c r="C163" s="12">
        <v>0.94391000000000003</v>
      </c>
      <c r="D163" s="12">
        <f t="shared" si="1"/>
        <v>2.6149144786251144</v>
      </c>
    </row>
    <row r="164" spans="1:4" x14ac:dyDescent="0.2">
      <c r="A164" s="13">
        <v>31503</v>
      </c>
      <c r="B164" s="26">
        <v>1.087</v>
      </c>
      <c r="C164" s="12">
        <v>0.85906000000000005</v>
      </c>
      <c r="D164" s="12">
        <f t="shared" si="1"/>
        <v>2.3886119833302666</v>
      </c>
    </row>
    <row r="165" spans="1:4" x14ac:dyDescent="0.2">
      <c r="A165" s="13">
        <v>31533</v>
      </c>
      <c r="B165" s="26">
        <v>1.0900000000000001</v>
      </c>
      <c r="C165" s="12">
        <v>0.89298999999999995</v>
      </c>
      <c r="D165" s="12">
        <f t="shared" si="1"/>
        <v>2.4761203578165136</v>
      </c>
    </row>
    <row r="166" spans="1:4" x14ac:dyDescent="0.2">
      <c r="A166" s="13">
        <v>31564</v>
      </c>
      <c r="B166" s="26">
        <v>1.0940000000000001</v>
      </c>
      <c r="C166" s="12">
        <v>0.92178000000000004</v>
      </c>
      <c r="D166" s="12">
        <f t="shared" si="1"/>
        <v>2.5466051448263252</v>
      </c>
    </row>
    <row r="167" spans="1:4" x14ac:dyDescent="0.2">
      <c r="A167" s="13">
        <v>31594</v>
      </c>
      <c r="B167" s="26">
        <v>1.095</v>
      </c>
      <c r="C167" s="12">
        <v>0.85412999999999994</v>
      </c>
      <c r="D167" s="12">
        <f t="shared" si="1"/>
        <v>2.3575532454246573</v>
      </c>
    </row>
    <row r="168" spans="1:4" x14ac:dyDescent="0.2">
      <c r="A168" s="13">
        <v>31625</v>
      </c>
      <c r="B168" s="26">
        <v>1.0960000000000001</v>
      </c>
      <c r="C168" s="12">
        <v>0.80864999999999998</v>
      </c>
      <c r="D168" s="12">
        <f t="shared" si="1"/>
        <v>2.2299837068430657</v>
      </c>
    </row>
    <row r="169" spans="1:4" x14ac:dyDescent="0.2">
      <c r="A169" s="13">
        <v>31656</v>
      </c>
      <c r="B169" s="26">
        <v>1.1000000000000001</v>
      </c>
      <c r="C169" s="12">
        <v>0.82216</v>
      </c>
      <c r="D169" s="12">
        <f t="shared" ref="D169:D232" si="2">C169*$B$629/B169</f>
        <v>2.258995217890909</v>
      </c>
    </row>
    <row r="170" spans="1:4" x14ac:dyDescent="0.2">
      <c r="A170" s="13">
        <v>31686</v>
      </c>
      <c r="B170" s="26">
        <v>1.1020000000000001</v>
      </c>
      <c r="C170" s="12">
        <v>0.79266999999999999</v>
      </c>
      <c r="D170" s="12">
        <f t="shared" si="2"/>
        <v>2.1740147211070777</v>
      </c>
    </row>
    <row r="171" spans="1:4" x14ac:dyDescent="0.2">
      <c r="A171" s="13">
        <v>31717</v>
      </c>
      <c r="B171" s="26">
        <v>1.1040000000000001</v>
      </c>
      <c r="C171" s="12">
        <v>0.7792</v>
      </c>
      <c r="D171" s="12">
        <f t="shared" si="2"/>
        <v>2.1331997478260867</v>
      </c>
    </row>
    <row r="172" spans="1:4" x14ac:dyDescent="0.2">
      <c r="A172" s="13">
        <v>31747</v>
      </c>
      <c r="B172" s="26">
        <v>1.1080000000000001</v>
      </c>
      <c r="C172" s="12">
        <v>0.77564</v>
      </c>
      <c r="D172" s="12">
        <f t="shared" si="2"/>
        <v>2.115787711841155</v>
      </c>
    </row>
    <row r="173" spans="1:4" x14ac:dyDescent="0.2">
      <c r="A173" s="13">
        <v>31778</v>
      </c>
      <c r="B173" s="26">
        <v>1.1140000000000001</v>
      </c>
      <c r="C173" s="12">
        <v>0.81608000000000003</v>
      </c>
      <c r="D173" s="12">
        <f t="shared" si="2"/>
        <v>2.2141100178096944</v>
      </c>
    </row>
    <row r="174" spans="1:4" x14ac:dyDescent="0.2">
      <c r="A174" s="13">
        <v>31809</v>
      </c>
      <c r="B174" s="26">
        <v>1.1180000000000001</v>
      </c>
      <c r="C174" s="12">
        <v>0.86163999999999996</v>
      </c>
      <c r="D174" s="12">
        <f t="shared" si="2"/>
        <v>2.3293551097674414</v>
      </c>
    </row>
    <row r="175" spans="1:4" x14ac:dyDescent="0.2">
      <c r="A175" s="13">
        <v>31837</v>
      </c>
      <c r="B175" s="26">
        <v>1.1220000000000001</v>
      </c>
      <c r="C175" s="12">
        <v>0.87465999999999999</v>
      </c>
      <c r="D175" s="12">
        <f t="shared" si="2"/>
        <v>2.3561235603208557</v>
      </c>
    </row>
    <row r="176" spans="1:4" x14ac:dyDescent="0.2">
      <c r="A176" s="13">
        <v>31868</v>
      </c>
      <c r="B176" s="26">
        <v>1.127</v>
      </c>
      <c r="C176" s="12">
        <v>0.90522999999999998</v>
      </c>
      <c r="D176" s="12">
        <f t="shared" si="2"/>
        <v>2.4276533642768414</v>
      </c>
    </row>
    <row r="177" spans="1:4" x14ac:dyDescent="0.2">
      <c r="A177" s="13">
        <v>31898</v>
      </c>
      <c r="B177" s="26">
        <v>1.1299999999999999</v>
      </c>
      <c r="C177" s="12">
        <v>0.91105999999999998</v>
      </c>
      <c r="D177" s="12">
        <f t="shared" si="2"/>
        <v>2.4368017007787612</v>
      </c>
    </row>
    <row r="178" spans="1:4" x14ac:dyDescent="0.2">
      <c r="A178" s="13">
        <v>31929</v>
      </c>
      <c r="B178" s="26">
        <v>1.135</v>
      </c>
      <c r="C178" s="12">
        <v>0.92479</v>
      </c>
      <c r="D178" s="12">
        <f t="shared" si="2"/>
        <v>2.4626285871541849</v>
      </c>
    </row>
    <row r="179" spans="1:4" x14ac:dyDescent="0.2">
      <c r="A179" s="13">
        <v>31959</v>
      </c>
      <c r="B179" s="26">
        <v>1.1379999999999999</v>
      </c>
      <c r="C179" s="12">
        <v>0.93542000000000003</v>
      </c>
      <c r="D179" s="12">
        <f t="shared" si="2"/>
        <v>2.4843686618277685</v>
      </c>
    </row>
    <row r="180" spans="1:4" x14ac:dyDescent="0.2">
      <c r="A180" s="13">
        <v>31990</v>
      </c>
      <c r="B180" s="26">
        <v>1.143</v>
      </c>
      <c r="C180" s="12">
        <v>0.96118999999999999</v>
      </c>
      <c r="D180" s="12">
        <f t="shared" si="2"/>
        <v>2.5416436864566929</v>
      </c>
    </row>
    <row r="181" spans="1:4" x14ac:dyDescent="0.2">
      <c r="A181" s="13">
        <v>32021</v>
      </c>
      <c r="B181" s="26">
        <v>1.147</v>
      </c>
      <c r="C181" s="12">
        <v>0.95262000000000002</v>
      </c>
      <c r="D181" s="12">
        <f t="shared" si="2"/>
        <v>2.5101977181865736</v>
      </c>
    </row>
    <row r="182" spans="1:4" x14ac:dyDescent="0.2">
      <c r="A182" s="13">
        <v>32051</v>
      </c>
      <c r="B182" s="26">
        <v>1.1499999999999999</v>
      </c>
      <c r="C182" s="12">
        <v>0.93818999999999997</v>
      </c>
      <c r="D182" s="12">
        <f t="shared" si="2"/>
        <v>2.4657248518434782</v>
      </c>
    </row>
    <row r="183" spans="1:4" x14ac:dyDescent="0.2">
      <c r="A183" s="13">
        <v>32082</v>
      </c>
      <c r="B183" s="26">
        <v>1.1539999999999999</v>
      </c>
      <c r="C183" s="12">
        <v>0.93474999999999997</v>
      </c>
      <c r="D183" s="12">
        <f t="shared" si="2"/>
        <v>2.4481685706239169</v>
      </c>
    </row>
    <row r="184" spans="1:4" x14ac:dyDescent="0.2">
      <c r="A184" s="13">
        <v>32112</v>
      </c>
      <c r="B184" s="26">
        <v>1.1559999999999999</v>
      </c>
      <c r="C184" s="12">
        <v>0.91413</v>
      </c>
      <c r="D184" s="12">
        <f t="shared" si="2"/>
        <v>2.3900213527162628</v>
      </c>
    </row>
    <row r="185" spans="1:4" x14ac:dyDescent="0.2">
      <c r="A185" s="13">
        <v>32143</v>
      </c>
      <c r="B185" s="26">
        <v>1.1599999999999999</v>
      </c>
      <c r="C185" s="12">
        <v>0.88734000000000002</v>
      </c>
      <c r="D185" s="12">
        <f t="shared" si="2"/>
        <v>2.3119781390689655</v>
      </c>
    </row>
    <row r="186" spans="1:4" x14ac:dyDescent="0.2">
      <c r="A186" s="13">
        <v>32174</v>
      </c>
      <c r="B186" s="26">
        <v>1.1619999999999999</v>
      </c>
      <c r="C186" s="12">
        <v>0.86967000000000005</v>
      </c>
      <c r="D186" s="12">
        <f t="shared" si="2"/>
        <v>2.2620386133046475</v>
      </c>
    </row>
    <row r="187" spans="1:4" x14ac:dyDescent="0.2">
      <c r="A187" s="13">
        <v>32203</v>
      </c>
      <c r="B187" s="26">
        <v>1.165</v>
      </c>
      <c r="C187" s="12">
        <v>0.86663000000000001</v>
      </c>
      <c r="D187" s="12">
        <f t="shared" si="2"/>
        <v>2.2483268487038628</v>
      </c>
    </row>
    <row r="188" spans="1:4" x14ac:dyDescent="0.2">
      <c r="A188" s="13">
        <v>32234</v>
      </c>
      <c r="B188" s="26">
        <v>1.1719999999999999</v>
      </c>
      <c r="C188" s="12">
        <v>0.90120999999999996</v>
      </c>
      <c r="D188" s="12">
        <f t="shared" si="2"/>
        <v>2.3240744894027303</v>
      </c>
    </row>
    <row r="189" spans="1:4" x14ac:dyDescent="0.2">
      <c r="A189" s="13">
        <v>32264</v>
      </c>
      <c r="B189" s="26">
        <v>1.175</v>
      </c>
      <c r="C189" s="12">
        <v>0.92510999999999999</v>
      </c>
      <c r="D189" s="12">
        <f t="shared" si="2"/>
        <v>2.3796175436425528</v>
      </c>
    </row>
    <row r="190" spans="1:4" x14ac:dyDescent="0.2">
      <c r="A190" s="13">
        <v>32295</v>
      </c>
      <c r="B190" s="26">
        <v>1.18</v>
      </c>
      <c r="C190" s="12">
        <v>0.92178000000000004</v>
      </c>
      <c r="D190" s="12">
        <f t="shared" si="2"/>
        <v>2.3610051088474577</v>
      </c>
    </row>
    <row r="191" spans="1:4" x14ac:dyDescent="0.2">
      <c r="A191" s="13">
        <v>32325</v>
      </c>
      <c r="B191" s="26">
        <v>1.1850000000000001</v>
      </c>
      <c r="C191" s="12">
        <v>0.93140000000000001</v>
      </c>
      <c r="D191" s="12">
        <f t="shared" si="2"/>
        <v>2.3755793225316455</v>
      </c>
    </row>
    <row r="192" spans="1:4" x14ac:dyDescent="0.2">
      <c r="A192" s="13">
        <v>32356</v>
      </c>
      <c r="B192" s="26">
        <v>1.19</v>
      </c>
      <c r="C192" s="12">
        <v>0.95316999999999996</v>
      </c>
      <c r="D192" s="12">
        <f t="shared" si="2"/>
        <v>2.4208900013949579</v>
      </c>
    </row>
    <row r="193" spans="1:4" x14ac:dyDescent="0.2">
      <c r="A193" s="13">
        <v>32387</v>
      </c>
      <c r="B193" s="26">
        <v>1.1950000000000001</v>
      </c>
      <c r="C193" s="12">
        <v>0.93655999999999995</v>
      </c>
      <c r="D193" s="12">
        <f t="shared" si="2"/>
        <v>2.3687506869288697</v>
      </c>
    </row>
    <row r="194" spans="1:4" x14ac:dyDescent="0.2">
      <c r="A194" s="13">
        <v>32417</v>
      </c>
      <c r="B194" s="26">
        <v>1.1990000000000001</v>
      </c>
      <c r="C194" s="12">
        <v>0.91912000000000005</v>
      </c>
      <c r="D194" s="12">
        <f t="shared" si="2"/>
        <v>2.3168861132276897</v>
      </c>
    </row>
    <row r="195" spans="1:4" x14ac:dyDescent="0.2">
      <c r="A195" s="13">
        <v>32448</v>
      </c>
      <c r="B195" s="26">
        <v>1.2030000000000001</v>
      </c>
      <c r="C195" s="12">
        <v>0.90764999999999996</v>
      </c>
      <c r="D195" s="12">
        <f t="shared" si="2"/>
        <v>2.2803653738154614</v>
      </c>
    </row>
    <row r="196" spans="1:4" x14ac:dyDescent="0.2">
      <c r="A196" s="13">
        <v>32478</v>
      </c>
      <c r="B196" s="26">
        <v>1.2070000000000001</v>
      </c>
      <c r="C196" s="12">
        <v>0.88302000000000003</v>
      </c>
      <c r="D196" s="12">
        <f t="shared" si="2"/>
        <v>2.2111332907705052</v>
      </c>
    </row>
    <row r="197" spans="1:4" x14ac:dyDescent="0.2">
      <c r="A197" s="13">
        <v>32509</v>
      </c>
      <c r="B197" s="26">
        <v>1.212</v>
      </c>
      <c r="C197" s="12">
        <v>0.87228000000000006</v>
      </c>
      <c r="D197" s="12">
        <f t="shared" si="2"/>
        <v>2.1752288180198018</v>
      </c>
    </row>
    <row r="198" spans="1:4" x14ac:dyDescent="0.2">
      <c r="A198" s="13">
        <v>32540</v>
      </c>
      <c r="B198" s="26">
        <v>1.216</v>
      </c>
      <c r="C198" s="12">
        <v>0.88270999999999999</v>
      </c>
      <c r="D198" s="12">
        <f t="shared" si="2"/>
        <v>2.1939974823848685</v>
      </c>
    </row>
    <row r="199" spans="1:4" x14ac:dyDescent="0.2">
      <c r="A199" s="13">
        <v>32568</v>
      </c>
      <c r="B199" s="26">
        <v>1.222</v>
      </c>
      <c r="C199" s="12">
        <v>0.90276000000000001</v>
      </c>
      <c r="D199" s="12">
        <f t="shared" si="2"/>
        <v>2.2328150724058919</v>
      </c>
    </row>
    <row r="200" spans="1:4" x14ac:dyDescent="0.2">
      <c r="A200" s="13">
        <v>32599</v>
      </c>
      <c r="B200" s="26">
        <v>1.2310000000000001</v>
      </c>
      <c r="C200" s="12">
        <v>1.0366899999999999</v>
      </c>
      <c r="D200" s="12">
        <f t="shared" si="2"/>
        <v>2.5453207007473591</v>
      </c>
    </row>
    <row r="201" spans="1:4" x14ac:dyDescent="0.2">
      <c r="A201" s="13">
        <v>32629</v>
      </c>
      <c r="B201" s="26">
        <v>1.2370000000000001</v>
      </c>
      <c r="C201" s="12">
        <v>1.08969</v>
      </c>
      <c r="D201" s="12">
        <f t="shared" si="2"/>
        <v>2.6624712017946646</v>
      </c>
    </row>
    <row r="202" spans="1:4" x14ac:dyDescent="0.2">
      <c r="A202" s="13">
        <v>32660</v>
      </c>
      <c r="B202" s="26">
        <v>1.2410000000000001</v>
      </c>
      <c r="C202" s="12">
        <v>1.08134</v>
      </c>
      <c r="D202" s="12">
        <f t="shared" si="2"/>
        <v>2.6335534676228844</v>
      </c>
    </row>
    <row r="203" spans="1:4" x14ac:dyDescent="0.2">
      <c r="A203" s="13">
        <v>32690</v>
      </c>
      <c r="B203" s="26">
        <v>1.2450000000000001</v>
      </c>
      <c r="C203" s="12">
        <v>1.0568500000000001</v>
      </c>
      <c r="D203" s="12">
        <f t="shared" si="2"/>
        <v>2.565639619518072</v>
      </c>
    </row>
    <row r="204" spans="1:4" x14ac:dyDescent="0.2">
      <c r="A204" s="13">
        <v>32721</v>
      </c>
      <c r="B204" s="26">
        <v>1.2450000000000001</v>
      </c>
      <c r="C204" s="12">
        <v>1.0234099999999999</v>
      </c>
      <c r="D204" s="12">
        <f t="shared" si="2"/>
        <v>2.4844597085783131</v>
      </c>
    </row>
    <row r="205" spans="1:4" x14ac:dyDescent="0.2">
      <c r="A205" s="13">
        <v>32752</v>
      </c>
      <c r="B205" s="26">
        <v>1.248</v>
      </c>
      <c r="C205" s="12">
        <v>0.99175999999999997</v>
      </c>
      <c r="D205" s="12">
        <f t="shared" si="2"/>
        <v>2.4018376926923075</v>
      </c>
    </row>
    <row r="206" spans="1:4" x14ac:dyDescent="0.2">
      <c r="A206" s="13">
        <v>32782</v>
      </c>
      <c r="B206" s="26">
        <v>1.254</v>
      </c>
      <c r="C206" s="12">
        <v>0.98936999999999997</v>
      </c>
      <c r="D206" s="12">
        <f t="shared" si="2"/>
        <v>2.3845852545933011</v>
      </c>
    </row>
    <row r="207" spans="1:4" x14ac:dyDescent="0.2">
      <c r="A207" s="13">
        <v>32813</v>
      </c>
      <c r="B207" s="26">
        <v>1.2589999999999999</v>
      </c>
      <c r="C207" s="12">
        <v>0.95782999999999996</v>
      </c>
      <c r="D207" s="12">
        <f t="shared" si="2"/>
        <v>2.2993991074980142</v>
      </c>
    </row>
    <row r="208" spans="1:4" x14ac:dyDescent="0.2">
      <c r="A208" s="13">
        <v>32843</v>
      </c>
      <c r="B208" s="26">
        <v>1.2629999999999999</v>
      </c>
      <c r="C208" s="12">
        <v>0.93318999999999996</v>
      </c>
      <c r="D208" s="12">
        <f t="shared" si="2"/>
        <v>2.2331524858432306</v>
      </c>
    </row>
    <row r="209" spans="1:4" x14ac:dyDescent="0.2">
      <c r="A209" s="13">
        <v>32874</v>
      </c>
      <c r="B209" s="26">
        <v>1.2749999999999999</v>
      </c>
      <c r="C209" s="12">
        <v>0.99672000000000005</v>
      </c>
      <c r="D209" s="12">
        <f t="shared" si="2"/>
        <v>2.3627329682823532</v>
      </c>
    </row>
    <row r="210" spans="1:4" x14ac:dyDescent="0.2">
      <c r="A210" s="13">
        <v>32905</v>
      </c>
      <c r="B210" s="26">
        <v>1.28</v>
      </c>
      <c r="C210" s="12">
        <v>0.99411000000000005</v>
      </c>
      <c r="D210" s="12">
        <f t="shared" si="2"/>
        <v>2.3473406842031248</v>
      </c>
    </row>
    <row r="211" spans="1:4" x14ac:dyDescent="0.2">
      <c r="A211" s="13">
        <v>32933</v>
      </c>
      <c r="B211" s="26">
        <v>1.286</v>
      </c>
      <c r="C211" s="12">
        <v>0.98606000000000005</v>
      </c>
      <c r="D211" s="12">
        <f t="shared" si="2"/>
        <v>2.3174694960186626</v>
      </c>
    </row>
    <row r="212" spans="1:4" x14ac:dyDescent="0.2">
      <c r="A212" s="13">
        <v>32964</v>
      </c>
      <c r="B212" s="26">
        <v>1.2889999999999999</v>
      </c>
      <c r="C212" s="12">
        <v>1.01562</v>
      </c>
      <c r="D212" s="12">
        <f t="shared" si="2"/>
        <v>2.381387010674942</v>
      </c>
    </row>
    <row r="213" spans="1:4" x14ac:dyDescent="0.2">
      <c r="A213" s="13">
        <v>32994</v>
      </c>
      <c r="B213" s="26">
        <v>1.2909999999999999</v>
      </c>
      <c r="C213" s="12">
        <v>1.03148</v>
      </c>
      <c r="D213" s="12">
        <f t="shared" si="2"/>
        <v>2.4148281092486443</v>
      </c>
    </row>
    <row r="214" spans="1:4" x14ac:dyDescent="0.2">
      <c r="A214" s="13">
        <v>33025</v>
      </c>
      <c r="B214" s="26">
        <v>1.2989999999999999</v>
      </c>
      <c r="C214" s="12">
        <v>1.05525</v>
      </c>
      <c r="D214" s="12">
        <f t="shared" si="2"/>
        <v>2.4552621166281754</v>
      </c>
    </row>
    <row r="215" spans="1:4" x14ac:dyDescent="0.2">
      <c r="A215" s="13">
        <v>33055</v>
      </c>
      <c r="B215" s="26">
        <v>1.3049999999999999</v>
      </c>
      <c r="C215" s="12">
        <v>1.0488200000000001</v>
      </c>
      <c r="D215" s="12">
        <f t="shared" si="2"/>
        <v>2.4290815864827588</v>
      </c>
    </row>
    <row r="216" spans="1:4" x14ac:dyDescent="0.2">
      <c r="A216" s="13">
        <v>33086</v>
      </c>
      <c r="B216" s="26">
        <v>1.3160000000000001</v>
      </c>
      <c r="C216" s="12">
        <v>1.15689</v>
      </c>
      <c r="D216" s="12">
        <f t="shared" si="2"/>
        <v>2.6569772205319144</v>
      </c>
    </row>
    <row r="217" spans="1:4" x14ac:dyDescent="0.2">
      <c r="A217" s="13">
        <v>33117</v>
      </c>
      <c r="B217" s="26">
        <v>1.325</v>
      </c>
      <c r="C217" s="12">
        <v>1.2577</v>
      </c>
      <c r="D217" s="12">
        <f t="shared" si="2"/>
        <v>2.8688829921509433</v>
      </c>
    </row>
    <row r="218" spans="1:4" x14ac:dyDescent="0.2">
      <c r="A218" s="13">
        <v>33147</v>
      </c>
      <c r="B218" s="26">
        <v>1.3340000000000001</v>
      </c>
      <c r="C218" s="12">
        <v>1.34162</v>
      </c>
      <c r="D218" s="12">
        <f t="shared" si="2"/>
        <v>3.0396623723838077</v>
      </c>
    </row>
    <row r="219" spans="1:4" x14ac:dyDescent="0.2">
      <c r="A219" s="13">
        <v>33178</v>
      </c>
      <c r="B219" s="26">
        <v>1.337</v>
      </c>
      <c r="C219" s="12">
        <v>1.33717</v>
      </c>
      <c r="D219" s="12">
        <f t="shared" si="2"/>
        <v>3.0227822989229618</v>
      </c>
    </row>
    <row r="220" spans="1:4" x14ac:dyDescent="0.2">
      <c r="A220" s="13">
        <v>33208</v>
      </c>
      <c r="B220" s="26">
        <v>1.3420000000000001</v>
      </c>
      <c r="C220" s="12">
        <v>1.3085199999999999</v>
      </c>
      <c r="D220" s="12">
        <f t="shared" si="2"/>
        <v>2.9469957011624435</v>
      </c>
    </row>
    <row r="221" spans="1:4" x14ac:dyDescent="0.2">
      <c r="A221" s="13">
        <v>33239</v>
      </c>
      <c r="B221" s="26">
        <v>1.347</v>
      </c>
      <c r="C221" s="12">
        <v>1.18</v>
      </c>
      <c r="D221" s="12">
        <f t="shared" si="2"/>
        <v>2.6476834743875277</v>
      </c>
    </row>
    <row r="222" spans="1:4" x14ac:dyDescent="0.2">
      <c r="A222" s="13">
        <v>33270</v>
      </c>
      <c r="B222" s="26">
        <v>1.3480000000000001</v>
      </c>
      <c r="C222" s="12">
        <v>1.0942499999999999</v>
      </c>
      <c r="D222" s="12">
        <f t="shared" si="2"/>
        <v>2.4534562399851629</v>
      </c>
    </row>
    <row r="223" spans="1:4" x14ac:dyDescent="0.2">
      <c r="A223" s="13">
        <v>33298</v>
      </c>
      <c r="B223" s="26">
        <v>1.3480000000000001</v>
      </c>
      <c r="C223" s="12">
        <v>1.04</v>
      </c>
      <c r="D223" s="12">
        <f t="shared" si="2"/>
        <v>2.3318204154302671</v>
      </c>
    </row>
    <row r="224" spans="1:4" x14ac:dyDescent="0.2">
      <c r="A224" s="13">
        <v>33329</v>
      </c>
      <c r="B224" s="26">
        <v>1.351</v>
      </c>
      <c r="C224" s="12">
        <v>1.0762</v>
      </c>
      <c r="D224" s="12">
        <f t="shared" si="2"/>
        <v>2.4076274815692078</v>
      </c>
    </row>
    <row r="225" spans="1:4" x14ac:dyDescent="0.2">
      <c r="A225" s="13">
        <v>33359</v>
      </c>
      <c r="B225" s="26">
        <v>1.3560000000000001</v>
      </c>
      <c r="C225" s="12">
        <v>1.12575</v>
      </c>
      <c r="D225" s="12">
        <f t="shared" si="2"/>
        <v>2.5091921449115042</v>
      </c>
    </row>
    <row r="226" spans="1:4" x14ac:dyDescent="0.2">
      <c r="A226" s="13">
        <v>33390</v>
      </c>
      <c r="B226" s="26">
        <v>1.36</v>
      </c>
      <c r="C226" s="12">
        <v>1.12825</v>
      </c>
      <c r="D226" s="12">
        <f t="shared" si="2"/>
        <v>2.5073680466911763</v>
      </c>
    </row>
    <row r="227" spans="1:4" x14ac:dyDescent="0.2">
      <c r="A227" s="13">
        <v>33420</v>
      </c>
      <c r="B227" s="26">
        <v>1.3620000000000001</v>
      </c>
      <c r="C227" s="12">
        <v>1.0955999999999999</v>
      </c>
      <c r="D227" s="12">
        <f t="shared" si="2"/>
        <v>2.4312329286343606</v>
      </c>
    </row>
    <row r="228" spans="1:4" x14ac:dyDescent="0.2">
      <c r="A228" s="13">
        <v>33451</v>
      </c>
      <c r="B228" s="26">
        <v>1.3660000000000001</v>
      </c>
      <c r="C228" s="12">
        <v>1.1147499999999999</v>
      </c>
      <c r="D228" s="12">
        <f t="shared" si="2"/>
        <v>2.4664847514641282</v>
      </c>
    </row>
    <row r="229" spans="1:4" x14ac:dyDescent="0.2">
      <c r="A229" s="13">
        <v>33482</v>
      </c>
      <c r="B229" s="26">
        <v>1.37</v>
      </c>
      <c r="C229" s="12">
        <v>1.1092</v>
      </c>
      <c r="D229" s="12">
        <f t="shared" si="2"/>
        <v>2.4470393150364962</v>
      </c>
    </row>
    <row r="230" spans="1:4" x14ac:dyDescent="0.2">
      <c r="A230" s="13">
        <v>33512</v>
      </c>
      <c r="B230" s="26">
        <v>1.3720000000000001</v>
      </c>
      <c r="C230" s="12">
        <v>1.0880000000000001</v>
      </c>
      <c r="D230" s="12">
        <f t="shared" si="2"/>
        <v>2.3967704256559768</v>
      </c>
    </row>
    <row r="231" spans="1:4" x14ac:dyDescent="0.2">
      <c r="A231" s="13">
        <v>33543</v>
      </c>
      <c r="B231" s="26">
        <v>1.3779999999999999</v>
      </c>
      <c r="C231" s="12">
        <v>1.099</v>
      </c>
      <c r="D231" s="12">
        <f t="shared" si="2"/>
        <v>2.4104611044992743</v>
      </c>
    </row>
    <row r="232" spans="1:4" x14ac:dyDescent="0.2">
      <c r="A232" s="13">
        <v>33573</v>
      </c>
      <c r="B232" s="26">
        <v>1.3819999999999999</v>
      </c>
      <c r="C232" s="12">
        <v>1.0762</v>
      </c>
      <c r="D232" s="12">
        <f t="shared" si="2"/>
        <v>2.3536213658465992</v>
      </c>
    </row>
    <row r="233" spans="1:4" x14ac:dyDescent="0.2">
      <c r="A233" s="13">
        <v>33604</v>
      </c>
      <c r="B233" s="26">
        <v>1.383</v>
      </c>
      <c r="C233" s="12">
        <v>1.022</v>
      </c>
      <c r="D233" s="12">
        <f t="shared" ref="D233:D296" si="3">C233*$B$629/B233</f>
        <v>2.233471262472885</v>
      </c>
    </row>
    <row r="234" spans="1:4" x14ac:dyDescent="0.2">
      <c r="A234" s="13">
        <v>33635</v>
      </c>
      <c r="B234" s="26">
        <v>1.3859999999999999</v>
      </c>
      <c r="C234" s="12">
        <v>1.006</v>
      </c>
      <c r="D234" s="12">
        <f t="shared" si="3"/>
        <v>2.1937463116883116</v>
      </c>
    </row>
    <row r="235" spans="1:4" x14ac:dyDescent="0.2">
      <c r="A235" s="13">
        <v>33664</v>
      </c>
      <c r="B235" s="26">
        <v>1.391</v>
      </c>
      <c r="C235" s="12">
        <v>1.0125999999999999</v>
      </c>
      <c r="D235" s="12">
        <f t="shared" si="3"/>
        <v>2.2002014484543491</v>
      </c>
    </row>
    <row r="236" spans="1:4" x14ac:dyDescent="0.2">
      <c r="A236" s="13">
        <v>33695</v>
      </c>
      <c r="B236" s="26">
        <v>1.3939999999999999</v>
      </c>
      <c r="C236" s="12">
        <v>1.05175</v>
      </c>
      <c r="D236" s="12">
        <f t="shared" si="3"/>
        <v>2.2803494236011477</v>
      </c>
    </row>
    <row r="237" spans="1:4" x14ac:dyDescent="0.2">
      <c r="A237" s="13">
        <v>33725</v>
      </c>
      <c r="B237" s="26">
        <v>1.397</v>
      </c>
      <c r="C237" s="12">
        <v>1.1072500000000001</v>
      </c>
      <c r="D237" s="12">
        <f t="shared" si="3"/>
        <v>2.3955262602004295</v>
      </c>
    </row>
    <row r="238" spans="1:4" x14ac:dyDescent="0.2">
      <c r="A238" s="13">
        <v>33756</v>
      </c>
      <c r="B238" s="26">
        <v>1.401</v>
      </c>
      <c r="C238" s="12">
        <v>1.1448</v>
      </c>
      <c r="D238" s="12">
        <f t="shared" si="3"/>
        <v>2.4696939546038541</v>
      </c>
    </row>
    <row r="239" spans="1:4" x14ac:dyDescent="0.2">
      <c r="A239" s="13">
        <v>33786</v>
      </c>
      <c r="B239" s="26">
        <v>1.405</v>
      </c>
      <c r="C239" s="12">
        <v>1.1365000000000001</v>
      </c>
      <c r="D239" s="12">
        <f t="shared" si="3"/>
        <v>2.4448080619217083</v>
      </c>
    </row>
    <row r="240" spans="1:4" x14ac:dyDescent="0.2">
      <c r="A240" s="13">
        <v>33817</v>
      </c>
      <c r="B240" s="26">
        <v>1.4079999999999999</v>
      </c>
      <c r="C240" s="12">
        <v>1.1217999999999999</v>
      </c>
      <c r="D240" s="12">
        <f t="shared" si="3"/>
        <v>2.4080440883522725</v>
      </c>
    </row>
    <row r="241" spans="1:4" x14ac:dyDescent="0.2">
      <c r="A241" s="13">
        <v>33848</v>
      </c>
      <c r="B241" s="26">
        <v>1.411</v>
      </c>
      <c r="C241" s="12">
        <v>1.1214999999999999</v>
      </c>
      <c r="D241" s="12">
        <f t="shared" si="3"/>
        <v>2.4022816137491141</v>
      </c>
    </row>
    <row r="242" spans="1:4" x14ac:dyDescent="0.2">
      <c r="A242" s="13">
        <v>33878</v>
      </c>
      <c r="B242" s="26">
        <v>1.417</v>
      </c>
      <c r="C242" s="12">
        <v>1.1140000000000001</v>
      </c>
      <c r="D242" s="12">
        <f t="shared" si="3"/>
        <v>2.37611247141849</v>
      </c>
    </row>
    <row r="243" spans="1:4" x14ac:dyDescent="0.2">
      <c r="A243" s="13">
        <v>33909</v>
      </c>
      <c r="B243" s="26">
        <v>1.421</v>
      </c>
      <c r="C243" s="12">
        <v>1.1112</v>
      </c>
      <c r="D243" s="12">
        <f t="shared" si="3"/>
        <v>2.3634684430682613</v>
      </c>
    </row>
    <row r="244" spans="1:4" x14ac:dyDescent="0.2">
      <c r="A244" s="13">
        <v>33939</v>
      </c>
      <c r="B244" s="26">
        <v>1.423</v>
      </c>
      <c r="C244" s="12">
        <v>1.0774999999999999</v>
      </c>
      <c r="D244" s="12">
        <f t="shared" si="3"/>
        <v>2.2885691110330284</v>
      </c>
    </row>
    <row r="245" spans="1:4" x14ac:dyDescent="0.2">
      <c r="A245" s="13">
        <v>33970</v>
      </c>
      <c r="B245" s="26">
        <v>1.4279999999999999</v>
      </c>
      <c r="C245" s="12">
        <v>1.06175</v>
      </c>
      <c r="D245" s="12">
        <f t="shared" si="3"/>
        <v>2.2472206418067224</v>
      </c>
    </row>
    <row r="246" spans="1:4" x14ac:dyDescent="0.2">
      <c r="A246" s="13">
        <v>34001</v>
      </c>
      <c r="B246" s="26">
        <v>1.431</v>
      </c>
      <c r="C246" s="12">
        <v>1.0542499999999999</v>
      </c>
      <c r="D246" s="12">
        <f t="shared" si="3"/>
        <v>2.2266688270440249</v>
      </c>
    </row>
    <row r="247" spans="1:4" x14ac:dyDescent="0.2">
      <c r="A247" s="13">
        <v>34029</v>
      </c>
      <c r="B247" s="26">
        <v>1.4330000000000001</v>
      </c>
      <c r="C247" s="12">
        <v>1.0522</v>
      </c>
      <c r="D247" s="12">
        <f t="shared" si="3"/>
        <v>2.2192373870202369</v>
      </c>
    </row>
    <row r="248" spans="1:4" x14ac:dyDescent="0.2">
      <c r="A248" s="13">
        <v>34060</v>
      </c>
      <c r="B248" s="26">
        <v>1.4379999999999999</v>
      </c>
      <c r="C248" s="12">
        <v>1.0780000000000001</v>
      </c>
      <c r="D248" s="12">
        <f t="shared" si="3"/>
        <v>2.2657475966620306</v>
      </c>
    </row>
    <row r="249" spans="1:4" x14ac:dyDescent="0.2">
      <c r="A249" s="13">
        <v>34090</v>
      </c>
      <c r="B249" s="26">
        <v>1.4419999999999999</v>
      </c>
      <c r="C249" s="12">
        <v>1.1004</v>
      </c>
      <c r="D249" s="12">
        <f t="shared" si="3"/>
        <v>2.3064124543689322</v>
      </c>
    </row>
    <row r="250" spans="1:4" x14ac:dyDescent="0.2">
      <c r="A250" s="13">
        <v>34121</v>
      </c>
      <c r="B250" s="26">
        <v>1.4430000000000001</v>
      </c>
      <c r="C250" s="12">
        <v>1.0972500000000001</v>
      </c>
      <c r="D250" s="12">
        <f t="shared" si="3"/>
        <v>2.2982163586278586</v>
      </c>
    </row>
    <row r="251" spans="1:4" x14ac:dyDescent="0.2">
      <c r="A251" s="13">
        <v>34151</v>
      </c>
      <c r="B251" s="26">
        <v>1.4450000000000001</v>
      </c>
      <c r="C251" s="12">
        <v>1.07775</v>
      </c>
      <c r="D251" s="12">
        <f t="shared" si="3"/>
        <v>2.254248750519031</v>
      </c>
    </row>
    <row r="252" spans="1:4" x14ac:dyDescent="0.2">
      <c r="A252" s="13">
        <v>34182</v>
      </c>
      <c r="B252" s="26">
        <v>1.448</v>
      </c>
      <c r="C252" s="12">
        <v>1.0616000000000001</v>
      </c>
      <c r="D252" s="12">
        <f t="shared" si="3"/>
        <v>2.2158685889502765</v>
      </c>
    </row>
    <row r="253" spans="1:4" x14ac:dyDescent="0.2">
      <c r="A253" s="13">
        <v>34213</v>
      </c>
      <c r="B253" s="26">
        <v>1.45</v>
      </c>
      <c r="C253" s="12">
        <v>1.0495000000000001</v>
      </c>
      <c r="D253" s="12">
        <f t="shared" si="3"/>
        <v>2.1875908282758623</v>
      </c>
    </row>
    <row r="254" spans="1:4" x14ac:dyDescent="0.2">
      <c r="A254" s="13">
        <v>34243</v>
      </c>
      <c r="B254" s="26">
        <v>1.456</v>
      </c>
      <c r="C254" s="12">
        <v>1.09175</v>
      </c>
      <c r="D254" s="12">
        <f t="shared" si="3"/>
        <v>2.2662795442994508</v>
      </c>
    </row>
    <row r="255" spans="1:4" x14ac:dyDescent="0.2">
      <c r="A255" s="13">
        <v>34274</v>
      </c>
      <c r="B255" s="26">
        <v>1.46</v>
      </c>
      <c r="C255" s="12">
        <v>1.0664</v>
      </c>
      <c r="D255" s="12">
        <f t="shared" si="3"/>
        <v>2.2075926213698631</v>
      </c>
    </row>
    <row r="256" spans="1:4" x14ac:dyDescent="0.2">
      <c r="A256" s="13">
        <v>34304</v>
      </c>
      <c r="B256" s="26">
        <v>1.4630000000000001</v>
      </c>
      <c r="C256" s="12">
        <v>1.014</v>
      </c>
      <c r="D256" s="12">
        <f t="shared" si="3"/>
        <v>2.0948131045796305</v>
      </c>
    </row>
    <row r="257" spans="1:4" x14ac:dyDescent="0.2">
      <c r="A257" s="13">
        <v>34335</v>
      </c>
      <c r="B257" s="26">
        <v>1.4630000000000001</v>
      </c>
      <c r="C257" s="12">
        <v>0.99839999999999995</v>
      </c>
      <c r="D257" s="12">
        <f t="shared" si="3"/>
        <v>2.0625852106630207</v>
      </c>
    </row>
    <row r="258" spans="1:4" x14ac:dyDescent="0.2">
      <c r="A258" s="13">
        <v>34366</v>
      </c>
      <c r="B258" s="26">
        <v>1.4670000000000001</v>
      </c>
      <c r="C258" s="12">
        <v>1.0089999999999999</v>
      </c>
      <c r="D258" s="12">
        <f t="shared" si="3"/>
        <v>2.0787999877300609</v>
      </c>
    </row>
    <row r="259" spans="1:4" x14ac:dyDescent="0.2">
      <c r="A259" s="13">
        <v>34394</v>
      </c>
      <c r="B259" s="26">
        <v>1.4710000000000001</v>
      </c>
      <c r="C259" s="12">
        <v>1.0077499999999999</v>
      </c>
      <c r="D259" s="12">
        <f t="shared" si="3"/>
        <v>2.070578915363698</v>
      </c>
    </row>
    <row r="260" spans="1:4" x14ac:dyDescent="0.2">
      <c r="A260" s="13">
        <v>34425</v>
      </c>
      <c r="B260" s="26">
        <v>1.472</v>
      </c>
      <c r="C260" s="12">
        <v>1.02725</v>
      </c>
      <c r="D260" s="12">
        <f t="shared" si="3"/>
        <v>2.1092108325407608</v>
      </c>
    </row>
    <row r="261" spans="1:4" x14ac:dyDescent="0.2">
      <c r="A261" s="13">
        <v>34455</v>
      </c>
      <c r="B261" s="26">
        <v>1.4750000000000001</v>
      </c>
      <c r="C261" s="12">
        <v>1.0474000000000001</v>
      </c>
      <c r="D261" s="12">
        <f t="shared" si="3"/>
        <v>2.1462099425084746</v>
      </c>
    </row>
    <row r="262" spans="1:4" x14ac:dyDescent="0.2">
      <c r="A262" s="13">
        <v>34486</v>
      </c>
      <c r="B262" s="26">
        <v>1.4790000000000001</v>
      </c>
      <c r="C262" s="12">
        <v>1.0780000000000001</v>
      </c>
      <c r="D262" s="12">
        <f t="shared" si="3"/>
        <v>2.2029378255578091</v>
      </c>
    </row>
    <row r="263" spans="1:4" x14ac:dyDescent="0.2">
      <c r="A263" s="13">
        <v>34516</v>
      </c>
      <c r="B263" s="26">
        <v>1.484</v>
      </c>
      <c r="C263" s="12">
        <v>1.10575</v>
      </c>
      <c r="D263" s="12">
        <f t="shared" si="3"/>
        <v>2.2520327415768193</v>
      </c>
    </row>
    <row r="264" spans="1:4" x14ac:dyDescent="0.2">
      <c r="A264" s="13">
        <v>34547</v>
      </c>
      <c r="B264" s="26">
        <v>1.49</v>
      </c>
      <c r="C264" s="12">
        <v>1.1548</v>
      </c>
      <c r="D264" s="12">
        <f t="shared" si="3"/>
        <v>2.3424598727516779</v>
      </c>
    </row>
    <row r="265" spans="1:4" x14ac:dyDescent="0.2">
      <c r="A265" s="13">
        <v>34578</v>
      </c>
      <c r="B265" s="26">
        <v>1.4930000000000001</v>
      </c>
      <c r="C265" s="12">
        <v>1.14375</v>
      </c>
      <c r="D265" s="12">
        <f t="shared" si="3"/>
        <v>2.3153835984594777</v>
      </c>
    </row>
    <row r="266" spans="1:4" x14ac:dyDescent="0.2">
      <c r="A266" s="13">
        <v>34608</v>
      </c>
      <c r="B266" s="26">
        <v>1.494</v>
      </c>
      <c r="C266" s="12">
        <v>1.1135999999999999</v>
      </c>
      <c r="D266" s="12">
        <f t="shared" si="3"/>
        <v>2.2528396337349395</v>
      </c>
    </row>
    <row r="267" spans="1:4" x14ac:dyDescent="0.2">
      <c r="A267" s="13">
        <v>34639</v>
      </c>
      <c r="B267" s="26">
        <v>1.498</v>
      </c>
      <c r="C267" s="12">
        <v>1.11575</v>
      </c>
      <c r="D267" s="12">
        <f t="shared" si="3"/>
        <v>2.25116192823765</v>
      </c>
    </row>
    <row r="268" spans="1:4" x14ac:dyDescent="0.2">
      <c r="A268" s="13">
        <v>34669</v>
      </c>
      <c r="B268" s="26">
        <v>1.5009999999999999</v>
      </c>
      <c r="C268" s="12">
        <v>1.0905</v>
      </c>
      <c r="D268" s="12">
        <f t="shared" si="3"/>
        <v>2.1958194663557626</v>
      </c>
    </row>
    <row r="269" spans="1:4" x14ac:dyDescent="0.2">
      <c r="A269" s="13">
        <v>34700</v>
      </c>
      <c r="B269" s="26">
        <v>1.5049999999999999</v>
      </c>
      <c r="C269" s="12">
        <v>1.0818000000000001</v>
      </c>
      <c r="D269" s="12">
        <f t="shared" si="3"/>
        <v>2.1725117318272429</v>
      </c>
    </row>
    <row r="270" spans="1:4" x14ac:dyDescent="0.2">
      <c r="A270" s="13">
        <v>34731</v>
      </c>
      <c r="B270" s="26">
        <v>1.5089999999999999</v>
      </c>
      <c r="C270" s="12">
        <v>1.0725</v>
      </c>
      <c r="D270" s="12">
        <f t="shared" si="3"/>
        <v>2.1481258151093439</v>
      </c>
    </row>
    <row r="271" spans="1:4" x14ac:dyDescent="0.2">
      <c r="A271" s="13">
        <v>34759</v>
      </c>
      <c r="B271" s="26">
        <v>1.512</v>
      </c>
      <c r="C271" s="12">
        <v>1.0720000000000001</v>
      </c>
      <c r="D271" s="12">
        <f t="shared" si="3"/>
        <v>2.1428641904761903</v>
      </c>
    </row>
    <row r="272" spans="1:4" x14ac:dyDescent="0.2">
      <c r="A272" s="13">
        <v>34790</v>
      </c>
      <c r="B272" s="26">
        <v>1.518</v>
      </c>
      <c r="C272" s="12">
        <v>1.1112500000000001</v>
      </c>
      <c r="D272" s="12">
        <f t="shared" si="3"/>
        <v>2.2125426729249011</v>
      </c>
    </row>
    <row r="273" spans="1:4" x14ac:dyDescent="0.2">
      <c r="A273" s="13">
        <v>34820</v>
      </c>
      <c r="B273" s="26">
        <v>1.5209999999999999</v>
      </c>
      <c r="C273" s="12">
        <v>1.1783999999999999</v>
      </c>
      <c r="D273" s="12">
        <f t="shared" si="3"/>
        <v>2.3416132828402367</v>
      </c>
    </row>
    <row r="274" spans="1:4" x14ac:dyDescent="0.2">
      <c r="A274" s="13">
        <v>34851</v>
      </c>
      <c r="B274" s="26">
        <v>1.524</v>
      </c>
      <c r="C274" s="12">
        <v>1.1915</v>
      </c>
      <c r="D274" s="12">
        <f t="shared" si="3"/>
        <v>2.3629837381889764</v>
      </c>
    </row>
    <row r="275" spans="1:4" x14ac:dyDescent="0.2">
      <c r="A275" s="13">
        <v>34881</v>
      </c>
      <c r="B275" s="26">
        <v>1.526</v>
      </c>
      <c r="C275" s="12">
        <v>1.1537999999999999</v>
      </c>
      <c r="D275" s="12">
        <f t="shared" si="3"/>
        <v>2.2852180946264742</v>
      </c>
    </row>
    <row r="276" spans="1:4" x14ac:dyDescent="0.2">
      <c r="A276" s="13">
        <v>34912</v>
      </c>
      <c r="B276" s="26">
        <v>1.5289999999999999</v>
      </c>
      <c r="C276" s="12">
        <v>1.1232500000000001</v>
      </c>
      <c r="D276" s="12">
        <f t="shared" si="3"/>
        <v>2.2203456857423154</v>
      </c>
    </row>
    <row r="277" spans="1:4" x14ac:dyDescent="0.2">
      <c r="A277" s="13">
        <v>34943</v>
      </c>
      <c r="B277" s="26">
        <v>1.5309999999999999</v>
      </c>
      <c r="C277" s="12">
        <v>1.1107499999999999</v>
      </c>
      <c r="D277" s="12">
        <f t="shared" si="3"/>
        <v>2.1927685032658393</v>
      </c>
    </row>
    <row r="278" spans="1:4" x14ac:dyDescent="0.2">
      <c r="A278" s="13">
        <v>34973</v>
      </c>
      <c r="B278" s="26">
        <v>1.5349999999999999</v>
      </c>
      <c r="C278" s="12">
        <v>1.0871999999999999</v>
      </c>
      <c r="D278" s="12">
        <f t="shared" si="3"/>
        <v>2.1406847593485341</v>
      </c>
    </row>
    <row r="279" spans="1:4" x14ac:dyDescent="0.2">
      <c r="A279" s="13">
        <v>35004</v>
      </c>
      <c r="B279" s="26">
        <v>1.5369999999999999</v>
      </c>
      <c r="C279" s="12">
        <v>1.0622499999999999</v>
      </c>
      <c r="D279" s="12">
        <f t="shared" si="3"/>
        <v>2.0888368741053998</v>
      </c>
    </row>
    <row r="280" spans="1:4" x14ac:dyDescent="0.2">
      <c r="A280" s="13">
        <v>35034</v>
      </c>
      <c r="B280" s="26">
        <v>1.5389999999999999</v>
      </c>
      <c r="C280" s="12">
        <v>1.07125</v>
      </c>
      <c r="D280" s="12">
        <f t="shared" si="3"/>
        <v>2.1037971783625733</v>
      </c>
    </row>
    <row r="281" spans="1:4" x14ac:dyDescent="0.2">
      <c r="A281" s="13">
        <v>35065</v>
      </c>
      <c r="B281" s="26">
        <v>1.5469999999999999</v>
      </c>
      <c r="C281" s="12">
        <v>1.0904</v>
      </c>
      <c r="D281" s="12">
        <f t="shared" si="3"/>
        <v>2.1303314668390434</v>
      </c>
    </row>
    <row r="282" spans="1:4" x14ac:dyDescent="0.2">
      <c r="A282" s="13">
        <v>35096</v>
      </c>
      <c r="B282" s="26">
        <v>1.55</v>
      </c>
      <c r="C282" s="12">
        <v>1.0892500000000001</v>
      </c>
      <c r="D282" s="12">
        <f t="shared" si="3"/>
        <v>2.1239658203225806</v>
      </c>
    </row>
    <row r="283" spans="1:4" x14ac:dyDescent="0.2">
      <c r="A283" s="13">
        <v>35125</v>
      </c>
      <c r="B283" s="26">
        <v>1.5549999999999999</v>
      </c>
      <c r="C283" s="12">
        <v>1.137</v>
      </c>
      <c r="D283" s="12">
        <f t="shared" si="3"/>
        <v>2.2099463189710611</v>
      </c>
    </row>
    <row r="284" spans="1:4" x14ac:dyDescent="0.2">
      <c r="A284" s="13">
        <v>35156</v>
      </c>
      <c r="B284" s="26">
        <v>1.5609999999999999</v>
      </c>
      <c r="C284" s="12">
        <v>1.2305999999999999</v>
      </c>
      <c r="D284" s="12">
        <f t="shared" si="3"/>
        <v>2.3826796789237665</v>
      </c>
    </row>
    <row r="285" spans="1:4" x14ac:dyDescent="0.2">
      <c r="A285" s="13">
        <v>35186</v>
      </c>
      <c r="B285" s="26">
        <v>1.5640000000000001</v>
      </c>
      <c r="C285" s="12">
        <v>1.27915</v>
      </c>
      <c r="D285" s="12">
        <f t="shared" si="3"/>
        <v>2.4719312031329923</v>
      </c>
    </row>
    <row r="286" spans="1:4" x14ac:dyDescent="0.2">
      <c r="A286" s="13">
        <v>35217</v>
      </c>
      <c r="B286" s="26">
        <v>1.5669999999999999</v>
      </c>
      <c r="C286" s="12">
        <v>1.2558</v>
      </c>
      <c r="D286" s="12">
        <f t="shared" si="3"/>
        <v>2.4221617156349713</v>
      </c>
    </row>
    <row r="287" spans="1:4" x14ac:dyDescent="0.2">
      <c r="A287" s="13">
        <v>35247</v>
      </c>
      <c r="B287" s="26">
        <v>1.57</v>
      </c>
      <c r="C287" s="12">
        <v>1.22722</v>
      </c>
      <c r="D287" s="12">
        <f t="shared" si="3"/>
        <v>2.3625141869808917</v>
      </c>
    </row>
    <row r="288" spans="1:4" x14ac:dyDescent="0.2">
      <c r="A288" s="13">
        <v>35278</v>
      </c>
      <c r="B288" s="26">
        <v>1.5720000000000001</v>
      </c>
      <c r="C288" s="12">
        <v>1.2064999999999999</v>
      </c>
      <c r="D288" s="12">
        <f t="shared" si="3"/>
        <v>2.3196712385496179</v>
      </c>
    </row>
    <row r="289" spans="1:4" x14ac:dyDescent="0.2">
      <c r="A289" s="13">
        <v>35309</v>
      </c>
      <c r="B289" s="26">
        <v>1.577</v>
      </c>
      <c r="C289" s="12">
        <v>1.2021599999999999</v>
      </c>
      <c r="D289" s="12">
        <f t="shared" si="3"/>
        <v>2.3039987188839568</v>
      </c>
    </row>
    <row r="290" spans="1:4" x14ac:dyDescent="0.2">
      <c r="A290" s="13">
        <v>35339</v>
      </c>
      <c r="B290" s="26">
        <v>1.5820000000000001</v>
      </c>
      <c r="C290" s="12">
        <v>1.204</v>
      </c>
      <c r="D290" s="12">
        <f t="shared" si="3"/>
        <v>2.3002321061946902</v>
      </c>
    </row>
    <row r="291" spans="1:4" x14ac:dyDescent="0.2">
      <c r="A291" s="13">
        <v>35370</v>
      </c>
      <c r="B291" s="26">
        <v>1.587</v>
      </c>
      <c r="C291" s="12">
        <v>1.2322500000000001</v>
      </c>
      <c r="D291" s="12">
        <f t="shared" si="3"/>
        <v>2.3467863487712668</v>
      </c>
    </row>
    <row r="292" spans="1:4" x14ac:dyDescent="0.2">
      <c r="A292" s="13">
        <v>35400</v>
      </c>
      <c r="B292" s="26">
        <v>1.591</v>
      </c>
      <c r="C292" s="12">
        <v>1.2352000000000001</v>
      </c>
      <c r="D292" s="12">
        <f t="shared" si="3"/>
        <v>2.346490263733501</v>
      </c>
    </row>
    <row r="293" spans="1:4" x14ac:dyDescent="0.2">
      <c r="A293" s="13">
        <v>35431</v>
      </c>
      <c r="B293" s="26">
        <v>1.5940000000000001</v>
      </c>
      <c r="C293" s="12">
        <v>1.2362500000000001</v>
      </c>
      <c r="D293" s="12">
        <f t="shared" si="3"/>
        <v>2.3440649482434126</v>
      </c>
    </row>
    <row r="294" spans="1:4" x14ac:dyDescent="0.2">
      <c r="A294" s="13">
        <v>35462</v>
      </c>
      <c r="B294" s="26">
        <v>1.597</v>
      </c>
      <c r="C294" s="12">
        <v>1.23</v>
      </c>
      <c r="D294" s="12">
        <f t="shared" si="3"/>
        <v>2.3278331496556044</v>
      </c>
    </row>
    <row r="295" spans="1:4" x14ac:dyDescent="0.2">
      <c r="A295" s="13">
        <v>35490</v>
      </c>
      <c r="B295" s="26">
        <v>1.5980000000000001</v>
      </c>
      <c r="C295" s="12">
        <v>1.2050000000000001</v>
      </c>
      <c r="D295" s="12">
        <f t="shared" si="3"/>
        <v>2.2790923591989989</v>
      </c>
    </row>
    <row r="296" spans="1:4" x14ac:dyDescent="0.2">
      <c r="A296" s="13">
        <v>35521</v>
      </c>
      <c r="B296" s="26">
        <v>1.599</v>
      </c>
      <c r="C296" s="12">
        <v>1.1990000000000001</v>
      </c>
      <c r="D296" s="12">
        <f t="shared" si="3"/>
        <v>2.2663259549718573</v>
      </c>
    </row>
    <row r="297" spans="1:4" x14ac:dyDescent="0.2">
      <c r="A297" s="13">
        <v>35551</v>
      </c>
      <c r="B297" s="26">
        <v>1.599</v>
      </c>
      <c r="C297" s="12">
        <v>1.20025</v>
      </c>
      <c r="D297" s="12">
        <f t="shared" ref="D297:D360" si="4">C297*$B$629/B297</f>
        <v>2.2686886801125703</v>
      </c>
    </row>
    <row r="298" spans="1:4" x14ac:dyDescent="0.2">
      <c r="A298" s="13">
        <v>35582</v>
      </c>
      <c r="B298" s="26">
        <v>1.6020000000000001</v>
      </c>
      <c r="C298" s="12">
        <v>1.1976</v>
      </c>
      <c r="D298" s="12">
        <f t="shared" si="4"/>
        <v>2.2594406022471909</v>
      </c>
    </row>
    <row r="299" spans="1:4" x14ac:dyDescent="0.2">
      <c r="A299" s="13">
        <v>35612</v>
      </c>
      <c r="B299" s="26">
        <v>1.6040000000000001</v>
      </c>
      <c r="C299" s="12">
        <v>1.17425</v>
      </c>
      <c r="D299" s="12">
        <f t="shared" si="4"/>
        <v>2.2126252191396509</v>
      </c>
    </row>
    <row r="300" spans="1:4" x14ac:dyDescent="0.2">
      <c r="A300" s="13">
        <v>35643</v>
      </c>
      <c r="B300" s="26">
        <v>1.6080000000000001</v>
      </c>
      <c r="C300" s="12">
        <v>1.2235</v>
      </c>
      <c r="D300" s="12">
        <f t="shared" si="4"/>
        <v>2.2996915130597015</v>
      </c>
    </row>
    <row r="301" spans="1:4" x14ac:dyDescent="0.2">
      <c r="A301" s="13">
        <v>35674</v>
      </c>
      <c r="B301" s="26">
        <v>1.6120000000000001</v>
      </c>
      <c r="C301" s="12">
        <v>1.2314000000000001</v>
      </c>
      <c r="D301" s="12">
        <f t="shared" si="4"/>
        <v>2.3087970826302726</v>
      </c>
    </row>
    <row r="302" spans="1:4" x14ac:dyDescent="0.2">
      <c r="A302" s="13">
        <v>35704</v>
      </c>
      <c r="B302" s="26">
        <v>1.615</v>
      </c>
      <c r="C302" s="12">
        <v>1.19675</v>
      </c>
      <c r="D302" s="12">
        <f t="shared" si="4"/>
        <v>2.2396624188854486</v>
      </c>
    </row>
    <row r="303" spans="1:4" x14ac:dyDescent="0.2">
      <c r="A303" s="13">
        <v>35735</v>
      </c>
      <c r="B303" s="26">
        <v>1.617</v>
      </c>
      <c r="C303" s="12">
        <v>1.17075</v>
      </c>
      <c r="D303" s="12">
        <f t="shared" si="4"/>
        <v>2.1882946558441558</v>
      </c>
    </row>
    <row r="304" spans="1:4" x14ac:dyDescent="0.2">
      <c r="A304" s="13">
        <v>35765</v>
      </c>
      <c r="B304" s="26">
        <v>1.6180000000000001</v>
      </c>
      <c r="C304" s="12">
        <v>1.1314</v>
      </c>
      <c r="D304" s="12">
        <f t="shared" si="4"/>
        <v>2.1134370192830652</v>
      </c>
    </row>
    <row r="305" spans="1:4" x14ac:dyDescent="0.2">
      <c r="A305" s="13">
        <v>35796</v>
      </c>
      <c r="B305" s="26">
        <v>1.62</v>
      </c>
      <c r="C305" s="12">
        <v>1.0862499999999999</v>
      </c>
      <c r="D305" s="12">
        <f t="shared" si="4"/>
        <v>2.0265924861111109</v>
      </c>
    </row>
    <row r="306" spans="1:4" x14ac:dyDescent="0.2">
      <c r="A306" s="13">
        <v>35827</v>
      </c>
      <c r="B306" s="26">
        <v>1.62</v>
      </c>
      <c r="C306" s="12">
        <v>1.0489999999999999</v>
      </c>
      <c r="D306" s="12">
        <f t="shared" si="4"/>
        <v>1.9570959888888886</v>
      </c>
    </row>
    <row r="307" spans="1:4" x14ac:dyDescent="0.2">
      <c r="A307" s="13">
        <v>35855</v>
      </c>
      <c r="B307" s="26">
        <v>1.62</v>
      </c>
      <c r="C307" s="12">
        <v>1.0167999999999999</v>
      </c>
      <c r="D307" s="12">
        <f t="shared" si="4"/>
        <v>1.8970211644444441</v>
      </c>
    </row>
    <row r="308" spans="1:4" x14ac:dyDescent="0.2">
      <c r="A308" s="13">
        <v>35886</v>
      </c>
      <c r="B308" s="26">
        <v>1.6220000000000001</v>
      </c>
      <c r="C308" s="12">
        <v>1.0302500000000001</v>
      </c>
      <c r="D308" s="12">
        <f t="shared" si="4"/>
        <v>1.919744475647349</v>
      </c>
    </row>
    <row r="309" spans="1:4" x14ac:dyDescent="0.2">
      <c r="A309" s="13">
        <v>35916</v>
      </c>
      <c r="B309" s="26">
        <v>1.6259999999999999</v>
      </c>
      <c r="C309" s="12">
        <v>1.0634999999999999</v>
      </c>
      <c r="D309" s="12">
        <f t="shared" si="4"/>
        <v>1.9768267361623617</v>
      </c>
    </row>
    <row r="310" spans="1:4" x14ac:dyDescent="0.2">
      <c r="A310" s="13">
        <v>35947</v>
      </c>
      <c r="B310" s="26">
        <v>1.6279999999999999</v>
      </c>
      <c r="C310" s="12">
        <v>1.0644</v>
      </c>
      <c r="D310" s="12">
        <f t="shared" si="4"/>
        <v>1.9760690609336611</v>
      </c>
    </row>
    <row r="311" spans="1:4" x14ac:dyDescent="0.2">
      <c r="A311" s="13">
        <v>35977</v>
      </c>
      <c r="B311" s="26">
        <v>1.6319999999999999</v>
      </c>
      <c r="C311" s="12">
        <v>1.05525</v>
      </c>
      <c r="D311" s="12">
        <f t="shared" si="4"/>
        <v>1.9542803244485294</v>
      </c>
    </row>
    <row r="312" spans="1:4" x14ac:dyDescent="0.2">
      <c r="A312" s="13">
        <v>36008</v>
      </c>
      <c r="B312" s="26">
        <v>1.6339999999999999</v>
      </c>
      <c r="C312" s="12">
        <v>1.026</v>
      </c>
      <c r="D312" s="12">
        <f t="shared" si="4"/>
        <v>1.8977847906976744</v>
      </c>
    </row>
    <row r="313" spans="1:4" x14ac:dyDescent="0.2">
      <c r="A313" s="13">
        <v>36039</v>
      </c>
      <c r="B313" s="26">
        <v>1.635</v>
      </c>
      <c r="C313" s="12">
        <v>1.00925</v>
      </c>
      <c r="D313" s="12">
        <f t="shared" si="4"/>
        <v>1.8656606614678899</v>
      </c>
    </row>
    <row r="314" spans="1:4" x14ac:dyDescent="0.2">
      <c r="A314" s="13">
        <v>36069</v>
      </c>
      <c r="B314" s="26">
        <v>1.639</v>
      </c>
      <c r="C314" s="12">
        <v>1.01875</v>
      </c>
      <c r="D314" s="12">
        <f t="shared" si="4"/>
        <v>1.8786259685784015</v>
      </c>
    </row>
    <row r="315" spans="1:4" x14ac:dyDescent="0.2">
      <c r="A315" s="13">
        <v>36100</v>
      </c>
      <c r="B315" s="26">
        <v>1.641</v>
      </c>
      <c r="C315" s="12">
        <v>0.99539999999999995</v>
      </c>
      <c r="D315" s="12">
        <f t="shared" si="4"/>
        <v>1.8333302676416816</v>
      </c>
    </row>
    <row r="316" spans="1:4" x14ac:dyDescent="0.2">
      <c r="A316" s="13">
        <v>36130</v>
      </c>
      <c r="B316" s="26">
        <v>1.6439999999999999</v>
      </c>
      <c r="C316" s="12">
        <v>0.94499999999999995</v>
      </c>
      <c r="D316" s="12">
        <f t="shared" si="4"/>
        <v>1.7373273175182482</v>
      </c>
    </row>
    <row r="317" spans="1:4" x14ac:dyDescent="0.2">
      <c r="A317" s="13">
        <v>36161</v>
      </c>
      <c r="B317" s="26">
        <v>1.647</v>
      </c>
      <c r="C317" s="12">
        <v>0.93899999999999995</v>
      </c>
      <c r="D317" s="12">
        <f t="shared" si="4"/>
        <v>1.7231522295081965</v>
      </c>
    </row>
    <row r="318" spans="1:4" x14ac:dyDescent="0.2">
      <c r="A318" s="13">
        <v>36192</v>
      </c>
      <c r="B318" s="26">
        <v>1.647</v>
      </c>
      <c r="C318" s="12">
        <v>0.92049999999999998</v>
      </c>
      <c r="D318" s="12">
        <f t="shared" si="4"/>
        <v>1.6892030109289617</v>
      </c>
    </row>
    <row r="319" spans="1:4" x14ac:dyDescent="0.2">
      <c r="A319" s="13">
        <v>36220</v>
      </c>
      <c r="B319" s="26">
        <v>1.6479999999999999</v>
      </c>
      <c r="C319" s="12">
        <v>0.98199999999999998</v>
      </c>
      <c r="D319" s="12">
        <f t="shared" si="4"/>
        <v>1.8009677402912623</v>
      </c>
    </row>
    <row r="320" spans="1:4" x14ac:dyDescent="0.2">
      <c r="A320" s="13">
        <v>36251</v>
      </c>
      <c r="B320" s="26">
        <v>1.659</v>
      </c>
      <c r="C320" s="12">
        <v>1.131</v>
      </c>
      <c r="D320" s="12">
        <f t="shared" si="4"/>
        <v>2.0604774792043399</v>
      </c>
    </row>
    <row r="321" spans="1:4" x14ac:dyDescent="0.2">
      <c r="A321" s="13">
        <v>36281</v>
      </c>
      <c r="B321" s="26">
        <v>1.66</v>
      </c>
      <c r="C321" s="12">
        <v>1.1306</v>
      </c>
      <c r="D321" s="12">
        <f t="shared" si="4"/>
        <v>2.0585079390361449</v>
      </c>
    </row>
    <row r="322" spans="1:4" x14ac:dyDescent="0.2">
      <c r="A322" s="13">
        <v>36312</v>
      </c>
      <c r="B322" s="26">
        <v>1.66</v>
      </c>
      <c r="C322" s="12">
        <v>1.11425</v>
      </c>
      <c r="D322" s="12">
        <f t="shared" si="4"/>
        <v>2.0287391394578314</v>
      </c>
    </row>
    <row r="323" spans="1:4" x14ac:dyDescent="0.2">
      <c r="A323" s="13">
        <v>36342</v>
      </c>
      <c r="B323" s="26">
        <v>1.667</v>
      </c>
      <c r="C323" s="12">
        <v>1.1575</v>
      </c>
      <c r="D323" s="12">
        <f t="shared" si="4"/>
        <v>2.0986356838632272</v>
      </c>
    </row>
    <row r="324" spans="1:4" x14ac:dyDescent="0.2">
      <c r="A324" s="13">
        <v>36373</v>
      </c>
      <c r="B324" s="26">
        <v>1.671</v>
      </c>
      <c r="C324" s="12">
        <v>1.2208000000000001</v>
      </c>
      <c r="D324" s="12">
        <f t="shared" si="4"/>
        <v>2.2081050140035905</v>
      </c>
    </row>
    <row r="325" spans="1:4" x14ac:dyDescent="0.2">
      <c r="A325" s="13">
        <v>36404</v>
      </c>
      <c r="B325" s="26">
        <v>1.6779999999999999</v>
      </c>
      <c r="C325" s="12">
        <v>1.2555000000000001</v>
      </c>
      <c r="D325" s="12">
        <f t="shared" si="4"/>
        <v>2.261394927890346</v>
      </c>
    </row>
    <row r="326" spans="1:4" x14ac:dyDescent="0.2">
      <c r="A326" s="13">
        <v>36434</v>
      </c>
      <c r="B326" s="26">
        <v>1.681</v>
      </c>
      <c r="C326" s="12">
        <v>1.2442500000000001</v>
      </c>
      <c r="D326" s="12">
        <f t="shared" si="4"/>
        <v>2.2371318926234385</v>
      </c>
    </row>
    <row r="327" spans="1:4" x14ac:dyDescent="0.2">
      <c r="A327" s="13">
        <v>36465</v>
      </c>
      <c r="B327" s="26">
        <v>1.6839999999999999</v>
      </c>
      <c r="C327" s="12">
        <v>1.2514000000000001</v>
      </c>
      <c r="D327" s="12">
        <f t="shared" si="4"/>
        <v>2.2459791313539195</v>
      </c>
    </row>
    <row r="328" spans="1:4" x14ac:dyDescent="0.2">
      <c r="A328" s="13">
        <v>36495</v>
      </c>
      <c r="B328" s="26">
        <v>1.6879999999999999</v>
      </c>
      <c r="C328" s="12">
        <v>1.2725</v>
      </c>
      <c r="D328" s="12">
        <f t="shared" si="4"/>
        <v>2.2784368809241706</v>
      </c>
    </row>
    <row r="329" spans="1:4" x14ac:dyDescent="0.2">
      <c r="A329" s="13">
        <v>36526</v>
      </c>
      <c r="B329" s="26">
        <v>1.6930000000000001</v>
      </c>
      <c r="C329" s="12">
        <v>1.2887999999999999</v>
      </c>
      <c r="D329" s="12">
        <f t="shared" si="4"/>
        <v>2.3008071721204959</v>
      </c>
    </row>
    <row r="330" spans="1:4" x14ac:dyDescent="0.2">
      <c r="A330" s="13">
        <v>36557</v>
      </c>
      <c r="B330" s="26">
        <v>1.7</v>
      </c>
      <c r="C330" s="12">
        <v>1.377</v>
      </c>
      <c r="D330" s="12">
        <f t="shared" si="4"/>
        <v>2.4481423800000002</v>
      </c>
    </row>
    <row r="331" spans="1:4" x14ac:dyDescent="0.2">
      <c r="A331" s="13">
        <v>36586</v>
      </c>
      <c r="B331" s="26">
        <v>1.71</v>
      </c>
      <c r="C331" s="12">
        <v>1.5162500000000001</v>
      </c>
      <c r="D331" s="12">
        <f t="shared" si="4"/>
        <v>2.6799479342105261</v>
      </c>
    </row>
    <row r="332" spans="1:4" x14ac:dyDescent="0.2">
      <c r="A332" s="13">
        <v>36617</v>
      </c>
      <c r="B332" s="26">
        <v>1.7090000000000001</v>
      </c>
      <c r="C332" s="12">
        <v>1.46475</v>
      </c>
      <c r="D332" s="12">
        <f t="shared" si="4"/>
        <v>2.5904373730251606</v>
      </c>
    </row>
    <row r="333" spans="1:4" x14ac:dyDescent="0.2">
      <c r="A333" s="13">
        <v>36647</v>
      </c>
      <c r="B333" s="26">
        <v>1.712</v>
      </c>
      <c r="C333" s="12">
        <v>1.4867999999999999</v>
      </c>
      <c r="D333" s="12">
        <f t="shared" si="4"/>
        <v>2.6248255528037383</v>
      </c>
    </row>
    <row r="334" spans="1:4" x14ac:dyDescent="0.2">
      <c r="A334" s="13">
        <v>36678</v>
      </c>
      <c r="B334" s="26">
        <v>1.722</v>
      </c>
      <c r="C334" s="12">
        <v>1.6332500000000001</v>
      </c>
      <c r="D334" s="12">
        <f t="shared" si="4"/>
        <v>2.866626906794425</v>
      </c>
    </row>
    <row r="335" spans="1:4" x14ac:dyDescent="0.2">
      <c r="A335" s="13">
        <v>36708</v>
      </c>
      <c r="B335" s="26">
        <v>1.7270000000000001</v>
      </c>
      <c r="C335" s="12">
        <v>1.5509999999999999</v>
      </c>
      <c r="D335" s="12">
        <f t="shared" si="4"/>
        <v>2.7143829171974518</v>
      </c>
    </row>
    <row r="336" spans="1:4" x14ac:dyDescent="0.2">
      <c r="A336" s="13">
        <v>36739</v>
      </c>
      <c r="B336" s="26">
        <v>1.7270000000000001</v>
      </c>
      <c r="C336" s="12">
        <v>1.4644999999999999</v>
      </c>
      <c r="D336" s="12">
        <f t="shared" si="4"/>
        <v>2.5630005043427908</v>
      </c>
    </row>
    <row r="337" spans="1:4" x14ac:dyDescent="0.2">
      <c r="A337" s="13">
        <v>36770</v>
      </c>
      <c r="B337" s="26">
        <v>1.736</v>
      </c>
      <c r="C337" s="12">
        <v>1.5502499999999999</v>
      </c>
      <c r="D337" s="12">
        <f t="shared" si="4"/>
        <v>2.6990048960253454</v>
      </c>
    </row>
    <row r="338" spans="1:4" x14ac:dyDescent="0.2">
      <c r="A338" s="13">
        <v>36800</v>
      </c>
      <c r="B338" s="26">
        <v>1.7390000000000001</v>
      </c>
      <c r="C338" s="12">
        <v>1.5322</v>
      </c>
      <c r="D338" s="12">
        <f t="shared" si="4"/>
        <v>2.6629776972972969</v>
      </c>
    </row>
    <row r="339" spans="1:4" x14ac:dyDescent="0.2">
      <c r="A339" s="13">
        <v>36831</v>
      </c>
      <c r="B339" s="26">
        <v>1.742</v>
      </c>
      <c r="C339" s="12">
        <v>1.51725</v>
      </c>
      <c r="D339" s="12">
        <f t="shared" si="4"/>
        <v>2.6324531374856486</v>
      </c>
    </row>
    <row r="340" spans="1:4" x14ac:dyDescent="0.2">
      <c r="A340" s="13">
        <v>36861</v>
      </c>
      <c r="B340" s="26">
        <v>1.746</v>
      </c>
      <c r="C340" s="12">
        <v>1.44275</v>
      </c>
      <c r="D340" s="12">
        <f t="shared" si="4"/>
        <v>2.4974597448453606</v>
      </c>
    </row>
    <row r="341" spans="1:4" x14ac:dyDescent="0.2">
      <c r="A341" s="13">
        <v>36892</v>
      </c>
      <c r="B341" s="26">
        <v>1.756</v>
      </c>
      <c r="C341" s="12">
        <v>1.4472</v>
      </c>
      <c r="D341" s="12">
        <f t="shared" si="4"/>
        <v>2.4908965749430521</v>
      </c>
    </row>
    <row r="342" spans="1:4" x14ac:dyDescent="0.2">
      <c r="A342" s="13">
        <v>36923</v>
      </c>
      <c r="B342" s="26">
        <v>1.76</v>
      </c>
      <c r="C342" s="12">
        <v>1.4497500000000001</v>
      </c>
      <c r="D342" s="12">
        <f t="shared" si="4"/>
        <v>2.4896144889204548</v>
      </c>
    </row>
    <row r="343" spans="1:4" x14ac:dyDescent="0.2">
      <c r="A343" s="13">
        <v>36951</v>
      </c>
      <c r="B343" s="26">
        <v>1.7609999999999999</v>
      </c>
      <c r="C343" s="12">
        <v>1.4092499999999999</v>
      </c>
      <c r="D343" s="12">
        <f t="shared" si="4"/>
        <v>2.4186907333901191</v>
      </c>
    </row>
    <row r="344" spans="1:4" x14ac:dyDescent="0.2">
      <c r="A344" s="13">
        <v>36982</v>
      </c>
      <c r="B344" s="26">
        <v>1.764</v>
      </c>
      <c r="C344" s="12">
        <v>1.5516000000000001</v>
      </c>
      <c r="D344" s="12">
        <f t="shared" si="4"/>
        <v>2.6584766081632654</v>
      </c>
    </row>
    <row r="345" spans="1:4" x14ac:dyDescent="0.2">
      <c r="A345" s="13">
        <v>37012</v>
      </c>
      <c r="B345" s="26">
        <v>1.7729999999999999</v>
      </c>
      <c r="C345" s="12">
        <v>1.7017500000000001</v>
      </c>
      <c r="D345" s="12">
        <f t="shared" si="4"/>
        <v>2.9009395355329954</v>
      </c>
    </row>
    <row r="346" spans="1:4" x14ac:dyDescent="0.2">
      <c r="A346" s="13">
        <v>37043</v>
      </c>
      <c r="B346" s="26">
        <v>1.7769999999999999</v>
      </c>
      <c r="C346" s="12">
        <v>1.61625</v>
      </c>
      <c r="D346" s="12">
        <f t="shared" si="4"/>
        <v>2.7489874887450756</v>
      </c>
    </row>
    <row r="347" spans="1:4" x14ac:dyDescent="0.2">
      <c r="A347" s="13">
        <v>37073</v>
      </c>
      <c r="B347" s="26">
        <v>1.774</v>
      </c>
      <c r="C347" s="12">
        <v>1.4206000000000001</v>
      </c>
      <c r="D347" s="12">
        <f t="shared" si="4"/>
        <v>2.4203036069898536</v>
      </c>
    </row>
    <row r="348" spans="1:4" x14ac:dyDescent="0.2">
      <c r="A348" s="13">
        <v>37104</v>
      </c>
      <c r="B348" s="26">
        <v>1.774</v>
      </c>
      <c r="C348" s="12">
        <v>1.42075</v>
      </c>
      <c r="D348" s="12">
        <f t="shared" si="4"/>
        <v>2.4205591648816234</v>
      </c>
    </row>
    <row r="349" spans="1:4" x14ac:dyDescent="0.2">
      <c r="A349" s="13">
        <v>37135</v>
      </c>
      <c r="B349" s="26">
        <v>1.7809999999999999</v>
      </c>
      <c r="C349" s="12">
        <v>1.5215000000000001</v>
      </c>
      <c r="D349" s="12">
        <f t="shared" si="4"/>
        <v>2.5820205261089275</v>
      </c>
    </row>
    <row r="350" spans="1:4" x14ac:dyDescent="0.2">
      <c r="A350" s="13">
        <v>37165</v>
      </c>
      <c r="B350" s="26">
        <v>1.776</v>
      </c>
      <c r="C350" s="12">
        <v>1.3153999999999999</v>
      </c>
      <c r="D350" s="12">
        <f t="shared" si="4"/>
        <v>2.2385486087837836</v>
      </c>
    </row>
    <row r="351" spans="1:4" x14ac:dyDescent="0.2">
      <c r="A351" s="13">
        <v>37196</v>
      </c>
      <c r="B351" s="26">
        <v>1.7749999999999999</v>
      </c>
      <c r="C351" s="12">
        <v>1.1705000000000001</v>
      </c>
      <c r="D351" s="12">
        <f t="shared" si="4"/>
        <v>1.9930799205633805</v>
      </c>
    </row>
    <row r="352" spans="1:4" x14ac:dyDescent="0.2">
      <c r="A352" s="13">
        <v>37226</v>
      </c>
      <c r="B352" s="26">
        <v>1.774</v>
      </c>
      <c r="C352" s="12">
        <v>1.0860000000000001</v>
      </c>
      <c r="D352" s="12">
        <f t="shared" si="4"/>
        <v>1.8502391364148818</v>
      </c>
    </row>
    <row r="353" spans="1:4" x14ac:dyDescent="0.2">
      <c r="A353" s="13">
        <v>37257</v>
      </c>
      <c r="B353" s="26">
        <v>1.7769999999999999</v>
      </c>
      <c r="C353" s="12">
        <v>1.1072500000000001</v>
      </c>
      <c r="D353" s="12">
        <f t="shared" si="4"/>
        <v>1.883258404895892</v>
      </c>
    </row>
    <row r="354" spans="1:4" x14ac:dyDescent="0.2">
      <c r="A354" s="13">
        <v>37288</v>
      </c>
      <c r="B354" s="26">
        <v>1.78</v>
      </c>
      <c r="C354" s="12">
        <v>1.11375</v>
      </c>
      <c r="D354" s="12">
        <f t="shared" si="4"/>
        <v>1.8911212205056178</v>
      </c>
    </row>
    <row r="355" spans="1:4" x14ac:dyDescent="0.2">
      <c r="A355" s="13">
        <v>37316</v>
      </c>
      <c r="B355" s="26">
        <v>1.7849999999999999</v>
      </c>
      <c r="C355" s="12">
        <v>1.24925</v>
      </c>
      <c r="D355" s="12">
        <f t="shared" si="4"/>
        <v>2.1152552949579833</v>
      </c>
    </row>
    <row r="356" spans="1:4" x14ac:dyDescent="0.2">
      <c r="A356" s="13">
        <v>37347</v>
      </c>
      <c r="B356" s="26">
        <v>1.7929999999999999</v>
      </c>
      <c r="C356" s="12">
        <v>1.397</v>
      </c>
      <c r="D356" s="12">
        <f t="shared" si="4"/>
        <v>2.3548745153374231</v>
      </c>
    </row>
    <row r="357" spans="1:4" x14ac:dyDescent="0.2">
      <c r="A357" s="13">
        <v>37377</v>
      </c>
      <c r="B357" s="26">
        <v>1.7949999999999999</v>
      </c>
      <c r="C357" s="12">
        <v>1.39175</v>
      </c>
      <c r="D357" s="12">
        <f t="shared" si="4"/>
        <v>2.3434108169916432</v>
      </c>
    </row>
    <row r="358" spans="1:4" x14ac:dyDescent="0.2">
      <c r="A358" s="13">
        <v>37408</v>
      </c>
      <c r="B358" s="26">
        <v>1.796</v>
      </c>
      <c r="C358" s="12">
        <v>1.38225</v>
      </c>
      <c r="D358" s="12">
        <f t="shared" si="4"/>
        <v>2.3261189507238305</v>
      </c>
    </row>
    <row r="359" spans="1:4" x14ac:dyDescent="0.2">
      <c r="A359" s="13">
        <v>37438</v>
      </c>
      <c r="B359" s="26">
        <v>1.8</v>
      </c>
      <c r="C359" s="12">
        <v>1.397</v>
      </c>
      <c r="D359" s="12">
        <f t="shared" si="4"/>
        <v>2.3457166699999998</v>
      </c>
    </row>
    <row r="360" spans="1:4" x14ac:dyDescent="0.2">
      <c r="A360" s="13">
        <v>37469</v>
      </c>
      <c r="B360" s="26">
        <v>1.8049999999999999</v>
      </c>
      <c r="C360" s="12">
        <v>1.39575</v>
      </c>
      <c r="D360" s="12">
        <f t="shared" si="4"/>
        <v>2.3371257664819947</v>
      </c>
    </row>
    <row r="361" spans="1:4" x14ac:dyDescent="0.2">
      <c r="A361" s="13">
        <v>37500</v>
      </c>
      <c r="B361" s="26">
        <v>1.8080000000000001</v>
      </c>
      <c r="C361" s="12">
        <v>1.3996</v>
      </c>
      <c r="D361" s="12">
        <f t="shared" ref="D361:D424" si="5">C361*$B$629/B361</f>
        <v>2.3396837615044248</v>
      </c>
    </row>
    <row r="362" spans="1:4" x14ac:dyDescent="0.2">
      <c r="A362" s="13">
        <v>37530</v>
      </c>
      <c r="B362" s="26">
        <v>1.8120000000000001</v>
      </c>
      <c r="C362" s="12">
        <v>1.4452499999999999</v>
      </c>
      <c r="D362" s="12">
        <f t="shared" si="5"/>
        <v>2.41066264321192</v>
      </c>
    </row>
    <row r="363" spans="1:4" x14ac:dyDescent="0.2">
      <c r="A363" s="13">
        <v>37561</v>
      </c>
      <c r="B363" s="26">
        <v>1.8149999999999999</v>
      </c>
      <c r="C363" s="12">
        <v>1.419</v>
      </c>
      <c r="D363" s="12">
        <f t="shared" si="5"/>
        <v>2.3629657090909095</v>
      </c>
    </row>
    <row r="364" spans="1:4" x14ac:dyDescent="0.2">
      <c r="A364" s="13">
        <v>37591</v>
      </c>
      <c r="B364" s="26">
        <v>1.8180000000000001</v>
      </c>
      <c r="C364" s="12">
        <v>1.3857999999999999</v>
      </c>
      <c r="D364" s="12">
        <f t="shared" si="5"/>
        <v>2.3038719188118808</v>
      </c>
    </row>
    <row r="365" spans="1:4" x14ac:dyDescent="0.2">
      <c r="A365" s="13">
        <v>37622</v>
      </c>
      <c r="B365" s="26">
        <v>1.8260000000000001</v>
      </c>
      <c r="C365" s="12">
        <v>1.4575</v>
      </c>
      <c r="D365" s="12">
        <f t="shared" si="5"/>
        <v>2.4124562349397589</v>
      </c>
    </row>
    <row r="366" spans="1:4" x14ac:dyDescent="0.2">
      <c r="A366" s="13">
        <v>37653</v>
      </c>
      <c r="B366" s="26">
        <v>1.8360000000000001</v>
      </c>
      <c r="C366" s="12">
        <v>1.613</v>
      </c>
      <c r="D366" s="12">
        <f t="shared" si="5"/>
        <v>2.6552984607843135</v>
      </c>
    </row>
    <row r="367" spans="1:4" x14ac:dyDescent="0.2">
      <c r="A367" s="13">
        <v>37681</v>
      </c>
      <c r="B367" s="26">
        <v>1.839</v>
      </c>
      <c r="C367" s="12">
        <v>1.6930000000000001</v>
      </c>
      <c r="D367" s="12">
        <f t="shared" si="5"/>
        <v>2.7824468809135401</v>
      </c>
    </row>
    <row r="368" spans="1:4" x14ac:dyDescent="0.2">
      <c r="A368" s="13">
        <v>37712</v>
      </c>
      <c r="B368" s="26">
        <v>1.8320000000000001</v>
      </c>
      <c r="C368" s="12">
        <v>1.589</v>
      </c>
      <c r="D368" s="12">
        <f t="shared" si="5"/>
        <v>2.6215013220524015</v>
      </c>
    </row>
    <row r="369" spans="1:4" x14ac:dyDescent="0.2">
      <c r="A369" s="13">
        <v>37742</v>
      </c>
      <c r="B369" s="26">
        <v>1.829</v>
      </c>
      <c r="C369" s="12">
        <v>1.49725</v>
      </c>
      <c r="D369" s="12">
        <f t="shared" si="5"/>
        <v>2.4741855688901038</v>
      </c>
    </row>
    <row r="370" spans="1:4" x14ac:dyDescent="0.2">
      <c r="A370" s="13">
        <v>37773</v>
      </c>
      <c r="B370" s="26">
        <v>1.831</v>
      </c>
      <c r="C370" s="12">
        <v>1.4927999999999999</v>
      </c>
      <c r="D370" s="12">
        <f t="shared" si="5"/>
        <v>2.4641374846531949</v>
      </c>
    </row>
    <row r="371" spans="1:4" x14ac:dyDescent="0.2">
      <c r="A371" s="13">
        <v>37803</v>
      </c>
      <c r="B371" s="26">
        <v>1.837</v>
      </c>
      <c r="C371" s="12">
        <v>1.5125</v>
      </c>
      <c r="D371" s="12">
        <f t="shared" si="5"/>
        <v>2.4885013473053892</v>
      </c>
    </row>
    <row r="372" spans="1:4" x14ac:dyDescent="0.2">
      <c r="A372" s="13">
        <v>37834</v>
      </c>
      <c r="B372" s="26">
        <v>1.845</v>
      </c>
      <c r="C372" s="12">
        <v>1.62025</v>
      </c>
      <c r="D372" s="12">
        <f t="shared" si="5"/>
        <v>2.654222417073171</v>
      </c>
    </row>
    <row r="373" spans="1:4" x14ac:dyDescent="0.2">
      <c r="A373" s="13">
        <v>37865</v>
      </c>
      <c r="B373" s="26">
        <v>1.851</v>
      </c>
      <c r="C373" s="12">
        <v>1.6788000000000001</v>
      </c>
      <c r="D373" s="12">
        <f t="shared" si="5"/>
        <v>2.7412219137763372</v>
      </c>
    </row>
    <row r="374" spans="1:4" x14ac:dyDescent="0.2">
      <c r="A374" s="13">
        <v>37895</v>
      </c>
      <c r="B374" s="26">
        <v>1.849</v>
      </c>
      <c r="C374" s="12">
        <v>1.5634999999999999</v>
      </c>
      <c r="D374" s="12">
        <f t="shared" si="5"/>
        <v>2.5557162103839914</v>
      </c>
    </row>
    <row r="375" spans="1:4" x14ac:dyDescent="0.2">
      <c r="A375" s="13">
        <v>37926</v>
      </c>
      <c r="B375" s="26">
        <v>1.85</v>
      </c>
      <c r="C375" s="12">
        <v>1.512</v>
      </c>
      <c r="D375" s="12">
        <f t="shared" si="5"/>
        <v>2.4701977167567568</v>
      </c>
    </row>
    <row r="376" spans="1:4" x14ac:dyDescent="0.2">
      <c r="A376" s="13">
        <v>37956</v>
      </c>
      <c r="B376" s="26">
        <v>1.855</v>
      </c>
      <c r="C376" s="12">
        <v>1.4787999999999999</v>
      </c>
      <c r="D376" s="12">
        <f t="shared" si="5"/>
        <v>2.4094459096495955</v>
      </c>
    </row>
    <row r="377" spans="1:4" x14ac:dyDescent="0.2">
      <c r="A377" s="13">
        <v>37987</v>
      </c>
      <c r="B377" s="26">
        <v>1.863</v>
      </c>
      <c r="C377" s="12">
        <v>1.57175</v>
      </c>
      <c r="D377" s="12">
        <f t="shared" si="5"/>
        <v>2.5498948236714973</v>
      </c>
    </row>
    <row r="378" spans="1:4" x14ac:dyDescent="0.2">
      <c r="A378" s="13">
        <v>38018</v>
      </c>
      <c r="B378" s="26">
        <v>1.867</v>
      </c>
      <c r="C378" s="12">
        <v>1.6475</v>
      </c>
      <c r="D378" s="12">
        <f t="shared" si="5"/>
        <v>2.6670598312801284</v>
      </c>
    </row>
    <row r="379" spans="1:4" x14ac:dyDescent="0.2">
      <c r="A379" s="13">
        <v>38047</v>
      </c>
      <c r="B379" s="26">
        <v>1.871</v>
      </c>
      <c r="C379" s="12">
        <v>1.736</v>
      </c>
      <c r="D379" s="12">
        <f t="shared" si="5"/>
        <v>2.804320111170497</v>
      </c>
    </row>
    <row r="380" spans="1:4" x14ac:dyDescent="0.2">
      <c r="A380" s="13">
        <v>38078</v>
      </c>
      <c r="B380" s="26">
        <v>1.8740000000000001</v>
      </c>
      <c r="C380" s="12">
        <v>1.79775</v>
      </c>
      <c r="D380" s="12">
        <f t="shared" si="5"/>
        <v>2.8994215605656346</v>
      </c>
    </row>
    <row r="381" spans="1:4" x14ac:dyDescent="0.2">
      <c r="A381" s="13">
        <v>38108</v>
      </c>
      <c r="B381" s="26">
        <v>1.8819999999999999</v>
      </c>
      <c r="C381" s="12">
        <v>1.9834000000000001</v>
      </c>
      <c r="D381" s="12">
        <f t="shared" si="5"/>
        <v>3.1852413353878855</v>
      </c>
    </row>
    <row r="382" spans="1:4" x14ac:dyDescent="0.2">
      <c r="A382" s="13">
        <v>38139</v>
      </c>
      <c r="B382" s="26">
        <v>1.889</v>
      </c>
      <c r="C382" s="12">
        <v>1.9692499999999999</v>
      </c>
      <c r="D382" s="12">
        <f t="shared" si="5"/>
        <v>3.1507979150344094</v>
      </c>
    </row>
    <row r="383" spans="1:4" x14ac:dyDescent="0.2">
      <c r="A383" s="13">
        <v>38169</v>
      </c>
      <c r="B383" s="26">
        <v>1.891</v>
      </c>
      <c r="C383" s="12">
        <v>1.9112499999999999</v>
      </c>
      <c r="D383" s="12">
        <f t="shared" si="5"/>
        <v>3.0547637109994707</v>
      </c>
    </row>
    <row r="384" spans="1:4" x14ac:dyDescent="0.2">
      <c r="A384" s="13">
        <v>38200</v>
      </c>
      <c r="B384" s="26">
        <v>1.8919999999999999</v>
      </c>
      <c r="C384" s="12">
        <v>1.8779999999999999</v>
      </c>
      <c r="D384" s="12">
        <f t="shared" si="5"/>
        <v>3.0000335327695558</v>
      </c>
    </row>
    <row r="385" spans="1:4" x14ac:dyDescent="0.2">
      <c r="A385" s="13">
        <v>38231</v>
      </c>
      <c r="B385" s="26">
        <v>1.8979999999999999</v>
      </c>
      <c r="C385" s="12">
        <v>1.86975</v>
      </c>
      <c r="D385" s="12">
        <f t="shared" si="5"/>
        <v>2.9774123606427816</v>
      </c>
    </row>
    <row r="386" spans="1:4" x14ac:dyDescent="0.2">
      <c r="A386" s="13">
        <v>38261</v>
      </c>
      <c r="B386" s="26">
        <v>1.9079999999999999</v>
      </c>
      <c r="C386" s="12">
        <v>1.9995000000000001</v>
      </c>
      <c r="D386" s="12">
        <f t="shared" si="5"/>
        <v>3.1673400424528304</v>
      </c>
    </row>
    <row r="387" spans="1:4" x14ac:dyDescent="0.2">
      <c r="A387" s="13">
        <v>38292</v>
      </c>
      <c r="B387" s="26">
        <v>1.917</v>
      </c>
      <c r="C387" s="12">
        <v>1.9794</v>
      </c>
      <c r="D387" s="12">
        <f t="shared" si="5"/>
        <v>3.1207796563380281</v>
      </c>
    </row>
    <row r="388" spans="1:4" x14ac:dyDescent="0.2">
      <c r="A388" s="13">
        <v>38322</v>
      </c>
      <c r="B388" s="26">
        <v>1.917</v>
      </c>
      <c r="C388" s="12">
        <v>1.841</v>
      </c>
      <c r="D388" s="12">
        <f t="shared" si="5"/>
        <v>2.902574187793427</v>
      </c>
    </row>
    <row r="389" spans="1:4" x14ac:dyDescent="0.2">
      <c r="A389" s="13">
        <v>38353</v>
      </c>
      <c r="B389" s="26">
        <v>1.9159999999999999</v>
      </c>
      <c r="C389" s="12">
        <v>1.8308</v>
      </c>
      <c r="D389" s="12">
        <f t="shared" si="5"/>
        <v>2.8879990910229645</v>
      </c>
    </row>
    <row r="390" spans="1:4" x14ac:dyDescent="0.2">
      <c r="A390" s="13">
        <v>38384</v>
      </c>
      <c r="B390" s="26">
        <v>1.9239999999999999</v>
      </c>
      <c r="C390" s="12">
        <v>1.91</v>
      </c>
      <c r="D390" s="12">
        <f t="shared" si="5"/>
        <v>3.0004054989604989</v>
      </c>
    </row>
    <row r="391" spans="1:4" x14ac:dyDescent="0.2">
      <c r="A391" s="13">
        <v>38412</v>
      </c>
      <c r="B391" s="26">
        <v>1.931</v>
      </c>
      <c r="C391" s="12">
        <v>2.07925</v>
      </c>
      <c r="D391" s="12">
        <f t="shared" si="5"/>
        <v>3.2544386543241846</v>
      </c>
    </row>
    <row r="392" spans="1:4" x14ac:dyDescent="0.2">
      <c r="A392" s="13">
        <v>38443</v>
      </c>
      <c r="B392" s="26">
        <v>1.9370000000000001</v>
      </c>
      <c r="C392" s="12">
        <v>2.2425000000000002</v>
      </c>
      <c r="D392" s="12">
        <f t="shared" si="5"/>
        <v>3.4990849328859062</v>
      </c>
    </row>
    <row r="393" spans="1:4" x14ac:dyDescent="0.2">
      <c r="A393" s="13">
        <v>38473</v>
      </c>
      <c r="B393" s="26">
        <v>1.9359999999999999</v>
      </c>
      <c r="C393" s="12">
        <v>2.1612</v>
      </c>
      <c r="D393" s="12">
        <f t="shared" si="5"/>
        <v>3.3739703293388432</v>
      </c>
    </row>
    <row r="394" spans="1:4" x14ac:dyDescent="0.2">
      <c r="A394" s="13">
        <v>38504</v>
      </c>
      <c r="B394" s="26">
        <v>1.9370000000000001</v>
      </c>
      <c r="C394" s="12">
        <v>2.1555</v>
      </c>
      <c r="D394" s="12">
        <f t="shared" si="5"/>
        <v>3.363334480640165</v>
      </c>
    </row>
    <row r="395" spans="1:4" x14ac:dyDescent="0.2">
      <c r="A395" s="13">
        <v>38534</v>
      </c>
      <c r="B395" s="26">
        <v>1.9490000000000001</v>
      </c>
      <c r="C395" s="12">
        <v>2.29</v>
      </c>
      <c r="D395" s="12">
        <f t="shared" si="5"/>
        <v>3.5512013442791175</v>
      </c>
    </row>
    <row r="396" spans="1:4" x14ac:dyDescent="0.2">
      <c r="A396" s="13">
        <v>38565</v>
      </c>
      <c r="B396" s="26">
        <v>1.9610000000000001</v>
      </c>
      <c r="C396" s="12">
        <v>2.4862000000000002</v>
      </c>
      <c r="D396" s="12">
        <f t="shared" si="5"/>
        <v>3.8318643078021419</v>
      </c>
    </row>
    <row r="397" spans="1:4" x14ac:dyDescent="0.2">
      <c r="A397" s="13">
        <v>38596</v>
      </c>
      <c r="B397" s="26">
        <v>1.988</v>
      </c>
      <c r="C397" s="12">
        <v>2.9032499999999999</v>
      </c>
      <c r="D397" s="12">
        <f t="shared" si="5"/>
        <v>4.4138717271126762</v>
      </c>
    </row>
    <row r="398" spans="1:4" x14ac:dyDescent="0.2">
      <c r="A398" s="13">
        <v>38626</v>
      </c>
      <c r="B398" s="26">
        <v>1.9910000000000001</v>
      </c>
      <c r="C398" s="12">
        <v>2.7168000000000001</v>
      </c>
      <c r="D398" s="12">
        <f t="shared" si="5"/>
        <v>4.1241842724259161</v>
      </c>
    </row>
    <row r="399" spans="1:4" x14ac:dyDescent="0.2">
      <c r="A399" s="13">
        <v>38657</v>
      </c>
      <c r="B399" s="26">
        <v>1.9810000000000001</v>
      </c>
      <c r="C399" s="12">
        <v>2.2567499999999998</v>
      </c>
      <c r="D399" s="12">
        <f t="shared" si="5"/>
        <v>3.4431078679959612</v>
      </c>
    </row>
    <row r="400" spans="1:4" x14ac:dyDescent="0.2">
      <c r="A400" s="13">
        <v>38687</v>
      </c>
      <c r="B400" s="26">
        <v>1.9810000000000001</v>
      </c>
      <c r="C400" s="12">
        <v>2.1850000000000001</v>
      </c>
      <c r="D400" s="12">
        <f t="shared" si="5"/>
        <v>3.333639389197375</v>
      </c>
    </row>
    <row r="401" spans="1:4" x14ac:dyDescent="0.2">
      <c r="A401" s="13">
        <v>38718</v>
      </c>
      <c r="B401" s="26">
        <v>1.9930000000000001</v>
      </c>
      <c r="C401" s="12">
        <v>2.3155999999999999</v>
      </c>
      <c r="D401" s="12">
        <f t="shared" si="5"/>
        <v>3.5116230851981931</v>
      </c>
    </row>
    <row r="402" spans="1:4" x14ac:dyDescent="0.2">
      <c r="A402" s="13">
        <v>38749</v>
      </c>
      <c r="B402" s="26">
        <v>1.994</v>
      </c>
      <c r="C402" s="12">
        <v>2.2799999999999998</v>
      </c>
      <c r="D402" s="12">
        <f t="shared" si="5"/>
        <v>3.4559014242728181</v>
      </c>
    </row>
    <row r="403" spans="1:4" x14ac:dyDescent="0.2">
      <c r="A403" s="13">
        <v>38777</v>
      </c>
      <c r="B403" s="26">
        <v>1.9970000000000001</v>
      </c>
      <c r="C403" s="12">
        <v>2.42475</v>
      </c>
      <c r="D403" s="12">
        <f t="shared" si="5"/>
        <v>3.6697844519278915</v>
      </c>
    </row>
    <row r="404" spans="1:4" x14ac:dyDescent="0.2">
      <c r="A404" s="13">
        <v>38808</v>
      </c>
      <c r="B404" s="26">
        <v>2.0070000000000001</v>
      </c>
      <c r="C404" s="12">
        <v>2.742</v>
      </c>
      <c r="D404" s="12">
        <f t="shared" si="5"/>
        <v>4.1292552645739908</v>
      </c>
    </row>
    <row r="405" spans="1:4" x14ac:dyDescent="0.2">
      <c r="A405" s="13">
        <v>38838</v>
      </c>
      <c r="B405" s="26">
        <v>2.0129999999999999</v>
      </c>
      <c r="C405" s="12">
        <v>2.9068000000000001</v>
      </c>
      <c r="D405" s="12">
        <f t="shared" si="5"/>
        <v>4.3643847523099852</v>
      </c>
    </row>
    <row r="406" spans="1:4" x14ac:dyDescent="0.2">
      <c r="A406" s="13">
        <v>38869</v>
      </c>
      <c r="B406" s="26">
        <v>2.0179999999999998</v>
      </c>
      <c r="C406" s="12">
        <v>2.8845000000000001</v>
      </c>
      <c r="D406" s="12">
        <f t="shared" si="5"/>
        <v>4.320171967789892</v>
      </c>
    </row>
    <row r="407" spans="1:4" x14ac:dyDescent="0.2">
      <c r="A407" s="13">
        <v>38899</v>
      </c>
      <c r="B407" s="26">
        <v>2.0289999999999999</v>
      </c>
      <c r="C407" s="12">
        <v>2.9805999999999999</v>
      </c>
      <c r="D407" s="12">
        <f t="shared" si="5"/>
        <v>4.4399011724001971</v>
      </c>
    </row>
    <row r="408" spans="1:4" x14ac:dyDescent="0.2">
      <c r="A408" s="13">
        <v>38930</v>
      </c>
      <c r="B408" s="26">
        <v>2.0379999999999998</v>
      </c>
      <c r="C408" s="12">
        <v>2.9517500000000001</v>
      </c>
      <c r="D408" s="12">
        <f t="shared" si="5"/>
        <v>4.3775089776741911</v>
      </c>
    </row>
    <row r="409" spans="1:4" x14ac:dyDescent="0.2">
      <c r="A409" s="13">
        <v>38961</v>
      </c>
      <c r="B409" s="26">
        <v>2.028</v>
      </c>
      <c r="C409" s="12">
        <v>2.5550000000000002</v>
      </c>
      <c r="D409" s="12">
        <f t="shared" si="5"/>
        <v>3.8078041863905323</v>
      </c>
    </row>
    <row r="410" spans="1:4" x14ac:dyDescent="0.2">
      <c r="A410" s="13">
        <v>38991</v>
      </c>
      <c r="B410" s="26">
        <v>2.0190000000000001</v>
      </c>
      <c r="C410" s="12">
        <v>2.2446000000000002</v>
      </c>
      <c r="D410" s="12">
        <f t="shared" si="5"/>
        <v>3.360116171768202</v>
      </c>
    </row>
    <row r="411" spans="1:4" x14ac:dyDescent="0.2">
      <c r="A411" s="13">
        <v>39022</v>
      </c>
      <c r="B411" s="26">
        <v>2.02</v>
      </c>
      <c r="C411" s="12">
        <v>2.22925</v>
      </c>
      <c r="D411" s="12">
        <f t="shared" si="5"/>
        <v>3.3354855155940588</v>
      </c>
    </row>
    <row r="412" spans="1:4" x14ac:dyDescent="0.2">
      <c r="A412" s="13">
        <v>39052</v>
      </c>
      <c r="B412" s="26">
        <v>2.0310000000000001</v>
      </c>
      <c r="C412" s="12">
        <v>2.3127499999999999</v>
      </c>
      <c r="D412" s="12">
        <f t="shared" si="5"/>
        <v>3.4416794556868529</v>
      </c>
    </row>
    <row r="413" spans="1:4" x14ac:dyDescent="0.2">
      <c r="A413" s="13">
        <v>39083</v>
      </c>
      <c r="B413" s="26">
        <v>2.03437</v>
      </c>
      <c r="C413" s="12">
        <v>2.2397999999999998</v>
      </c>
      <c r="D413" s="12">
        <f t="shared" si="5"/>
        <v>3.3275987359231602</v>
      </c>
    </row>
    <row r="414" spans="1:4" x14ac:dyDescent="0.2">
      <c r="A414" s="13">
        <v>39114</v>
      </c>
      <c r="B414" s="26">
        <v>2.0422600000000002</v>
      </c>
      <c r="C414" s="12">
        <v>2.2777500000000002</v>
      </c>
      <c r="D414" s="12">
        <f t="shared" si="5"/>
        <v>3.3709062727076864</v>
      </c>
    </row>
    <row r="415" spans="1:4" x14ac:dyDescent="0.2">
      <c r="A415" s="13">
        <v>39142</v>
      </c>
      <c r="B415" s="26">
        <v>2.05288</v>
      </c>
      <c r="C415" s="12">
        <v>2.5627499999999999</v>
      </c>
      <c r="D415" s="12">
        <f t="shared" si="5"/>
        <v>3.7730653883812009</v>
      </c>
    </row>
    <row r="416" spans="1:4" x14ac:dyDescent="0.2">
      <c r="A416" s="13">
        <v>39173</v>
      </c>
      <c r="B416" s="26">
        <v>2.05904</v>
      </c>
      <c r="C416" s="12">
        <v>2.8450000000000002</v>
      </c>
      <c r="D416" s="12">
        <f t="shared" si="5"/>
        <v>4.1760831795399804</v>
      </c>
    </row>
    <row r="417" spans="1:4" x14ac:dyDescent="0.2">
      <c r="A417" s="13">
        <v>39203</v>
      </c>
      <c r="B417" s="26">
        <v>2.0675500000000002</v>
      </c>
      <c r="C417" s="12">
        <v>3.1459999999999999</v>
      </c>
      <c r="D417" s="12">
        <f t="shared" si="5"/>
        <v>4.5989040690672534</v>
      </c>
    </row>
    <row r="418" spans="1:4" x14ac:dyDescent="0.2">
      <c r="A418" s="13">
        <v>39234</v>
      </c>
      <c r="B418" s="26">
        <v>2.0723400000000001</v>
      </c>
      <c r="C418" s="12">
        <v>3.056</v>
      </c>
      <c r="D418" s="12">
        <f t="shared" si="5"/>
        <v>4.4570139494484495</v>
      </c>
    </row>
    <row r="419" spans="1:4" x14ac:dyDescent="0.2">
      <c r="A419" s="13">
        <v>39264</v>
      </c>
      <c r="B419" s="26">
        <v>2.0760299999999998</v>
      </c>
      <c r="C419" s="12">
        <v>2.9645999999999999</v>
      </c>
      <c r="D419" s="12">
        <f t="shared" si="5"/>
        <v>4.3160267967225909</v>
      </c>
    </row>
    <row r="420" spans="1:4" x14ac:dyDescent="0.2">
      <c r="A420" s="13">
        <v>39295</v>
      </c>
      <c r="B420" s="26">
        <v>2.07667</v>
      </c>
      <c r="C420" s="12">
        <v>2.7857500000000002</v>
      </c>
      <c r="D420" s="12">
        <f t="shared" si="5"/>
        <v>4.0543972939850823</v>
      </c>
    </row>
    <row r="421" spans="1:4" x14ac:dyDescent="0.2">
      <c r="A421" s="13">
        <v>39326</v>
      </c>
      <c r="B421" s="26">
        <v>2.0854699999999999</v>
      </c>
      <c r="C421" s="12">
        <v>2.8032499999999998</v>
      </c>
      <c r="D421" s="12">
        <f t="shared" si="5"/>
        <v>4.0626511978115243</v>
      </c>
    </row>
    <row r="422" spans="1:4" x14ac:dyDescent="0.2">
      <c r="A422" s="13">
        <v>39356</v>
      </c>
      <c r="B422" s="26">
        <v>2.0918999999999999</v>
      </c>
      <c r="C422" s="12">
        <v>2.8029999999999999</v>
      </c>
      <c r="D422" s="12">
        <f t="shared" si="5"/>
        <v>4.0498023777427221</v>
      </c>
    </row>
    <row r="423" spans="1:4" x14ac:dyDescent="0.2">
      <c r="A423" s="13">
        <v>39387</v>
      </c>
      <c r="B423" s="26">
        <v>2.1083400000000001</v>
      </c>
      <c r="C423" s="12">
        <v>3.08</v>
      </c>
      <c r="D423" s="12">
        <f t="shared" si="5"/>
        <v>4.4153152907026376</v>
      </c>
    </row>
    <row r="424" spans="1:4" x14ac:dyDescent="0.2">
      <c r="A424" s="13">
        <v>39417</v>
      </c>
      <c r="B424" s="26">
        <v>2.1144500000000002</v>
      </c>
      <c r="C424" s="12">
        <v>3.0184000000000002</v>
      </c>
      <c r="D424" s="12">
        <f t="shared" si="5"/>
        <v>4.3145054852089197</v>
      </c>
    </row>
    <row r="425" spans="1:4" x14ac:dyDescent="0.2">
      <c r="A425" s="13">
        <v>39448</v>
      </c>
      <c r="B425" s="26">
        <v>2.12174</v>
      </c>
      <c r="C425" s="12">
        <v>3.0427499999999998</v>
      </c>
      <c r="D425" s="12">
        <f t="shared" ref="D425:D488" si="6">C425*$B$629/B425</f>
        <v>4.3343677898800044</v>
      </c>
    </row>
    <row r="426" spans="1:4" x14ac:dyDescent="0.2">
      <c r="A426" s="13">
        <v>39479</v>
      </c>
      <c r="B426" s="26">
        <v>2.1268699999999998</v>
      </c>
      <c r="C426" s="12">
        <v>3.0274999999999999</v>
      </c>
      <c r="D426" s="12">
        <f t="shared" si="6"/>
        <v>4.3022422362438704</v>
      </c>
    </row>
    <row r="427" spans="1:4" x14ac:dyDescent="0.2">
      <c r="A427" s="13">
        <v>39508</v>
      </c>
      <c r="B427" s="26">
        <v>2.1344799999999999</v>
      </c>
      <c r="C427" s="12">
        <v>3.2440000000000002</v>
      </c>
      <c r="D427" s="12">
        <f t="shared" si="6"/>
        <v>4.5934649713279114</v>
      </c>
    </row>
    <row r="428" spans="1:4" x14ac:dyDescent="0.2">
      <c r="A428" s="13">
        <v>39539</v>
      </c>
      <c r="B428" s="26">
        <v>2.1394199999999999</v>
      </c>
      <c r="C428" s="12">
        <v>3.4580000000000002</v>
      </c>
      <c r="D428" s="12">
        <f t="shared" si="6"/>
        <v>4.8851802282861714</v>
      </c>
    </row>
    <row r="429" spans="1:4" x14ac:dyDescent="0.2">
      <c r="A429" s="13">
        <v>39569</v>
      </c>
      <c r="B429" s="26">
        <v>2.1520800000000002</v>
      </c>
      <c r="C429" s="12">
        <v>3.7657500000000002</v>
      </c>
      <c r="D429" s="12">
        <f t="shared" si="6"/>
        <v>5.2886487809468044</v>
      </c>
    </row>
    <row r="430" spans="1:4" x14ac:dyDescent="0.2">
      <c r="A430" s="13">
        <v>39600</v>
      </c>
      <c r="B430" s="26">
        <v>2.1746300000000001</v>
      </c>
      <c r="C430" s="12">
        <v>4.0541999999999998</v>
      </c>
      <c r="D430" s="12">
        <f t="shared" si="6"/>
        <v>5.6347084200990505</v>
      </c>
    </row>
    <row r="431" spans="1:4" x14ac:dyDescent="0.2">
      <c r="A431" s="13">
        <v>39630</v>
      </c>
      <c r="B431" s="26">
        <v>2.1901600000000001</v>
      </c>
      <c r="C431" s="12">
        <v>4.0614999999999997</v>
      </c>
      <c r="D431" s="12">
        <f t="shared" si="6"/>
        <v>5.6048277189794344</v>
      </c>
    </row>
    <row r="432" spans="1:4" x14ac:dyDescent="0.2">
      <c r="A432" s="13">
        <v>39661</v>
      </c>
      <c r="B432" s="26">
        <v>2.1869000000000001</v>
      </c>
      <c r="C432" s="12">
        <v>3.7785000000000002</v>
      </c>
      <c r="D432" s="12">
        <f t="shared" si="6"/>
        <v>5.2220635799533586</v>
      </c>
    </row>
    <row r="433" spans="1:4" x14ac:dyDescent="0.2">
      <c r="A433" s="13">
        <v>39692</v>
      </c>
      <c r="B433" s="26">
        <v>2.1887699999999999</v>
      </c>
      <c r="C433" s="12">
        <v>3.7025999999999999</v>
      </c>
      <c r="D433" s="12">
        <f t="shared" si="6"/>
        <v>5.1127943250318673</v>
      </c>
    </row>
    <row r="434" spans="1:4" x14ac:dyDescent="0.2">
      <c r="A434" s="13">
        <v>39722</v>
      </c>
      <c r="B434" s="26">
        <v>2.16995</v>
      </c>
      <c r="C434" s="12">
        <v>3.05125</v>
      </c>
      <c r="D434" s="12">
        <f t="shared" si="6"/>
        <v>4.249909858522086</v>
      </c>
    </row>
    <row r="435" spans="1:4" x14ac:dyDescent="0.2">
      <c r="A435" s="13">
        <v>39753</v>
      </c>
      <c r="B435" s="26">
        <v>2.1315300000000001</v>
      </c>
      <c r="C435" s="12">
        <v>2.1469999999999998</v>
      </c>
      <c r="D435" s="12">
        <f t="shared" si="6"/>
        <v>3.0443336504764176</v>
      </c>
    </row>
    <row r="436" spans="1:4" x14ac:dyDescent="0.2">
      <c r="A436" s="13">
        <v>39783</v>
      </c>
      <c r="B436" s="26">
        <v>2.1139800000000002</v>
      </c>
      <c r="C436" s="12">
        <v>1.6870000000000001</v>
      </c>
      <c r="D436" s="12">
        <f t="shared" si="6"/>
        <v>2.411936454460307</v>
      </c>
    </row>
    <row r="437" spans="1:4" x14ac:dyDescent="0.2">
      <c r="A437" s="13">
        <v>39814</v>
      </c>
      <c r="B437" s="26">
        <v>2.1193300000000002</v>
      </c>
      <c r="C437" s="12">
        <v>1.7882499999999999</v>
      </c>
      <c r="D437" s="12">
        <f t="shared" si="6"/>
        <v>2.5502414553184254</v>
      </c>
    </row>
    <row r="438" spans="1:4" x14ac:dyDescent="0.2">
      <c r="A438" s="13">
        <v>39845</v>
      </c>
      <c r="B438" s="26">
        <v>2.1270500000000001</v>
      </c>
      <c r="C438" s="12">
        <v>1.92275</v>
      </c>
      <c r="D438" s="12">
        <f t="shared" si="6"/>
        <v>2.7321011515949318</v>
      </c>
    </row>
    <row r="439" spans="1:4" x14ac:dyDescent="0.2">
      <c r="A439" s="13">
        <v>39873</v>
      </c>
      <c r="B439" s="26">
        <v>2.1249500000000001</v>
      </c>
      <c r="C439" s="12">
        <v>1.9585999999999999</v>
      </c>
      <c r="D439" s="12">
        <f t="shared" si="6"/>
        <v>2.7857920058354311</v>
      </c>
    </row>
    <row r="440" spans="1:4" x14ac:dyDescent="0.2">
      <c r="A440" s="13">
        <v>39904</v>
      </c>
      <c r="B440" s="26">
        <v>2.1270899999999999</v>
      </c>
      <c r="C440" s="12">
        <v>2.0489999999999999</v>
      </c>
      <c r="D440" s="12">
        <f t="shared" si="6"/>
        <v>2.9114393382508497</v>
      </c>
    </row>
    <row r="441" spans="1:4" x14ac:dyDescent="0.2">
      <c r="A441" s="13">
        <v>39934</v>
      </c>
      <c r="B441" s="26">
        <v>2.13022</v>
      </c>
      <c r="C441" s="12">
        <v>2.2654999999999998</v>
      </c>
      <c r="D441" s="12">
        <f t="shared" si="6"/>
        <v>3.2143359225807657</v>
      </c>
    </row>
    <row r="442" spans="1:4" x14ac:dyDescent="0.2">
      <c r="A442" s="13">
        <v>39965</v>
      </c>
      <c r="B442" s="26">
        <v>2.1478999999999999</v>
      </c>
      <c r="C442" s="12">
        <v>2.6305999999999998</v>
      </c>
      <c r="D442" s="12">
        <f t="shared" si="6"/>
        <v>3.7016249261138783</v>
      </c>
    </row>
    <row r="443" spans="1:4" x14ac:dyDescent="0.2">
      <c r="A443" s="13">
        <v>39995</v>
      </c>
      <c r="B443" s="26">
        <v>2.1472600000000002</v>
      </c>
      <c r="C443" s="12">
        <v>2.5265</v>
      </c>
      <c r="D443" s="12">
        <f t="shared" si="6"/>
        <v>3.556201180574313</v>
      </c>
    </row>
    <row r="444" spans="1:4" x14ac:dyDescent="0.2">
      <c r="A444" s="13">
        <v>40026</v>
      </c>
      <c r="B444" s="26">
        <v>2.1544500000000002</v>
      </c>
      <c r="C444" s="12">
        <v>2.6164000000000001</v>
      </c>
      <c r="D444" s="12">
        <f t="shared" si="6"/>
        <v>3.6704505220357859</v>
      </c>
    </row>
    <row r="445" spans="1:4" x14ac:dyDescent="0.2">
      <c r="A445" s="13">
        <v>40057</v>
      </c>
      <c r="B445" s="26">
        <v>2.1586099999999999</v>
      </c>
      <c r="C445" s="12">
        <v>2.5539999999999998</v>
      </c>
      <c r="D445" s="12">
        <f t="shared" si="6"/>
        <v>3.5760070100666632</v>
      </c>
    </row>
    <row r="446" spans="1:4" x14ac:dyDescent="0.2">
      <c r="A446" s="13">
        <v>40087</v>
      </c>
      <c r="B446" s="26">
        <v>2.1650900000000002</v>
      </c>
      <c r="C446" s="12">
        <v>2.55125</v>
      </c>
      <c r="D446" s="12">
        <f t="shared" si="6"/>
        <v>3.5614652958999393</v>
      </c>
    </row>
    <row r="447" spans="1:4" x14ac:dyDescent="0.2">
      <c r="A447" s="13">
        <v>40118</v>
      </c>
      <c r="B447" s="26">
        <v>2.1723400000000002</v>
      </c>
      <c r="C447" s="12">
        <v>2.6514000000000002</v>
      </c>
      <c r="D447" s="12">
        <f t="shared" si="6"/>
        <v>3.6889188880193711</v>
      </c>
    </row>
    <row r="448" spans="1:4" x14ac:dyDescent="0.2">
      <c r="A448" s="13">
        <v>40148</v>
      </c>
      <c r="B448" s="26">
        <v>2.17347</v>
      </c>
      <c r="C448" s="12">
        <v>2.6072500000000001</v>
      </c>
      <c r="D448" s="12">
        <f t="shared" si="6"/>
        <v>3.6256066039558865</v>
      </c>
    </row>
    <row r="449" spans="1:4" x14ac:dyDescent="0.2">
      <c r="A449" s="13">
        <v>40179</v>
      </c>
      <c r="B449" s="26">
        <v>2.1748799999999999</v>
      </c>
      <c r="C449" s="12">
        <v>2.7149999999999999</v>
      </c>
      <c r="D449" s="12">
        <f t="shared" si="6"/>
        <v>3.7729946341867135</v>
      </c>
    </row>
    <row r="450" spans="1:4" x14ac:dyDescent="0.2">
      <c r="A450" s="13">
        <v>40210</v>
      </c>
      <c r="B450" s="26">
        <v>2.1728100000000001</v>
      </c>
      <c r="C450" s="12">
        <v>2.6440000000000001</v>
      </c>
      <c r="D450" s="12">
        <f t="shared" si="6"/>
        <v>3.6778274731798914</v>
      </c>
    </row>
    <row r="451" spans="1:4" x14ac:dyDescent="0.2">
      <c r="A451" s="13">
        <v>40238</v>
      </c>
      <c r="B451" s="26">
        <v>2.17353</v>
      </c>
      <c r="C451" s="12">
        <v>2.7715999999999998</v>
      </c>
      <c r="D451" s="12">
        <f t="shared" si="6"/>
        <v>3.85404309892203</v>
      </c>
    </row>
    <row r="452" spans="1:4" x14ac:dyDescent="0.2">
      <c r="A452" s="13">
        <v>40269</v>
      </c>
      <c r="B452" s="26">
        <v>2.1740300000000001</v>
      </c>
      <c r="C452" s="12">
        <v>2.8482500000000002</v>
      </c>
      <c r="D452" s="12">
        <f t="shared" si="6"/>
        <v>3.9597177147969442</v>
      </c>
    </row>
    <row r="453" spans="1:4" x14ac:dyDescent="0.2">
      <c r="A453" s="13">
        <v>40299</v>
      </c>
      <c r="B453" s="26">
        <v>2.1728999999999998</v>
      </c>
      <c r="C453" s="12">
        <v>2.8361999999999998</v>
      </c>
      <c r="D453" s="12">
        <f t="shared" si="6"/>
        <v>3.9450159729393897</v>
      </c>
    </row>
    <row r="454" spans="1:4" x14ac:dyDescent="0.2">
      <c r="A454" s="13">
        <v>40330</v>
      </c>
      <c r="B454" s="26">
        <v>2.1719900000000001</v>
      </c>
      <c r="C454" s="12">
        <v>2.7315</v>
      </c>
      <c r="D454" s="12">
        <f t="shared" si="6"/>
        <v>3.8009752056869508</v>
      </c>
    </row>
    <row r="455" spans="1:4" x14ac:dyDescent="0.2">
      <c r="A455" s="13">
        <v>40360</v>
      </c>
      <c r="B455" s="26">
        <v>2.17605</v>
      </c>
      <c r="C455" s="12">
        <v>2.7287499999999998</v>
      </c>
      <c r="D455" s="12">
        <f t="shared" si="6"/>
        <v>3.7900638967395044</v>
      </c>
    </row>
    <row r="456" spans="1:4" x14ac:dyDescent="0.2">
      <c r="A456" s="13">
        <v>40391</v>
      </c>
      <c r="B456" s="26">
        <v>2.17923</v>
      </c>
      <c r="C456" s="12">
        <v>2.7298</v>
      </c>
      <c r="D456" s="12">
        <f t="shared" si="6"/>
        <v>3.7859895744827297</v>
      </c>
    </row>
    <row r="457" spans="1:4" x14ac:dyDescent="0.2">
      <c r="A457" s="13">
        <v>40422</v>
      </c>
      <c r="B457" s="26">
        <v>2.18275</v>
      </c>
      <c r="C457" s="12">
        <v>2.7050000000000001</v>
      </c>
      <c r="D457" s="12">
        <f t="shared" si="6"/>
        <v>3.7455441942503724</v>
      </c>
    </row>
    <row r="458" spans="1:4" x14ac:dyDescent="0.2">
      <c r="A458" s="13">
        <v>40452</v>
      </c>
      <c r="B458" s="26">
        <v>2.19035</v>
      </c>
      <c r="C458" s="12">
        <v>2.8005</v>
      </c>
      <c r="D458" s="12">
        <f t="shared" si="6"/>
        <v>3.8643256096057712</v>
      </c>
    </row>
    <row r="459" spans="1:4" x14ac:dyDescent="0.2">
      <c r="A459" s="13">
        <v>40483</v>
      </c>
      <c r="B459" s="26">
        <v>2.1959</v>
      </c>
      <c r="C459" s="12">
        <v>2.859</v>
      </c>
      <c r="D459" s="12">
        <f t="shared" si="6"/>
        <v>3.935077135570836</v>
      </c>
    </row>
    <row r="460" spans="1:4" x14ac:dyDescent="0.2">
      <c r="A460" s="13">
        <v>40513</v>
      </c>
      <c r="B460" s="26">
        <v>2.20472</v>
      </c>
      <c r="C460" s="12">
        <v>2.9929999999999999</v>
      </c>
      <c r="D460" s="12">
        <f t="shared" si="6"/>
        <v>4.1030322281287424</v>
      </c>
    </row>
    <row r="461" spans="1:4" x14ac:dyDescent="0.2">
      <c r="A461" s="13">
        <v>40544</v>
      </c>
      <c r="B461" s="26">
        <v>2.2118699999999998</v>
      </c>
      <c r="C461" s="12">
        <v>3.0948000000000002</v>
      </c>
      <c r="D461" s="12">
        <f t="shared" si="6"/>
        <v>4.2288730035671183</v>
      </c>
    </row>
    <row r="462" spans="1:4" x14ac:dyDescent="0.2">
      <c r="A462" s="13">
        <v>40575</v>
      </c>
      <c r="B462" s="26">
        <v>2.2189800000000002</v>
      </c>
      <c r="C462" s="12">
        <v>3.2109999999999999</v>
      </c>
      <c r="D462" s="12">
        <f t="shared" si="6"/>
        <v>4.3735950653002726</v>
      </c>
    </row>
    <row r="463" spans="1:4" x14ac:dyDescent="0.2">
      <c r="A463" s="13">
        <v>40603</v>
      </c>
      <c r="B463" s="26">
        <v>2.2304599999999999</v>
      </c>
      <c r="C463" s="12">
        <v>3.5612499999999998</v>
      </c>
      <c r="D463" s="12">
        <f t="shared" si="6"/>
        <v>4.8256928514745834</v>
      </c>
    </row>
    <row r="464" spans="1:4" x14ac:dyDescent="0.2">
      <c r="A464" s="13">
        <v>40634</v>
      </c>
      <c r="B464" s="26">
        <v>2.2409300000000001</v>
      </c>
      <c r="C464" s="12">
        <v>3.7995000000000001</v>
      </c>
      <c r="D464" s="12">
        <f t="shared" si="6"/>
        <v>5.1244801046886783</v>
      </c>
    </row>
    <row r="465" spans="1:4" x14ac:dyDescent="0.2">
      <c r="A465" s="13">
        <v>40664</v>
      </c>
      <c r="B465" s="26">
        <v>2.2480600000000002</v>
      </c>
      <c r="C465" s="12">
        <v>3.9062000000000001</v>
      </c>
      <c r="D465" s="12">
        <f t="shared" si="6"/>
        <v>5.2516797005418008</v>
      </c>
    </row>
    <row r="466" spans="1:4" x14ac:dyDescent="0.2">
      <c r="A466" s="13">
        <v>40695</v>
      </c>
      <c r="B466" s="26">
        <v>2.2480600000000002</v>
      </c>
      <c r="C466" s="12">
        <v>3.68</v>
      </c>
      <c r="D466" s="12">
        <f t="shared" si="6"/>
        <v>4.9475657411279057</v>
      </c>
    </row>
    <row r="467" spans="1:4" x14ac:dyDescent="0.2">
      <c r="A467" s="13">
        <v>40725</v>
      </c>
      <c r="B467" s="26">
        <v>2.2539500000000001</v>
      </c>
      <c r="C467" s="12">
        <v>3.6502500000000002</v>
      </c>
      <c r="D467" s="12">
        <f t="shared" si="6"/>
        <v>4.8947440269304998</v>
      </c>
    </row>
    <row r="468" spans="1:4" x14ac:dyDescent="0.2">
      <c r="A468" s="13">
        <v>40756</v>
      </c>
      <c r="B468" s="26">
        <v>2.2610600000000001</v>
      </c>
      <c r="C468" s="12">
        <v>3.6394000000000002</v>
      </c>
      <c r="D468" s="12">
        <f t="shared" si="6"/>
        <v>4.8648489121031728</v>
      </c>
    </row>
    <row r="469" spans="1:4" x14ac:dyDescent="0.2">
      <c r="A469" s="13">
        <v>40787</v>
      </c>
      <c r="B469" s="26">
        <v>2.2659699999999998</v>
      </c>
      <c r="C469" s="12">
        <v>3.6112500000000001</v>
      </c>
      <c r="D469" s="12">
        <f t="shared" si="6"/>
        <v>4.8167604944019562</v>
      </c>
    </row>
    <row r="470" spans="1:4" x14ac:dyDescent="0.2">
      <c r="A470" s="13">
        <v>40817</v>
      </c>
      <c r="B470" s="26">
        <v>2.2675000000000001</v>
      </c>
      <c r="C470" s="12">
        <v>3.448</v>
      </c>
      <c r="D470" s="12">
        <f t="shared" si="6"/>
        <v>4.5959110491730977</v>
      </c>
    </row>
    <row r="471" spans="1:4" x14ac:dyDescent="0.2">
      <c r="A471" s="13">
        <v>40848</v>
      </c>
      <c r="B471" s="26">
        <v>2.27169</v>
      </c>
      <c r="C471" s="12">
        <v>3.38375</v>
      </c>
      <c r="D471" s="12">
        <f t="shared" si="6"/>
        <v>4.5019519531714272</v>
      </c>
    </row>
    <row r="472" spans="1:4" x14ac:dyDescent="0.2">
      <c r="A472" s="13">
        <v>40878</v>
      </c>
      <c r="B472" s="26">
        <v>2.27223</v>
      </c>
      <c r="C472" s="12">
        <v>3.2657500000000002</v>
      </c>
      <c r="D472" s="12">
        <f t="shared" si="6"/>
        <v>4.3439248088881852</v>
      </c>
    </row>
    <row r="473" spans="1:4" x14ac:dyDescent="0.2">
      <c r="A473" s="13">
        <v>40909</v>
      </c>
      <c r="B473" s="26">
        <v>2.2784200000000001</v>
      </c>
      <c r="C473" s="12">
        <v>3.38</v>
      </c>
      <c r="D473" s="12">
        <f t="shared" si="6"/>
        <v>4.4836795849755529</v>
      </c>
    </row>
    <row r="474" spans="1:4" x14ac:dyDescent="0.2">
      <c r="A474" s="13">
        <v>40940</v>
      </c>
      <c r="B474" s="26">
        <v>2.28329</v>
      </c>
      <c r="C474" s="12">
        <v>3.57925</v>
      </c>
      <c r="D474" s="12">
        <f t="shared" si="6"/>
        <v>4.7378642404162417</v>
      </c>
    </row>
    <row r="475" spans="1:4" x14ac:dyDescent="0.2">
      <c r="A475" s="13">
        <v>40969</v>
      </c>
      <c r="B475" s="26">
        <v>2.2880699999999998</v>
      </c>
      <c r="C475" s="12">
        <v>3.85175</v>
      </c>
      <c r="D475" s="12">
        <f t="shared" si="6"/>
        <v>5.0879219151949027</v>
      </c>
    </row>
    <row r="476" spans="1:4" x14ac:dyDescent="0.2">
      <c r="A476" s="13">
        <v>41000</v>
      </c>
      <c r="B476" s="26">
        <v>2.2918699999999999</v>
      </c>
      <c r="C476" s="12">
        <v>3.9003999999999999</v>
      </c>
      <c r="D476" s="12">
        <f t="shared" si="6"/>
        <v>5.1436430335053904</v>
      </c>
    </row>
    <row r="477" spans="1:4" x14ac:dyDescent="0.2">
      <c r="A477" s="13">
        <v>41030</v>
      </c>
      <c r="B477" s="26">
        <v>2.2871299999999999</v>
      </c>
      <c r="C477" s="12">
        <v>3.7322500000000001</v>
      </c>
      <c r="D477" s="12">
        <f t="shared" si="6"/>
        <v>4.9320960922641044</v>
      </c>
    </row>
    <row r="478" spans="1:4" x14ac:dyDescent="0.2">
      <c r="A478" s="13">
        <v>41061</v>
      </c>
      <c r="B478" s="26">
        <v>2.2852399999999999</v>
      </c>
      <c r="C478" s="12">
        <v>3.5387499999999998</v>
      </c>
      <c r="D478" s="12">
        <f t="shared" si="6"/>
        <v>4.6802571819590062</v>
      </c>
    </row>
    <row r="479" spans="1:4" x14ac:dyDescent="0.2">
      <c r="A479" s="13">
        <v>41091</v>
      </c>
      <c r="B479" s="26">
        <v>2.2858999999999998</v>
      </c>
      <c r="C479" s="12">
        <v>3.4392</v>
      </c>
      <c r="D479" s="12">
        <f t="shared" si="6"/>
        <v>4.5472816840631696</v>
      </c>
    </row>
    <row r="480" spans="1:4" x14ac:dyDescent="0.2">
      <c r="A480" s="13">
        <v>41122</v>
      </c>
      <c r="B480" s="26">
        <v>2.2991799999999998</v>
      </c>
      <c r="C480" s="12">
        <v>3.7214999999999998</v>
      </c>
      <c r="D480" s="12">
        <f t="shared" si="6"/>
        <v>4.8921155181412503</v>
      </c>
    </row>
    <row r="481" spans="1:4" x14ac:dyDescent="0.2">
      <c r="A481" s="13">
        <v>41153</v>
      </c>
      <c r="B481" s="26">
        <v>2.3101500000000001</v>
      </c>
      <c r="C481" s="12">
        <v>3.8485</v>
      </c>
      <c r="D481" s="12">
        <f t="shared" si="6"/>
        <v>5.0350404532173227</v>
      </c>
    </row>
    <row r="482" spans="1:4" x14ac:dyDescent="0.2">
      <c r="A482" s="13">
        <v>41183</v>
      </c>
      <c r="B482" s="26">
        <v>2.3163800000000001</v>
      </c>
      <c r="C482" s="12">
        <v>3.7456</v>
      </c>
      <c r="D482" s="12">
        <f t="shared" si="6"/>
        <v>4.8872352329065176</v>
      </c>
    </row>
    <row r="483" spans="1:4" x14ac:dyDescent="0.2">
      <c r="A483" s="13">
        <v>41214</v>
      </c>
      <c r="B483" s="26">
        <v>2.3124899999999999</v>
      </c>
      <c r="C483" s="12">
        <v>3.4517500000000001</v>
      </c>
      <c r="D483" s="12">
        <f t="shared" si="6"/>
        <v>4.5113977991256178</v>
      </c>
    </row>
    <row r="484" spans="1:4" x14ac:dyDescent="0.2">
      <c r="A484" s="19">
        <v>41244</v>
      </c>
      <c r="B484" s="26">
        <v>2.3122099999999999</v>
      </c>
      <c r="C484" s="12">
        <v>3.3104</v>
      </c>
      <c r="D484" s="12">
        <f t="shared" si="6"/>
        <v>4.3271789064142094</v>
      </c>
    </row>
    <row r="485" spans="1:4" x14ac:dyDescent="0.2">
      <c r="A485" s="13">
        <v>41275</v>
      </c>
      <c r="B485" s="26">
        <v>2.3167900000000001</v>
      </c>
      <c r="C485" s="12">
        <v>3.3184999999999998</v>
      </c>
      <c r="D485" s="12">
        <f t="shared" si="6"/>
        <v>4.3291915810237427</v>
      </c>
    </row>
    <row r="486" spans="1:4" x14ac:dyDescent="0.2">
      <c r="A486" s="13">
        <v>41306</v>
      </c>
      <c r="B486" s="26">
        <v>2.3293699999999999</v>
      </c>
      <c r="C486" s="12">
        <v>3.67</v>
      </c>
      <c r="D486" s="12">
        <f t="shared" si="6"/>
        <v>4.7618886909336</v>
      </c>
    </row>
    <row r="487" spans="1:4" x14ac:dyDescent="0.2">
      <c r="A487" s="13">
        <v>41334</v>
      </c>
      <c r="B487" s="26">
        <v>2.3228200000000001</v>
      </c>
      <c r="C487" s="12">
        <v>3.7112500000000002</v>
      </c>
      <c r="D487" s="12">
        <f t="shared" si="6"/>
        <v>4.8289900110641373</v>
      </c>
    </row>
    <row r="488" spans="1:4" x14ac:dyDescent="0.2">
      <c r="A488" s="13">
        <v>41365</v>
      </c>
      <c r="B488" s="26">
        <v>2.3179699999999999</v>
      </c>
      <c r="C488" s="12">
        <v>3.5701999999999998</v>
      </c>
      <c r="D488" s="12">
        <f t="shared" si="6"/>
        <v>4.6551790314801309</v>
      </c>
    </row>
    <row r="489" spans="1:4" x14ac:dyDescent="0.2">
      <c r="A489" s="13">
        <v>41395</v>
      </c>
      <c r="B489" s="26">
        <v>2.3189299999999999</v>
      </c>
      <c r="C489" s="12">
        <v>3.6147499999999999</v>
      </c>
      <c r="D489" s="12">
        <f t="shared" ref="D489:D552" si="7">C489*$B$629/B489</f>
        <v>4.7113164996356076</v>
      </c>
    </row>
    <row r="490" spans="1:4" x14ac:dyDescent="0.2">
      <c r="A490" s="13">
        <v>41426</v>
      </c>
      <c r="B490" s="26">
        <v>2.3244500000000001</v>
      </c>
      <c r="C490" s="12">
        <v>3.6259999999999999</v>
      </c>
      <c r="D490" s="12">
        <f t="shared" si="7"/>
        <v>4.7147562425520011</v>
      </c>
    </row>
    <row r="491" spans="1:4" x14ac:dyDescent="0.2">
      <c r="A491" s="13">
        <v>41456</v>
      </c>
      <c r="B491" s="26">
        <v>2.3290000000000002</v>
      </c>
      <c r="C491" s="12">
        <v>3.5910000000000002</v>
      </c>
      <c r="D491" s="12">
        <f t="shared" si="7"/>
        <v>4.6601250399313008</v>
      </c>
    </row>
    <row r="492" spans="1:4" x14ac:dyDescent="0.2">
      <c r="A492" s="13">
        <v>41487</v>
      </c>
      <c r="B492" s="26">
        <v>2.3345600000000002</v>
      </c>
      <c r="C492" s="12">
        <v>3.57375</v>
      </c>
      <c r="D492" s="12">
        <f t="shared" si="7"/>
        <v>4.6266940462014254</v>
      </c>
    </row>
    <row r="493" spans="1:4" x14ac:dyDescent="0.2">
      <c r="A493" s="13">
        <v>41518</v>
      </c>
      <c r="B493" s="26">
        <v>2.3354400000000002</v>
      </c>
      <c r="C493" s="12">
        <v>3.5324</v>
      </c>
      <c r="D493" s="12">
        <f t="shared" si="7"/>
        <v>4.5714377998150235</v>
      </c>
    </row>
    <row r="494" spans="1:4" x14ac:dyDescent="0.2">
      <c r="A494" s="13">
        <v>41548</v>
      </c>
      <c r="B494" s="26">
        <v>2.3366899999999999</v>
      </c>
      <c r="C494" s="12">
        <v>3.34375</v>
      </c>
      <c r="D494" s="12">
        <f t="shared" si="7"/>
        <v>4.3249824805601085</v>
      </c>
    </row>
    <row r="495" spans="1:4" x14ac:dyDescent="0.2">
      <c r="A495" s="13">
        <v>41579</v>
      </c>
      <c r="B495" s="26">
        <v>2.3410000000000002</v>
      </c>
      <c r="C495" s="12">
        <v>3.24275</v>
      </c>
      <c r="D495" s="12">
        <f t="shared" si="7"/>
        <v>4.1866215781717209</v>
      </c>
    </row>
    <row r="496" spans="1:4" x14ac:dyDescent="0.2">
      <c r="A496" s="19">
        <v>41609</v>
      </c>
      <c r="B496" s="26">
        <v>2.3471899999999999</v>
      </c>
      <c r="C496" s="12">
        <v>3.2764000000000002</v>
      </c>
      <c r="D496" s="12">
        <f t="shared" si="7"/>
        <v>4.2189106153315246</v>
      </c>
    </row>
    <row r="497" spans="1:4" x14ac:dyDescent="0.2">
      <c r="A497" s="13">
        <v>41640</v>
      </c>
      <c r="B497" s="26">
        <v>2.3528799999999999</v>
      </c>
      <c r="C497" s="12">
        <v>3.3125</v>
      </c>
      <c r="D497" s="12">
        <f t="shared" si="7"/>
        <v>4.2550803164632285</v>
      </c>
    </row>
    <row r="498" spans="1:4" x14ac:dyDescent="0.2">
      <c r="A498" s="13">
        <v>41671</v>
      </c>
      <c r="B498" s="26">
        <v>2.35547</v>
      </c>
      <c r="C498" s="12">
        <v>3.3562500000000002</v>
      </c>
      <c r="D498" s="12">
        <f t="shared" si="7"/>
        <v>4.3065389444569453</v>
      </c>
    </row>
    <row r="499" spans="1:4" x14ac:dyDescent="0.2">
      <c r="A499" s="13">
        <v>41699</v>
      </c>
      <c r="B499" s="26">
        <v>2.3602799999999999</v>
      </c>
      <c r="C499" s="12">
        <v>3.5331999999999999</v>
      </c>
      <c r="D499" s="12">
        <f t="shared" si="7"/>
        <v>4.5243516081142916</v>
      </c>
    </row>
    <row r="500" spans="1:4" x14ac:dyDescent="0.2">
      <c r="A500" s="13">
        <v>41730</v>
      </c>
      <c r="B500" s="26">
        <v>2.3646799999999999</v>
      </c>
      <c r="C500" s="12">
        <v>3.6607500000000002</v>
      </c>
      <c r="D500" s="12">
        <f t="shared" si="7"/>
        <v>4.6789601461931429</v>
      </c>
    </row>
    <row r="501" spans="1:4" x14ac:dyDescent="0.2">
      <c r="A501" s="13">
        <v>41760</v>
      </c>
      <c r="B501" s="26">
        <v>2.3691800000000001</v>
      </c>
      <c r="C501" s="12">
        <v>3.6727500000000002</v>
      </c>
      <c r="D501" s="12">
        <f t="shared" si="7"/>
        <v>4.6853815474130291</v>
      </c>
    </row>
    <row r="502" spans="1:4" x14ac:dyDescent="0.2">
      <c r="A502" s="13">
        <v>41791</v>
      </c>
      <c r="B502" s="26">
        <v>2.3723100000000001</v>
      </c>
      <c r="C502" s="12">
        <v>3.6916000000000002</v>
      </c>
      <c r="D502" s="12">
        <f t="shared" si="7"/>
        <v>4.7032152023976632</v>
      </c>
    </row>
    <row r="503" spans="1:4" x14ac:dyDescent="0.2">
      <c r="A503" s="13">
        <v>41821</v>
      </c>
      <c r="B503" s="26">
        <v>2.3749799999999999</v>
      </c>
      <c r="C503" s="12">
        <v>3.6112500000000001</v>
      </c>
      <c r="D503" s="12">
        <f t="shared" si="7"/>
        <v>4.5956743962054416</v>
      </c>
    </row>
    <row r="504" spans="1:4" x14ac:dyDescent="0.2">
      <c r="A504" s="13">
        <v>41852</v>
      </c>
      <c r="B504" s="26">
        <v>2.3746</v>
      </c>
      <c r="C504" s="12">
        <v>3.4864999999999999</v>
      </c>
      <c r="D504" s="12">
        <f t="shared" si="7"/>
        <v>4.4376276539206607</v>
      </c>
    </row>
    <row r="505" spans="1:4" x14ac:dyDescent="0.2">
      <c r="A505" s="13">
        <v>41883</v>
      </c>
      <c r="B505" s="26">
        <v>2.3747699999999998</v>
      </c>
      <c r="C505" s="12">
        <v>3.4062000000000001</v>
      </c>
      <c r="D505" s="12">
        <f t="shared" si="7"/>
        <v>4.3351112181811295</v>
      </c>
    </row>
    <row r="506" spans="1:4" x14ac:dyDescent="0.2">
      <c r="A506" s="13">
        <v>41913</v>
      </c>
      <c r="B506" s="26">
        <v>2.3742999999999999</v>
      </c>
      <c r="C506" s="12">
        <v>3.1705000000000001</v>
      </c>
      <c r="D506" s="12">
        <f t="shared" si="7"/>
        <v>4.0359317942130311</v>
      </c>
    </row>
    <row r="507" spans="1:4" x14ac:dyDescent="0.2">
      <c r="A507" s="13">
        <v>41944</v>
      </c>
      <c r="B507" s="26">
        <v>2.3698299999999999</v>
      </c>
      <c r="C507" s="12">
        <v>2.9122499999999998</v>
      </c>
      <c r="D507" s="12">
        <f t="shared" si="7"/>
        <v>3.7141814288366675</v>
      </c>
    </row>
    <row r="508" spans="1:4" x14ac:dyDescent="0.2">
      <c r="A508" s="19">
        <v>41974</v>
      </c>
      <c r="B508" s="26">
        <v>2.36252</v>
      </c>
      <c r="C508" s="12">
        <v>2.5426000000000002</v>
      </c>
      <c r="D508" s="12">
        <f t="shared" si="7"/>
        <v>3.2527763383167128</v>
      </c>
    </row>
    <row r="509" spans="1:4" x14ac:dyDescent="0.2">
      <c r="A509" s="13">
        <v>42005</v>
      </c>
      <c r="B509" s="26">
        <v>2.3474699999999999</v>
      </c>
      <c r="C509" s="12">
        <v>2.1157499999999998</v>
      </c>
      <c r="D509" s="12">
        <f t="shared" si="7"/>
        <v>2.724055501667753</v>
      </c>
    </row>
    <row r="510" spans="1:4" x14ac:dyDescent="0.2">
      <c r="A510" s="13">
        <v>42036</v>
      </c>
      <c r="B510" s="26">
        <v>2.3534199999999998</v>
      </c>
      <c r="C510" s="12">
        <v>2.2162500000000001</v>
      </c>
      <c r="D510" s="12">
        <f t="shared" si="7"/>
        <v>2.8462363570888325</v>
      </c>
    </row>
    <row r="511" spans="1:4" x14ac:dyDescent="0.2">
      <c r="A511" s="13">
        <v>42064</v>
      </c>
      <c r="B511" s="26">
        <v>2.3597600000000001</v>
      </c>
      <c r="C511" s="12">
        <v>2.4636</v>
      </c>
      <c r="D511" s="12">
        <f t="shared" si="7"/>
        <v>3.1553970373258298</v>
      </c>
    </row>
    <row r="512" spans="1:4" x14ac:dyDescent="0.2">
      <c r="A512" s="13">
        <v>42095</v>
      </c>
      <c r="B512" s="26">
        <v>2.3622200000000002</v>
      </c>
      <c r="C512" s="12">
        <v>2.4689999999999999</v>
      </c>
      <c r="D512" s="12">
        <f t="shared" si="7"/>
        <v>3.1590201852494681</v>
      </c>
    </row>
    <row r="513" spans="1:4" x14ac:dyDescent="0.2">
      <c r="A513" s="13">
        <v>42125</v>
      </c>
      <c r="B513" s="26">
        <v>2.3700100000000002</v>
      </c>
      <c r="C513" s="12">
        <v>2.7182499999999998</v>
      </c>
      <c r="D513" s="12">
        <f t="shared" si="7"/>
        <v>3.4664973411504585</v>
      </c>
    </row>
    <row r="514" spans="1:4" x14ac:dyDescent="0.2">
      <c r="A514" s="13">
        <v>42156</v>
      </c>
      <c r="B514" s="26">
        <v>2.3765700000000001</v>
      </c>
      <c r="C514" s="12">
        <v>2.8016000000000001</v>
      </c>
      <c r="D514" s="12">
        <f t="shared" si="7"/>
        <v>3.5629290266224007</v>
      </c>
    </row>
    <row r="515" spans="1:4" x14ac:dyDescent="0.2">
      <c r="A515" s="13">
        <v>42186</v>
      </c>
      <c r="B515" s="26">
        <v>2.3803399999999999</v>
      </c>
      <c r="C515" s="12">
        <v>2.7934999999999999</v>
      </c>
      <c r="D515" s="12">
        <f t="shared" si="7"/>
        <v>3.5470011901661107</v>
      </c>
    </row>
    <row r="516" spans="1:4" x14ac:dyDescent="0.2">
      <c r="A516" s="13">
        <v>42217</v>
      </c>
      <c r="B516" s="26">
        <v>2.3803299999999998</v>
      </c>
      <c r="C516" s="12">
        <v>2.6362000000000001</v>
      </c>
      <c r="D516" s="12">
        <f t="shared" si="7"/>
        <v>3.3472861357878951</v>
      </c>
    </row>
    <row r="517" spans="1:4" x14ac:dyDescent="0.2">
      <c r="A517" s="13">
        <v>42248</v>
      </c>
      <c r="B517" s="26">
        <v>2.3749799999999999</v>
      </c>
      <c r="C517" s="12">
        <v>2.3652500000000001</v>
      </c>
      <c r="D517" s="12">
        <f t="shared" si="7"/>
        <v>3.0100156083419649</v>
      </c>
    </row>
    <row r="518" spans="1:4" x14ac:dyDescent="0.2">
      <c r="A518" s="13">
        <v>42278</v>
      </c>
      <c r="B518" s="26">
        <v>2.3773300000000002</v>
      </c>
      <c r="C518" s="12">
        <v>2.29</v>
      </c>
      <c r="D518" s="12">
        <f t="shared" si="7"/>
        <v>2.9113717573916955</v>
      </c>
    </row>
    <row r="519" spans="1:4" x14ac:dyDescent="0.2">
      <c r="A519" s="13">
        <v>42309</v>
      </c>
      <c r="B519" s="26">
        <v>2.3801700000000001</v>
      </c>
      <c r="C519" s="12">
        <v>2.1579999999999999</v>
      </c>
      <c r="D519" s="12">
        <f t="shared" si="7"/>
        <v>2.740281107651974</v>
      </c>
    </row>
    <row r="520" spans="1:4" x14ac:dyDescent="0.2">
      <c r="A520" s="19">
        <v>42339</v>
      </c>
      <c r="B520" s="26">
        <v>2.3776099999999998</v>
      </c>
      <c r="C520" s="12">
        <v>2.0375000000000001</v>
      </c>
      <c r="D520" s="12">
        <f t="shared" si="7"/>
        <v>2.5900530049082904</v>
      </c>
    </row>
    <row r="521" spans="1:4" x14ac:dyDescent="0.2">
      <c r="A521" s="13">
        <v>42370</v>
      </c>
      <c r="B521" s="26">
        <v>2.3765200000000002</v>
      </c>
      <c r="C521" s="12">
        <v>1.9484999999999999</v>
      </c>
      <c r="D521" s="12">
        <f t="shared" si="7"/>
        <v>2.478052994714961</v>
      </c>
    </row>
    <row r="522" spans="1:4" x14ac:dyDescent="0.2">
      <c r="A522" s="13">
        <v>42401</v>
      </c>
      <c r="B522" s="26">
        <v>2.3733599999999999</v>
      </c>
      <c r="C522" s="12">
        <v>1.7636000000000001</v>
      </c>
      <c r="D522" s="12">
        <f t="shared" si="7"/>
        <v>2.2458881555263424</v>
      </c>
    </row>
    <row r="523" spans="1:4" x14ac:dyDescent="0.2">
      <c r="A523" s="13">
        <v>42430</v>
      </c>
      <c r="B523" s="26">
        <v>2.3807999999999998</v>
      </c>
      <c r="C523" s="12">
        <v>1.96875</v>
      </c>
      <c r="D523" s="12">
        <f t="shared" si="7"/>
        <v>2.4993053017893145</v>
      </c>
    </row>
    <row r="524" spans="1:4" x14ac:dyDescent="0.2">
      <c r="A524" s="13">
        <v>42461</v>
      </c>
      <c r="B524" s="26">
        <v>2.38992</v>
      </c>
      <c r="C524" s="12">
        <v>2.1127500000000001</v>
      </c>
      <c r="D524" s="12">
        <f t="shared" si="7"/>
        <v>2.6718766211839728</v>
      </c>
    </row>
    <row r="525" spans="1:4" x14ac:dyDescent="0.2">
      <c r="A525" s="13">
        <v>42491</v>
      </c>
      <c r="B525" s="26">
        <v>2.3955700000000002</v>
      </c>
      <c r="C525" s="12">
        <v>2.2682000000000002</v>
      </c>
      <c r="D525" s="12">
        <f t="shared" si="7"/>
        <v>2.8617001981156882</v>
      </c>
    </row>
    <row r="526" spans="1:4" x14ac:dyDescent="0.2">
      <c r="A526" s="13">
        <v>42522</v>
      </c>
      <c r="B526" s="26">
        <v>2.4022199999999998</v>
      </c>
      <c r="C526" s="12">
        <v>2.3654999999999999</v>
      </c>
      <c r="D526" s="12">
        <f t="shared" si="7"/>
        <v>2.9761980455578589</v>
      </c>
    </row>
    <row r="527" spans="1:4" x14ac:dyDescent="0.2">
      <c r="A527" s="13">
        <v>42552</v>
      </c>
      <c r="B527" s="26">
        <v>2.4010099999999999</v>
      </c>
      <c r="C527" s="12">
        <v>2.2389999999999999</v>
      </c>
      <c r="D527" s="12">
        <f t="shared" si="7"/>
        <v>2.8184593658502046</v>
      </c>
    </row>
    <row r="528" spans="1:4" x14ac:dyDescent="0.2">
      <c r="A528" s="13">
        <v>42583</v>
      </c>
      <c r="B528" s="26">
        <v>2.4054500000000001</v>
      </c>
      <c r="C528" s="12">
        <v>2.1776</v>
      </c>
      <c r="D528" s="12">
        <f t="shared" si="7"/>
        <v>2.7361092040158805</v>
      </c>
    </row>
    <row r="529" spans="1:4" x14ac:dyDescent="0.2">
      <c r="A529" s="13">
        <v>42614</v>
      </c>
      <c r="B529" s="26">
        <v>2.4117600000000001</v>
      </c>
      <c r="C529" s="12">
        <v>2.2185000000000001</v>
      </c>
      <c r="D529" s="12">
        <f t="shared" si="7"/>
        <v>2.7802061411583243</v>
      </c>
    </row>
    <row r="530" spans="1:4" x14ac:dyDescent="0.2">
      <c r="A530" s="13">
        <v>42644</v>
      </c>
      <c r="B530" s="26">
        <v>2.4174099999999998</v>
      </c>
      <c r="C530" s="12">
        <v>2.2494000000000001</v>
      </c>
      <c r="D530" s="12">
        <f t="shared" si="7"/>
        <v>2.8123413327486859</v>
      </c>
    </row>
    <row r="531" spans="1:4" x14ac:dyDescent="0.2">
      <c r="A531" s="13">
        <v>42675</v>
      </c>
      <c r="B531" s="26">
        <v>2.4202599999999999</v>
      </c>
      <c r="C531" s="12">
        <v>2.1815000000000002</v>
      </c>
      <c r="D531" s="12">
        <f t="shared" si="7"/>
        <v>2.7242367501838651</v>
      </c>
    </row>
    <row r="532" spans="1:4" x14ac:dyDescent="0.2">
      <c r="A532" s="13">
        <v>42705</v>
      </c>
      <c r="B532" s="26">
        <v>2.4263699999999999</v>
      </c>
      <c r="C532" s="12">
        <v>2.2542499999999999</v>
      </c>
      <c r="D532" s="12">
        <f t="shared" si="7"/>
        <v>2.8079974165110841</v>
      </c>
    </row>
    <row r="533" spans="1:4" x14ac:dyDescent="0.2">
      <c r="A533" s="13">
        <v>42736</v>
      </c>
      <c r="B533" s="26">
        <v>2.4361799999999998</v>
      </c>
      <c r="C533" s="12">
        <v>2.3490000000000002</v>
      </c>
      <c r="D533" s="12">
        <f t="shared" si="7"/>
        <v>2.914239876363816</v>
      </c>
    </row>
    <row r="534" spans="1:4" x14ac:dyDescent="0.2">
      <c r="A534" s="13">
        <v>42767</v>
      </c>
      <c r="B534" s="26">
        <v>2.4400599999999999</v>
      </c>
      <c r="C534" s="12">
        <v>2.3039999999999998</v>
      </c>
      <c r="D534" s="12">
        <f t="shared" si="7"/>
        <v>2.8538662950911045</v>
      </c>
    </row>
    <row r="535" spans="1:4" x14ac:dyDescent="0.2">
      <c r="A535" s="13">
        <v>42795</v>
      </c>
      <c r="B535" s="26">
        <v>2.43892</v>
      </c>
      <c r="C535" s="12">
        <v>2.3250000000000002</v>
      </c>
      <c r="D535" s="12">
        <f t="shared" si="7"/>
        <v>2.881224209896184</v>
      </c>
    </row>
    <row r="536" spans="1:4" x14ac:dyDescent="0.2">
      <c r="A536" s="13">
        <v>42826</v>
      </c>
      <c r="B536" s="26">
        <v>2.4419300000000002</v>
      </c>
      <c r="C536" s="12">
        <v>2.4172500000000001</v>
      </c>
      <c r="D536" s="12">
        <f t="shared" si="7"/>
        <v>2.9918513493425283</v>
      </c>
    </row>
    <row r="537" spans="1:4" x14ac:dyDescent="0.2">
      <c r="A537" s="13">
        <v>42856</v>
      </c>
      <c r="B537" s="26">
        <v>2.4400400000000002</v>
      </c>
      <c r="C537" s="12">
        <v>2.3914</v>
      </c>
      <c r="D537" s="12">
        <f t="shared" si="7"/>
        <v>2.9621492177177422</v>
      </c>
    </row>
    <row r="538" spans="1:4" x14ac:dyDescent="0.2">
      <c r="A538" s="13">
        <v>42887</v>
      </c>
      <c r="B538" s="26">
        <v>2.44163</v>
      </c>
      <c r="C538" s="12">
        <v>2.3464999999999998</v>
      </c>
      <c r="D538" s="12">
        <f t="shared" si="7"/>
        <v>2.9046403046325606</v>
      </c>
    </row>
    <row r="539" spans="1:4" x14ac:dyDescent="0.2">
      <c r="A539" s="13">
        <v>42917</v>
      </c>
      <c r="B539" s="26">
        <v>2.4424299999999999</v>
      </c>
      <c r="C539" s="12">
        <v>2.2997999999999998</v>
      </c>
      <c r="D539" s="12">
        <f t="shared" si="7"/>
        <v>2.8458997475465004</v>
      </c>
    </row>
    <row r="540" spans="1:4" x14ac:dyDescent="0.2">
      <c r="A540" s="13">
        <v>42948</v>
      </c>
      <c r="B540" s="26">
        <v>2.4518300000000002</v>
      </c>
      <c r="C540" s="12">
        <v>2.3802500000000002</v>
      </c>
      <c r="D540" s="12">
        <f t="shared" si="7"/>
        <v>2.934160541106031</v>
      </c>
    </row>
    <row r="541" spans="1:4" x14ac:dyDescent="0.2">
      <c r="A541" s="13">
        <v>42979</v>
      </c>
      <c r="B541" s="26">
        <v>2.46435</v>
      </c>
      <c r="C541" s="12">
        <v>2.6452499999999999</v>
      </c>
      <c r="D541" s="12">
        <f t="shared" si="7"/>
        <v>3.2442625071519871</v>
      </c>
    </row>
    <row r="542" spans="1:4" x14ac:dyDescent="0.2">
      <c r="A542" s="13">
        <v>43009</v>
      </c>
      <c r="B542" s="26">
        <v>2.4662600000000001</v>
      </c>
      <c r="C542" s="12">
        <v>2.5049999999999999</v>
      </c>
      <c r="D542" s="12">
        <f t="shared" si="7"/>
        <v>3.0698738129799774</v>
      </c>
    </row>
    <row r="543" spans="1:4" x14ac:dyDescent="0.2">
      <c r="A543" s="13">
        <v>43040</v>
      </c>
      <c r="B543" s="26">
        <v>2.4728400000000001</v>
      </c>
      <c r="C543" s="12">
        <v>2.5634999999999999</v>
      </c>
      <c r="D543" s="12">
        <f t="shared" si="7"/>
        <v>3.1332060598340368</v>
      </c>
    </row>
    <row r="544" spans="1:4" x14ac:dyDescent="0.2">
      <c r="A544" s="13">
        <v>43070</v>
      </c>
      <c r="B544" s="26">
        <v>2.4780500000000001</v>
      </c>
      <c r="C544" s="12">
        <v>2.47675</v>
      </c>
      <c r="D544" s="12">
        <f t="shared" si="7"/>
        <v>3.0208124317507719</v>
      </c>
    </row>
    <row r="545" spans="1:4" x14ac:dyDescent="0.2">
      <c r="A545" s="13">
        <v>43101</v>
      </c>
      <c r="B545" s="26">
        <v>2.4885899999999999</v>
      </c>
      <c r="C545" s="12">
        <v>2.5546000000000002</v>
      </c>
      <c r="D545" s="12">
        <f t="shared" si="7"/>
        <v>3.1025672894289542</v>
      </c>
    </row>
    <row r="546" spans="1:4" x14ac:dyDescent="0.2">
      <c r="A546" s="13">
        <v>43132</v>
      </c>
      <c r="B546" s="26">
        <v>2.4952899999999998</v>
      </c>
      <c r="C546" s="12">
        <v>2.58725</v>
      </c>
      <c r="D546" s="12">
        <f t="shared" si="7"/>
        <v>3.1337837387638312</v>
      </c>
    </row>
    <row r="547" spans="1:4" x14ac:dyDescent="0.2">
      <c r="A547" s="13">
        <v>43160</v>
      </c>
      <c r="B547" s="26">
        <v>2.4957699999999998</v>
      </c>
      <c r="C547" s="12">
        <v>2.5912500000000001</v>
      </c>
      <c r="D547" s="12">
        <f t="shared" si="7"/>
        <v>3.1380250654106749</v>
      </c>
    </row>
    <row r="548" spans="1:4" x14ac:dyDescent="0.2">
      <c r="A548" s="13">
        <v>43191</v>
      </c>
      <c r="B548" s="26">
        <v>2.5022700000000002</v>
      </c>
      <c r="C548" s="12">
        <v>2.7570000000000001</v>
      </c>
      <c r="D548" s="12">
        <f t="shared" si="7"/>
        <v>3.3300768046613674</v>
      </c>
    </row>
    <row r="549" spans="1:4" x14ac:dyDescent="0.2">
      <c r="A549" s="13">
        <v>43221</v>
      </c>
      <c r="B549" s="26">
        <v>2.5079199999999999</v>
      </c>
      <c r="C549" s="12">
        <v>2.9007499999999999</v>
      </c>
      <c r="D549" s="12">
        <f t="shared" si="7"/>
        <v>3.495813661719672</v>
      </c>
    </row>
    <row r="550" spans="1:4" x14ac:dyDescent="0.2">
      <c r="A550" s="13">
        <v>43252</v>
      </c>
      <c r="B550" s="26">
        <v>2.5101800000000001</v>
      </c>
      <c r="C550" s="12">
        <v>2.8907500000000002</v>
      </c>
      <c r="D550" s="12">
        <f t="shared" si="7"/>
        <v>3.4806256995514264</v>
      </c>
    </row>
    <row r="551" spans="1:4" x14ac:dyDescent="0.2">
      <c r="A551" s="13">
        <v>43282</v>
      </c>
      <c r="B551" s="26">
        <v>2.51214</v>
      </c>
      <c r="C551" s="12">
        <v>2.8485999999999998</v>
      </c>
      <c r="D551" s="12">
        <f t="shared" si="7"/>
        <v>3.4271987002316746</v>
      </c>
    </row>
    <row r="552" spans="1:4" x14ac:dyDescent="0.2">
      <c r="A552" s="13">
        <v>43313</v>
      </c>
      <c r="B552" s="26">
        <v>2.5166300000000001</v>
      </c>
      <c r="C552" s="12">
        <v>2.83575</v>
      </c>
      <c r="D552" s="12">
        <f t="shared" si="7"/>
        <v>3.4056516565804267</v>
      </c>
    </row>
    <row r="553" spans="1:4" x14ac:dyDescent="0.2">
      <c r="A553" s="13">
        <v>43344</v>
      </c>
      <c r="B553" s="26">
        <v>2.52182</v>
      </c>
      <c r="C553" s="12">
        <v>2.8355000000000001</v>
      </c>
      <c r="D553" s="12">
        <f t="shared" ref="D553:D604" si="8">C553*$B$629/B553</f>
        <v>3.3983430732566164</v>
      </c>
    </row>
    <row r="554" spans="1:4" x14ac:dyDescent="0.2">
      <c r="A554" s="13">
        <v>43374</v>
      </c>
      <c r="B554" s="26">
        <v>2.52772</v>
      </c>
      <c r="C554" s="12">
        <v>2.86</v>
      </c>
      <c r="D554" s="12">
        <f t="shared" si="8"/>
        <v>3.4197056161283683</v>
      </c>
    </row>
    <row r="555" spans="1:4" x14ac:dyDescent="0.2">
      <c r="A555" s="13">
        <v>43405</v>
      </c>
      <c r="B555" s="26">
        <v>2.5259399999999999</v>
      </c>
      <c r="C555" s="12">
        <v>2.6472500000000001</v>
      </c>
      <c r="D555" s="12">
        <f t="shared" si="8"/>
        <v>3.1675507357656958</v>
      </c>
    </row>
    <row r="556" spans="1:4" x14ac:dyDescent="0.2">
      <c r="A556" s="13">
        <v>43435</v>
      </c>
      <c r="B556" s="26">
        <v>2.5276700000000001</v>
      </c>
      <c r="C556" s="12">
        <v>2.3656000000000001</v>
      </c>
      <c r="D556" s="12">
        <f t="shared" si="8"/>
        <v>2.8286068627629399</v>
      </c>
    </row>
    <row r="557" spans="1:4" x14ac:dyDescent="0.2">
      <c r="A557" s="13">
        <v>43466</v>
      </c>
      <c r="B557" s="26">
        <v>2.52718</v>
      </c>
      <c r="C557" s="12">
        <v>2.2477499999999999</v>
      </c>
      <c r="D557" s="12">
        <f t="shared" si="8"/>
        <v>2.6882118030769471</v>
      </c>
    </row>
    <row r="558" spans="1:4" x14ac:dyDescent="0.2">
      <c r="A558" s="13">
        <v>43497</v>
      </c>
      <c r="B558" s="26">
        <v>2.53322</v>
      </c>
      <c r="C558" s="12">
        <v>2.30925</v>
      </c>
      <c r="D558" s="12">
        <f t="shared" si="8"/>
        <v>2.7551782243547738</v>
      </c>
    </row>
    <row r="559" spans="1:4" x14ac:dyDescent="0.2">
      <c r="A559" s="13">
        <v>43525</v>
      </c>
      <c r="B559" s="26">
        <v>2.5420199999999999</v>
      </c>
      <c r="C559" s="12">
        <v>2.516</v>
      </c>
      <c r="D559" s="12">
        <f t="shared" si="8"/>
        <v>2.9914608728491516</v>
      </c>
    </row>
    <row r="560" spans="1:4" x14ac:dyDescent="0.2">
      <c r="A560" s="13">
        <v>43556</v>
      </c>
      <c r="B560" s="26">
        <v>2.5521099999999999</v>
      </c>
      <c r="C560" s="12">
        <v>2.7984</v>
      </c>
      <c r="D560" s="12">
        <f t="shared" si="8"/>
        <v>3.3140728899616394</v>
      </c>
    </row>
    <row r="561" spans="1:4" x14ac:dyDescent="0.2">
      <c r="A561" s="13">
        <v>43586</v>
      </c>
      <c r="B561" s="26">
        <v>2.5529000000000002</v>
      </c>
      <c r="C561" s="12">
        <v>2.8592499999999998</v>
      </c>
      <c r="D561" s="12">
        <f t="shared" si="8"/>
        <v>3.385088127815425</v>
      </c>
    </row>
    <row r="562" spans="1:4" x14ac:dyDescent="0.2">
      <c r="A562" s="13">
        <v>43617</v>
      </c>
      <c r="B562" s="26">
        <v>2.55159</v>
      </c>
      <c r="C562" s="12">
        <v>2.7157499999999999</v>
      </c>
      <c r="D562" s="12">
        <f t="shared" si="8"/>
        <v>3.2168480706147928</v>
      </c>
    </row>
    <row r="563" spans="1:4" x14ac:dyDescent="0.2">
      <c r="A563" s="13">
        <v>43647</v>
      </c>
      <c r="B563" s="26">
        <v>2.5568499999999998</v>
      </c>
      <c r="C563" s="12">
        <v>2.74</v>
      </c>
      <c r="D563" s="12">
        <f t="shared" si="8"/>
        <v>3.2388957193421599</v>
      </c>
    </row>
    <row r="564" spans="1:4" x14ac:dyDescent="0.2">
      <c r="A564" s="13">
        <v>43678</v>
      </c>
      <c r="B564" s="26">
        <v>2.5605899999999999</v>
      </c>
      <c r="C564" s="12">
        <v>2.621</v>
      </c>
      <c r="D564" s="12">
        <f t="shared" si="8"/>
        <v>3.0937030754630768</v>
      </c>
    </row>
    <row r="565" spans="1:4" x14ac:dyDescent="0.2">
      <c r="A565" s="13">
        <v>43709</v>
      </c>
      <c r="B565" s="26">
        <v>2.5651099999999998</v>
      </c>
      <c r="C565" s="12">
        <v>2.5922000000000001</v>
      </c>
      <c r="D565" s="12">
        <f t="shared" si="8"/>
        <v>3.0543173959791203</v>
      </c>
    </row>
    <row r="566" spans="1:4" x14ac:dyDescent="0.2">
      <c r="A566" s="13">
        <v>43739</v>
      </c>
      <c r="B566" s="26">
        <v>2.5724399999999998</v>
      </c>
      <c r="C566" s="12">
        <v>2.6269999999999998</v>
      </c>
      <c r="D566" s="12">
        <f t="shared" si="8"/>
        <v>3.0865013551336471</v>
      </c>
    </row>
    <row r="567" spans="1:4" x14ac:dyDescent="0.2">
      <c r="A567" s="13">
        <v>43770</v>
      </c>
      <c r="B567" s="26">
        <v>2.57803</v>
      </c>
      <c r="C567" s="12">
        <v>2.59775</v>
      </c>
      <c r="D567" s="12">
        <f t="shared" si="8"/>
        <v>3.0455170826173474</v>
      </c>
    </row>
    <row r="568" spans="1:4" x14ac:dyDescent="0.2">
      <c r="A568" s="13">
        <v>43800</v>
      </c>
      <c r="B568" s="26">
        <v>2.58616</v>
      </c>
      <c r="C568" s="12">
        <v>2.5550000000000002</v>
      </c>
      <c r="D568" s="12">
        <f t="shared" si="8"/>
        <v>2.9859818766046957</v>
      </c>
    </row>
    <row r="569" spans="1:4" x14ac:dyDescent="0.2">
      <c r="A569" s="13">
        <v>43831</v>
      </c>
      <c r="B569" s="26">
        <v>2.5903700000000001</v>
      </c>
      <c r="C569" s="12">
        <v>2.5477500000000002</v>
      </c>
      <c r="D569" s="12">
        <f t="shared" si="8"/>
        <v>2.9726697361766852</v>
      </c>
    </row>
    <row r="570" spans="1:4" x14ac:dyDescent="0.2">
      <c r="A570" s="13">
        <v>43862</v>
      </c>
      <c r="B570" s="26">
        <v>2.5924800000000001</v>
      </c>
      <c r="C570" s="12">
        <v>2.4420000000000002</v>
      </c>
      <c r="D570" s="12">
        <f t="shared" si="8"/>
        <v>2.8469634928716907</v>
      </c>
    </row>
    <row r="571" spans="1:4" x14ac:dyDescent="0.2">
      <c r="A571" s="13">
        <v>43891</v>
      </c>
      <c r="B571" s="26">
        <v>2.5812400000000002</v>
      </c>
      <c r="C571" s="12">
        <v>2.2342</v>
      </c>
      <c r="D571" s="12">
        <f t="shared" si="8"/>
        <v>2.6160456259782117</v>
      </c>
    </row>
    <row r="572" spans="1:4" x14ac:dyDescent="0.2">
      <c r="A572" s="13">
        <v>43922</v>
      </c>
      <c r="B572" s="26">
        <v>2.5609199999999999</v>
      </c>
      <c r="C572" s="12">
        <v>1.8405</v>
      </c>
      <c r="D572" s="12">
        <f t="shared" si="8"/>
        <v>2.1721582552363992</v>
      </c>
    </row>
    <row r="573" spans="1:4" x14ac:dyDescent="0.2">
      <c r="A573" s="13">
        <v>43952</v>
      </c>
      <c r="B573" s="26">
        <v>2.5586799999999998</v>
      </c>
      <c r="C573" s="12">
        <v>1.8694999999999999</v>
      </c>
      <c r="D573" s="12">
        <f t="shared" si="8"/>
        <v>2.208315639704848</v>
      </c>
    </row>
    <row r="574" spans="1:4" x14ac:dyDescent="0.2">
      <c r="A574" s="13">
        <v>43983</v>
      </c>
      <c r="B574" s="26">
        <v>2.5698599999999998</v>
      </c>
      <c r="C574" s="12">
        <v>2.0821999999999998</v>
      </c>
      <c r="D574" s="12">
        <f t="shared" si="8"/>
        <v>2.4488637963157527</v>
      </c>
    </row>
    <row r="575" spans="1:4" x14ac:dyDescent="0.2">
      <c r="A575" s="13">
        <v>44013</v>
      </c>
      <c r="B575" s="26">
        <v>2.5827800000000001</v>
      </c>
      <c r="C575" s="12">
        <v>2.1832500000000001</v>
      </c>
      <c r="D575" s="12">
        <f t="shared" si="8"/>
        <v>2.5548635321243003</v>
      </c>
    </row>
    <row r="576" spans="1:4" x14ac:dyDescent="0.2">
      <c r="A576" s="13">
        <v>44044</v>
      </c>
      <c r="B576" s="26">
        <v>2.5941100000000001</v>
      </c>
      <c r="C576" s="12">
        <v>2.1823999999999999</v>
      </c>
      <c r="D576" s="12">
        <f t="shared" si="8"/>
        <v>2.5427146093265125</v>
      </c>
    </row>
    <row r="577" spans="1:4" x14ac:dyDescent="0.2">
      <c r="A577" s="13">
        <v>44075</v>
      </c>
      <c r="B577" s="26">
        <v>2.6002900000000002</v>
      </c>
      <c r="C577" s="12">
        <v>2.18275</v>
      </c>
      <c r="D577" s="12">
        <f t="shared" si="8"/>
        <v>2.5370782622322889</v>
      </c>
    </row>
    <row r="578" spans="1:4" x14ac:dyDescent="0.2">
      <c r="A578" s="13">
        <v>44105</v>
      </c>
      <c r="B578" s="26">
        <v>2.6028600000000002</v>
      </c>
      <c r="C578" s="12">
        <v>2.1579999999999999</v>
      </c>
      <c r="D578" s="12">
        <f t="shared" si="8"/>
        <v>2.5058339226850461</v>
      </c>
    </row>
    <row r="579" spans="1:4" x14ac:dyDescent="0.2">
      <c r="A579" s="13">
        <v>44136</v>
      </c>
      <c r="B579" s="26">
        <v>2.6081300000000001</v>
      </c>
      <c r="C579" s="12">
        <v>2.1082000000000001</v>
      </c>
      <c r="D579" s="12">
        <f t="shared" si="8"/>
        <v>2.4430605313385452</v>
      </c>
    </row>
    <row r="580" spans="1:4" x14ac:dyDescent="0.2">
      <c r="A580" s="13">
        <v>44166</v>
      </c>
      <c r="B580" s="26">
        <v>2.6203500000000002</v>
      </c>
      <c r="C580" s="12">
        <v>2.1952500000000001</v>
      </c>
      <c r="D580" s="12">
        <f t="shared" si="8"/>
        <v>2.5320736579082945</v>
      </c>
    </row>
    <row r="581" spans="1:4" x14ac:dyDescent="0.2">
      <c r="A581" s="13">
        <v>44197</v>
      </c>
      <c r="B581" s="26">
        <v>2.6265000000000001</v>
      </c>
      <c r="C581" s="12">
        <v>2.3342499999999999</v>
      </c>
      <c r="D581" s="12">
        <f t="shared" si="8"/>
        <v>2.6860965282695601</v>
      </c>
    </row>
    <row r="582" spans="1:4" x14ac:dyDescent="0.2">
      <c r="A582" s="13">
        <v>44228</v>
      </c>
      <c r="B582" s="26">
        <v>2.6363799999999999</v>
      </c>
      <c r="C582" s="12">
        <v>2.5009999999999999</v>
      </c>
      <c r="D582" s="12">
        <f t="shared" si="8"/>
        <v>2.8671956994060035</v>
      </c>
    </row>
    <row r="583" spans="1:4" x14ac:dyDescent="0.2">
      <c r="A583" s="13">
        <v>44256</v>
      </c>
      <c r="B583" s="26">
        <v>2.6491400000000001</v>
      </c>
      <c r="C583" s="12">
        <v>2.8104</v>
      </c>
      <c r="D583" s="12">
        <f t="shared" si="8"/>
        <v>3.2063791793563192</v>
      </c>
    </row>
    <row r="584" spans="1:4" x14ac:dyDescent="0.2">
      <c r="A584" s="13">
        <v>44287</v>
      </c>
      <c r="B584" s="26">
        <v>2.6667000000000001</v>
      </c>
      <c r="C584" s="12">
        <v>2.85825</v>
      </c>
      <c r="D584" s="12">
        <f t="shared" si="8"/>
        <v>3.2394979125885923</v>
      </c>
    </row>
    <row r="585" spans="1:4" x14ac:dyDescent="0.2">
      <c r="A585" s="13">
        <v>44317</v>
      </c>
      <c r="B585" s="26">
        <v>2.6844399999999999</v>
      </c>
      <c r="C585" s="12">
        <v>2.9851999999999999</v>
      </c>
      <c r="D585" s="12">
        <f t="shared" si="8"/>
        <v>3.3610222279507083</v>
      </c>
    </row>
    <row r="586" spans="1:4" x14ac:dyDescent="0.2">
      <c r="A586" s="13">
        <v>44348</v>
      </c>
      <c r="B586" s="26">
        <v>2.7055899999999999</v>
      </c>
      <c r="C586" s="12">
        <v>3.0637500000000002</v>
      </c>
      <c r="D586" s="12">
        <f t="shared" si="8"/>
        <v>3.4224963399849941</v>
      </c>
    </row>
    <row r="587" spans="1:4" x14ac:dyDescent="0.2">
      <c r="A587" s="13">
        <v>44378</v>
      </c>
      <c r="B587" s="26">
        <v>2.7176399999999998</v>
      </c>
      <c r="C587" s="12">
        <v>3.1360000000000001</v>
      </c>
      <c r="D587" s="12">
        <f t="shared" si="8"/>
        <v>3.4876731752550008</v>
      </c>
    </row>
    <row r="588" spans="1:4" x14ac:dyDescent="0.2">
      <c r="A588" s="13">
        <v>44409</v>
      </c>
      <c r="B588" s="26">
        <v>2.7286999999999999</v>
      </c>
      <c r="C588" s="12">
        <v>3.1577999999999999</v>
      </c>
      <c r="D588" s="12">
        <f t="shared" si="8"/>
        <v>3.4976832940227949</v>
      </c>
    </row>
    <row r="589" spans="1:4" x14ac:dyDescent="0.2">
      <c r="A589" s="13">
        <v>44440</v>
      </c>
      <c r="B589" s="26">
        <v>2.7402799999999998</v>
      </c>
      <c r="C589" s="12">
        <v>3.1749999999999998</v>
      </c>
      <c r="D589" s="12">
        <f t="shared" si="8"/>
        <v>3.5018734034478229</v>
      </c>
    </row>
    <row r="590" spans="1:4" x14ac:dyDescent="0.2">
      <c r="A590" s="13">
        <v>44470</v>
      </c>
      <c r="B590" s="26">
        <v>2.7652199999999998</v>
      </c>
      <c r="C590" s="12">
        <v>3.2905000000000002</v>
      </c>
      <c r="D590" s="12">
        <f t="shared" si="8"/>
        <v>3.596531422092998</v>
      </c>
    </row>
    <row r="591" spans="1:4" x14ac:dyDescent="0.2">
      <c r="A591" s="13">
        <v>44501</v>
      </c>
      <c r="B591" s="26">
        <v>2.7871100000000002</v>
      </c>
      <c r="C591" s="12">
        <v>3.3948</v>
      </c>
      <c r="D591" s="12">
        <f t="shared" si="8"/>
        <v>3.6813892276946372</v>
      </c>
    </row>
    <row r="592" spans="1:4" x14ac:dyDescent="0.2">
      <c r="A592" s="13">
        <v>44531</v>
      </c>
      <c r="B592" s="26">
        <v>2.8088700000000002</v>
      </c>
      <c r="C592" s="12">
        <v>3.3065000000000002</v>
      </c>
      <c r="D592" s="12">
        <f t="shared" si="8"/>
        <v>3.5578574255839537</v>
      </c>
    </row>
    <row r="593" spans="1:5" x14ac:dyDescent="0.2">
      <c r="A593" s="13">
        <v>44562</v>
      </c>
      <c r="B593" s="26">
        <v>2.82599</v>
      </c>
      <c r="C593" s="12">
        <v>3.3146</v>
      </c>
      <c r="D593" s="12">
        <f t="shared" si="8"/>
        <v>3.544966688063298</v>
      </c>
    </row>
    <row r="594" spans="1:5" x14ac:dyDescent="0.2">
      <c r="A594" s="13">
        <v>44593</v>
      </c>
      <c r="B594" s="26">
        <v>2.8460999999999999</v>
      </c>
      <c r="C594" s="12">
        <v>3.5172500000000002</v>
      </c>
      <c r="D594" s="12">
        <f t="shared" si="8"/>
        <v>3.7351215226098877</v>
      </c>
    </row>
    <row r="595" spans="1:5" x14ac:dyDescent="0.2">
      <c r="A595" s="13">
        <v>44621</v>
      </c>
      <c r="B595" s="26">
        <v>2.8747199999999999</v>
      </c>
      <c r="C595" s="12">
        <v>4.2217500000000001</v>
      </c>
      <c r="D595" s="12">
        <f t="shared" si="8"/>
        <v>4.4386266337243283</v>
      </c>
    </row>
    <row r="596" spans="1:5" x14ac:dyDescent="0.2">
      <c r="A596" s="13">
        <v>44652</v>
      </c>
      <c r="B596" s="26">
        <v>2.88611</v>
      </c>
      <c r="C596" s="12">
        <v>4.1085000000000003</v>
      </c>
      <c r="D596" s="12">
        <f t="shared" si="8"/>
        <v>4.3025117486859479</v>
      </c>
    </row>
    <row r="597" spans="1:5" x14ac:dyDescent="0.2">
      <c r="A597" s="13">
        <v>44682</v>
      </c>
      <c r="B597" s="26">
        <v>2.9126799999999999</v>
      </c>
      <c r="C597" s="12">
        <v>4.4436</v>
      </c>
      <c r="D597" s="12">
        <f t="shared" si="8"/>
        <v>4.6109863606026069</v>
      </c>
    </row>
    <row r="598" spans="1:5" x14ac:dyDescent="0.2">
      <c r="A598" s="13">
        <v>44713</v>
      </c>
      <c r="B598" s="26">
        <v>2.9472800000000001</v>
      </c>
      <c r="C598" s="12">
        <v>4.9290000000000003</v>
      </c>
      <c r="D598" s="12">
        <f t="shared" si="8"/>
        <v>5.0546265512608235</v>
      </c>
    </row>
    <row r="599" spans="1:5" x14ac:dyDescent="0.2">
      <c r="A599" s="13">
        <v>44743</v>
      </c>
      <c r="B599" s="26">
        <v>2.9462799999999998</v>
      </c>
      <c r="C599" s="12">
        <v>4.5592499999999996</v>
      </c>
      <c r="D599" s="12">
        <f t="shared" si="8"/>
        <v>4.6770395486851211</v>
      </c>
    </row>
    <row r="600" spans="1:5" x14ac:dyDescent="0.2">
      <c r="A600" s="13">
        <v>44774</v>
      </c>
      <c r="B600" s="26">
        <v>2.9531999999999998</v>
      </c>
      <c r="C600" s="12">
        <v>3.9750000000000001</v>
      </c>
      <c r="D600" s="12">
        <f t="shared" si="8"/>
        <v>4.0681403392929703</v>
      </c>
    </row>
    <row r="601" spans="1:5" x14ac:dyDescent="0.2">
      <c r="A601" s="13">
        <v>44805</v>
      </c>
      <c r="B601" s="26">
        <v>2.9653900000000002</v>
      </c>
      <c r="C601" s="12">
        <v>3.70025</v>
      </c>
      <c r="D601" s="12">
        <f t="shared" si="8"/>
        <v>3.7713852813626532</v>
      </c>
    </row>
    <row r="602" spans="1:5" x14ac:dyDescent="0.2">
      <c r="A602" s="13">
        <v>44835</v>
      </c>
      <c r="B602" s="26">
        <v>2.97987</v>
      </c>
      <c r="C602" s="12">
        <v>3.8151999999999999</v>
      </c>
      <c r="D602" s="12">
        <f t="shared" si="8"/>
        <v>3.8696496322322784</v>
      </c>
    </row>
    <row r="603" spans="1:5" x14ac:dyDescent="0.2">
      <c r="A603" s="13">
        <v>44866</v>
      </c>
      <c r="B603" s="26">
        <v>2.9859800000000001</v>
      </c>
      <c r="C603" s="12">
        <v>3.6850000000000001</v>
      </c>
      <c r="D603" s="12">
        <f t="shared" si="8"/>
        <v>3.7299434791927606</v>
      </c>
      <c r="E603" s="10" t="s">
        <v>182</v>
      </c>
    </row>
    <row r="604" spans="1:5" x14ac:dyDescent="0.2">
      <c r="A604" s="13">
        <v>44896</v>
      </c>
      <c r="B604" s="26">
        <v>2.9899</v>
      </c>
      <c r="C604" s="12">
        <v>3.21</v>
      </c>
      <c r="D604" s="12">
        <f t="shared" si="8"/>
        <v>3.2448903240911062</v>
      </c>
      <c r="E604" s="10" t="s">
        <v>183</v>
      </c>
    </row>
    <row r="605" spans="1:5" x14ac:dyDescent="0.2">
      <c r="A605" s="13">
        <v>44927</v>
      </c>
      <c r="B605" s="26">
        <v>3.00536</v>
      </c>
      <c r="C605" s="12">
        <v>3.3391999999999999</v>
      </c>
      <c r="D605" s="12">
        <f t="shared" ref="D605:D616" si="9">C605*$B$629/B605</f>
        <v>3.3581306071818346</v>
      </c>
      <c r="E605">
        <f t="shared" ref="E605:E628" si="10">IF(A606&gt;=$C$1,1,0)</f>
        <v>0</v>
      </c>
    </row>
    <row r="606" spans="1:5" x14ac:dyDescent="0.2">
      <c r="A606" s="13">
        <v>44958</v>
      </c>
      <c r="B606" s="26">
        <v>3.0178252098999998</v>
      </c>
      <c r="C606" s="12">
        <v>3.3887499999999999</v>
      </c>
      <c r="D606" s="12">
        <f t="shared" si="9"/>
        <v>3.3938848376309334</v>
      </c>
      <c r="E606">
        <f t="shared" si="10"/>
        <v>0</v>
      </c>
    </row>
    <row r="607" spans="1:5" x14ac:dyDescent="0.2">
      <c r="A607" s="13">
        <v>44986</v>
      </c>
      <c r="B607" s="26">
        <v>3.0223979999999999</v>
      </c>
      <c r="C607" s="12">
        <v>3.3712339999999998</v>
      </c>
      <c r="D607" s="12">
        <f t="shared" si="9"/>
        <v>3.3712340000000003</v>
      </c>
      <c r="E607">
        <f t="shared" si="10"/>
        <v>1</v>
      </c>
    </row>
    <row r="608" spans="1:5" x14ac:dyDescent="0.2">
      <c r="A608" s="13">
        <v>45017</v>
      </c>
      <c r="B608" s="26">
        <v>3.0184380000000002</v>
      </c>
      <c r="C608" s="12">
        <v>3.3778069999999998</v>
      </c>
      <c r="D608" s="12">
        <f t="shared" si="9"/>
        <v>3.3822384694288896</v>
      </c>
      <c r="E608">
        <f t="shared" si="10"/>
        <v>1</v>
      </c>
    </row>
    <row r="609" spans="1:5" x14ac:dyDescent="0.2">
      <c r="A609" s="13">
        <v>45047</v>
      </c>
      <c r="B609" s="26">
        <v>3.0212210000000002</v>
      </c>
      <c r="C609" s="12">
        <v>3.4136329999999999</v>
      </c>
      <c r="D609" s="12">
        <f t="shared" si="9"/>
        <v>3.4149628749217618</v>
      </c>
      <c r="E609">
        <f t="shared" si="10"/>
        <v>1</v>
      </c>
    </row>
    <row r="610" spans="1:5" x14ac:dyDescent="0.2">
      <c r="A610" s="13">
        <v>45078</v>
      </c>
      <c r="B610" s="26">
        <v>3.025191</v>
      </c>
      <c r="C610" s="12">
        <v>3.4592860000000001</v>
      </c>
      <c r="D610" s="12">
        <f t="shared" si="9"/>
        <v>3.4560922228804727</v>
      </c>
      <c r="E610">
        <f t="shared" si="10"/>
        <v>1</v>
      </c>
    </row>
    <row r="611" spans="1:5" x14ac:dyDescent="0.2">
      <c r="A611" s="13">
        <v>45108</v>
      </c>
      <c r="B611" s="26">
        <v>3.031647</v>
      </c>
      <c r="C611" s="12">
        <v>3.4440010000000001</v>
      </c>
      <c r="D611" s="12">
        <f t="shared" si="9"/>
        <v>3.4334939834347469</v>
      </c>
      <c r="E611">
        <f t="shared" si="10"/>
        <v>1</v>
      </c>
    </row>
    <row r="612" spans="1:5" x14ac:dyDescent="0.2">
      <c r="A612" s="13">
        <v>45139</v>
      </c>
      <c r="B612" s="26">
        <v>3.0370189999999999</v>
      </c>
      <c r="C612" s="12">
        <v>3.4599630000000001</v>
      </c>
      <c r="D612" s="12">
        <f t="shared" si="9"/>
        <v>3.4433058374919616</v>
      </c>
      <c r="E612">
        <f t="shared" si="10"/>
        <v>1</v>
      </c>
    </row>
    <row r="613" spans="1:5" x14ac:dyDescent="0.2">
      <c r="A613" s="13">
        <v>45170</v>
      </c>
      <c r="B613" s="26">
        <v>3.0426060000000001</v>
      </c>
      <c r="C613" s="12">
        <v>3.3328950000000002</v>
      </c>
      <c r="D613" s="12">
        <f t="shared" si="9"/>
        <v>3.3107589948254881</v>
      </c>
      <c r="E613">
        <f t="shared" si="10"/>
        <v>1</v>
      </c>
    </row>
    <row r="614" spans="1:5" x14ac:dyDescent="0.2">
      <c r="A614" s="13">
        <v>45200</v>
      </c>
      <c r="B614" s="26">
        <v>3.0495019999999999</v>
      </c>
      <c r="C614" s="12">
        <v>3.225187</v>
      </c>
      <c r="D614" s="12">
        <f t="shared" si="9"/>
        <v>3.1965215102092075</v>
      </c>
      <c r="E614">
        <f t="shared" si="10"/>
        <v>1</v>
      </c>
    </row>
    <row r="615" spans="1:5" x14ac:dyDescent="0.2">
      <c r="A615" s="13">
        <v>45231</v>
      </c>
      <c r="B615" s="26">
        <v>3.0546959999999999</v>
      </c>
      <c r="C615" s="12">
        <v>3.2448049999999999</v>
      </c>
      <c r="D615" s="12">
        <f t="shared" si="9"/>
        <v>3.2104969340287872</v>
      </c>
      <c r="E615">
        <f t="shared" si="10"/>
        <v>1</v>
      </c>
    </row>
    <row r="616" spans="1:5" x14ac:dyDescent="0.2">
      <c r="A616" s="13">
        <v>45261</v>
      </c>
      <c r="B616" s="26">
        <v>3.0592830000000002</v>
      </c>
      <c r="C616" s="12">
        <v>3.2196910000000001</v>
      </c>
      <c r="D616" s="12">
        <f t="shared" si="9"/>
        <v>3.1808720013865992</v>
      </c>
      <c r="E616">
        <f t="shared" si="10"/>
        <v>1</v>
      </c>
    </row>
    <row r="617" spans="1:5" x14ac:dyDescent="0.2">
      <c r="A617" s="13">
        <v>45292</v>
      </c>
      <c r="B617" s="26">
        <v>3.0625499999999999</v>
      </c>
      <c r="C617" s="12">
        <v>3.1508620000000001</v>
      </c>
      <c r="D617" s="12">
        <f t="shared" ref="D617:D628" si="11">C617*$B$629/B617</f>
        <v>3.1095521728872999</v>
      </c>
      <c r="E617">
        <f t="shared" si="10"/>
        <v>1</v>
      </c>
    </row>
    <row r="618" spans="1:5" x14ac:dyDescent="0.2">
      <c r="A618" s="13">
        <v>45323</v>
      </c>
      <c r="B618" s="26">
        <v>3.0664570000000002</v>
      </c>
      <c r="C618" s="12">
        <v>3.1029900000000001</v>
      </c>
      <c r="D618" s="12">
        <f t="shared" si="11"/>
        <v>3.0584060921186893</v>
      </c>
      <c r="E618">
        <f t="shared" si="10"/>
        <v>1</v>
      </c>
    </row>
    <row r="619" spans="1:5" x14ac:dyDescent="0.2">
      <c r="A619" s="13">
        <v>45352</v>
      </c>
      <c r="B619" s="26">
        <v>3.0702910000000001</v>
      </c>
      <c r="C619" s="12">
        <v>3.1714389999999999</v>
      </c>
      <c r="D619" s="12">
        <f t="shared" si="11"/>
        <v>3.1219682078089663</v>
      </c>
      <c r="E619">
        <f t="shared" si="10"/>
        <v>1</v>
      </c>
    </row>
    <row r="620" spans="1:5" x14ac:dyDescent="0.2">
      <c r="A620" s="13">
        <v>45383</v>
      </c>
      <c r="B620" s="26">
        <v>3.0737369999999999</v>
      </c>
      <c r="C620" s="12">
        <v>3.2162570000000001</v>
      </c>
      <c r="D620" s="12">
        <f t="shared" si="11"/>
        <v>3.162537563977009</v>
      </c>
      <c r="E620">
        <f t="shared" si="10"/>
        <v>1</v>
      </c>
    </row>
    <row r="621" spans="1:5" x14ac:dyDescent="0.2">
      <c r="A621" s="13">
        <v>45413</v>
      </c>
      <c r="B621" s="26">
        <v>3.0776599999999998</v>
      </c>
      <c r="C621" s="12">
        <v>3.2331020000000001</v>
      </c>
      <c r="D621" s="12">
        <f t="shared" si="11"/>
        <v>3.1750489068305146</v>
      </c>
      <c r="E621">
        <f t="shared" si="10"/>
        <v>1</v>
      </c>
    </row>
    <row r="622" spans="1:5" x14ac:dyDescent="0.2">
      <c r="A622" s="13">
        <v>45444</v>
      </c>
      <c r="B622" s="26">
        <v>3.0817459999999999</v>
      </c>
      <c r="C622" s="12">
        <v>3.2131069999999999</v>
      </c>
      <c r="D622" s="12">
        <f t="shared" si="11"/>
        <v>3.1512292611350841</v>
      </c>
      <c r="E622">
        <f t="shared" si="10"/>
        <v>1</v>
      </c>
    </row>
    <row r="623" spans="1:5" x14ac:dyDescent="0.2">
      <c r="A623" s="13">
        <v>45474</v>
      </c>
      <c r="B623" s="26">
        <v>3.0860829999999999</v>
      </c>
      <c r="C623" s="12">
        <v>3.147176</v>
      </c>
      <c r="D623" s="12">
        <f t="shared" si="11"/>
        <v>3.0822302731481948</v>
      </c>
      <c r="E623">
        <f t="shared" si="10"/>
        <v>1</v>
      </c>
    </row>
    <row r="624" spans="1:5" x14ac:dyDescent="0.2">
      <c r="A624" s="13">
        <v>45505</v>
      </c>
      <c r="B624" s="26">
        <v>3.0904289999999999</v>
      </c>
      <c r="C624" s="12">
        <v>3.1398030000000001</v>
      </c>
      <c r="D624" s="12">
        <f t="shared" si="11"/>
        <v>3.0706851079879205</v>
      </c>
      <c r="E624">
        <f t="shared" si="10"/>
        <v>1</v>
      </c>
    </row>
    <row r="625" spans="1:5" x14ac:dyDescent="0.2">
      <c r="A625" s="13">
        <v>45536</v>
      </c>
      <c r="B625" s="26">
        <v>3.0948699999999998</v>
      </c>
      <c r="C625" s="12">
        <v>3.0647669999999998</v>
      </c>
      <c r="D625" s="12">
        <f t="shared" si="11"/>
        <v>2.9929999163990733</v>
      </c>
      <c r="E625">
        <f t="shared" si="10"/>
        <v>1</v>
      </c>
    </row>
    <row r="626" spans="1:5" x14ac:dyDescent="0.2">
      <c r="A626" s="13">
        <v>45566</v>
      </c>
      <c r="B626" s="26">
        <v>3.100085</v>
      </c>
      <c r="C626" s="12">
        <v>2.971927</v>
      </c>
      <c r="D626" s="12">
        <f t="shared" si="11"/>
        <v>2.8974515927614886</v>
      </c>
      <c r="E626">
        <f t="shared" si="10"/>
        <v>1</v>
      </c>
    </row>
    <row r="627" spans="1:5" x14ac:dyDescent="0.2">
      <c r="A627" s="13">
        <v>45597</v>
      </c>
      <c r="B627" s="26">
        <v>3.104212</v>
      </c>
      <c r="C627" s="12">
        <v>2.9473980000000002</v>
      </c>
      <c r="D627" s="12">
        <f t="shared" si="11"/>
        <v>2.8697169588945601</v>
      </c>
      <c r="E627">
        <f t="shared" si="10"/>
        <v>1</v>
      </c>
    </row>
    <row r="628" spans="1:5" x14ac:dyDescent="0.2">
      <c r="A628" s="13">
        <v>45627</v>
      </c>
      <c r="B628" s="26">
        <v>3.1079270000000001</v>
      </c>
      <c r="C628" s="12">
        <v>2.9046729999999998</v>
      </c>
      <c r="D628" s="12">
        <f t="shared" si="11"/>
        <v>2.8247374748036229</v>
      </c>
      <c r="E628">
        <f t="shared" si="10"/>
        <v>1</v>
      </c>
    </row>
    <row r="629" spans="1:5" x14ac:dyDescent="0.2">
      <c r="A629" s="15" t="str">
        <f>"Base CPI ("&amp;TEXT('Notes and Sources'!$G$7,"m/yyyy")&amp;")"</f>
        <v>Base CPI (3/2023)</v>
      </c>
      <c r="B629" s="28">
        <v>3.0223979999999999</v>
      </c>
      <c r="C629" s="16"/>
      <c r="D629" s="16"/>
      <c r="E629" s="20"/>
    </row>
    <row r="630" spans="1:5" x14ac:dyDescent="0.2">
      <c r="A630" s="43" t="str">
        <f>A1&amp;" "&amp;TEXT(C1,"Mmmm yyyy")</f>
        <v>EIA Short-Term Energy Outlook, March 2023</v>
      </c>
      <c r="B630" s="43"/>
      <c r="C630" s="43"/>
      <c r="D630" s="43"/>
      <c r="E630" s="43"/>
    </row>
    <row r="631" spans="1:5" x14ac:dyDescent="0.2">
      <c r="A631" s="38" t="s">
        <v>184</v>
      </c>
      <c r="B631" s="38"/>
      <c r="C631" s="38"/>
      <c r="D631" s="38"/>
      <c r="E631" s="38"/>
    </row>
    <row r="632" spans="1:5" x14ac:dyDescent="0.2">
      <c r="A632" s="34" t="str">
        <f>"Real Price ("&amp;TEXT($C$1,"mmm yyyy")&amp;" $)"</f>
        <v>Real Price (Mar 2023 $)</v>
      </c>
      <c r="B632" s="34"/>
      <c r="C632" s="34"/>
      <c r="D632" s="34"/>
      <c r="E632" s="34"/>
    </row>
    <row r="633" spans="1:5" x14ac:dyDescent="0.2">
      <c r="A633" s="39" t="s">
        <v>167</v>
      </c>
      <c r="B633" s="39"/>
      <c r="C633" s="39"/>
      <c r="D633" s="39"/>
      <c r="E633" s="39"/>
    </row>
  </sheetData>
  <mergeCells count="6">
    <mergeCell ref="A633:E633"/>
    <mergeCell ref="C39:D39"/>
    <mergeCell ref="A1:B1"/>
    <mergeCell ref="C1:D1"/>
    <mergeCell ref="A630:E630"/>
    <mergeCell ref="A631:E631"/>
  </mergeCells>
  <phoneticPr fontId="3" type="noConversion"/>
  <conditionalFormatting sqref="B461:D470 B473:D482 B485:D494 B497:D506 B509:D518 B545:D554 B557:D566 B569:D578 B581:D590 B617:D628 B593:D602">
    <cfRule type="expression" dxfId="128" priority="6" stopIfTrue="1">
      <formula>$E461=1</formula>
    </cfRule>
  </conditionalFormatting>
  <conditionalFormatting sqref="B483:D484 B471:D472">
    <cfRule type="expression" dxfId="127" priority="7" stopIfTrue="1">
      <formula>#REF!=1</formula>
    </cfRule>
  </conditionalFormatting>
  <conditionalFormatting sqref="B495:D496">
    <cfRule type="expression" dxfId="126" priority="9" stopIfTrue="1">
      <formula>#REF!=1</formula>
    </cfRule>
  </conditionalFormatting>
  <conditionalFormatting sqref="B507:D508">
    <cfRule type="expression" dxfId="125" priority="30" stopIfTrue="1">
      <formula>#REF!=1</formula>
    </cfRule>
  </conditionalFormatting>
  <conditionalFormatting sqref="B519:D520">
    <cfRule type="expression" dxfId="124" priority="57" stopIfTrue="1">
      <formula>#REF!=1</formula>
    </cfRule>
  </conditionalFormatting>
  <conditionalFormatting sqref="B531:D532">
    <cfRule type="expression" dxfId="123" priority="79" stopIfTrue="1">
      <formula>#REF!=1</formula>
    </cfRule>
  </conditionalFormatting>
  <conditionalFormatting sqref="B521:D530">
    <cfRule type="expression" dxfId="122" priority="104" stopIfTrue="1">
      <formula>$E533=1</formula>
    </cfRule>
  </conditionalFormatting>
  <conditionalFormatting sqref="B533:D544">
    <cfRule type="expression" dxfId="121" priority="106" stopIfTrue="1">
      <formula>#REF!=1</formula>
    </cfRule>
  </conditionalFormatting>
  <conditionalFormatting sqref="B555:D556">
    <cfRule type="expression" dxfId="120" priority="137" stopIfTrue="1">
      <formula>#REF!=1</formula>
    </cfRule>
  </conditionalFormatting>
  <conditionalFormatting sqref="B567:D568">
    <cfRule type="expression" dxfId="119" priority="159" stopIfTrue="1">
      <formula>#REF!=1</formula>
    </cfRule>
  </conditionalFormatting>
  <conditionalFormatting sqref="B579:D580">
    <cfRule type="expression" dxfId="118" priority="197" stopIfTrue="1">
      <formula>#REF!=1</formula>
    </cfRule>
  </conditionalFormatting>
  <conditionalFormatting sqref="B591:D592">
    <cfRule type="expression" dxfId="117" priority="221" stopIfTrue="1">
      <formula>#REF!=1</formula>
    </cfRule>
  </conditionalFormatting>
  <conditionalFormatting sqref="B605:D616">
    <cfRule type="expression" dxfId="116" priority="1" stopIfTrue="1">
      <formula>$E605=1</formula>
    </cfRule>
  </conditionalFormatting>
  <conditionalFormatting sqref="B603:D604">
    <cfRule type="expression" dxfId="115" priority="232" stopIfTrue="1">
      <formula>#REF!=1</formula>
    </cfRule>
  </conditionalFormatting>
  <hyperlinks>
    <hyperlink ref="A3" location="Contents!B4" display="Return to Contents"/>
    <hyperlink ref="A633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178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4</v>
      </c>
      <c r="B40" s="1" t="s">
        <v>18</v>
      </c>
      <c r="C40" s="1" t="s">
        <v>1</v>
      </c>
      <c r="D40" s="1" t="s">
        <v>2</v>
      </c>
    </row>
    <row r="41" spans="1:4" x14ac:dyDescent="0.2">
      <c r="A41" s="14">
        <v>1979</v>
      </c>
      <c r="B41" s="26">
        <v>0.72583333333</v>
      </c>
      <c r="C41" s="12">
        <v>0.78493995663000005</v>
      </c>
      <c r="D41" s="12">
        <f t="shared" ref="D41:D78" si="0">C41*$B$87/B41</f>
        <v>3.2685202595400602</v>
      </c>
    </row>
    <row r="42" spans="1:4" x14ac:dyDescent="0.2">
      <c r="A42" s="14">
        <v>1980</v>
      </c>
      <c r="B42" s="26">
        <v>0.82383333332999997</v>
      </c>
      <c r="C42" s="12">
        <v>1.0441536816000001</v>
      </c>
      <c r="D42" s="12">
        <f t="shared" ref="D42" si="1">C42*$B$87/B42</f>
        <v>3.8306874355329712</v>
      </c>
    </row>
    <row r="43" spans="1:4" x14ac:dyDescent="0.2">
      <c r="A43" s="14">
        <v>1981</v>
      </c>
      <c r="B43" s="26">
        <v>0.90933333332999999</v>
      </c>
      <c r="C43" s="12">
        <v>1.1859362589</v>
      </c>
      <c r="D43" s="12">
        <f t="shared" si="0"/>
        <v>3.9417573794427949</v>
      </c>
    </row>
    <row r="44" spans="1:4" x14ac:dyDescent="0.2">
      <c r="A44" s="14">
        <v>1982</v>
      </c>
      <c r="B44" s="26">
        <v>0.96533333333000004</v>
      </c>
      <c r="C44" s="12">
        <v>1.1520448456000001</v>
      </c>
      <c r="D44" s="12">
        <f t="shared" si="0"/>
        <v>3.6069800109776642</v>
      </c>
    </row>
    <row r="45" spans="1:4" x14ac:dyDescent="0.2">
      <c r="A45" s="14">
        <v>1983</v>
      </c>
      <c r="B45" s="26">
        <v>0.99583333333000001</v>
      </c>
      <c r="C45" s="12">
        <v>1.1351600254000001</v>
      </c>
      <c r="D45" s="12">
        <f t="shared" si="0"/>
        <v>3.445260643140144</v>
      </c>
    </row>
    <row r="46" spans="1:4" x14ac:dyDescent="0.2">
      <c r="A46" s="14">
        <v>1984</v>
      </c>
      <c r="B46" s="26">
        <v>1.0393333333000001</v>
      </c>
      <c r="C46" s="12">
        <v>1.1626195917</v>
      </c>
      <c r="D46" s="12">
        <f t="shared" si="0"/>
        <v>3.3809164164473318</v>
      </c>
    </row>
    <row r="47" spans="1:4" x14ac:dyDescent="0.2">
      <c r="A47" s="14">
        <v>1985</v>
      </c>
      <c r="B47" s="26">
        <v>1.0760000000000001</v>
      </c>
      <c r="C47" s="12">
        <v>1.1678574912999999</v>
      </c>
      <c r="D47" s="12">
        <f t="shared" si="0"/>
        <v>3.2804183512919489</v>
      </c>
    </row>
    <row r="48" spans="1:4" x14ac:dyDescent="0.2">
      <c r="A48" s="14">
        <v>1986</v>
      </c>
      <c r="B48" s="26">
        <v>1.0969166667000001</v>
      </c>
      <c r="C48" s="12">
        <v>0.89300019267999997</v>
      </c>
      <c r="D48" s="12">
        <f t="shared" si="0"/>
        <v>2.4605351329699565</v>
      </c>
    </row>
    <row r="49" spans="1:4" x14ac:dyDescent="0.2">
      <c r="A49" s="14">
        <v>1987</v>
      </c>
      <c r="B49" s="26">
        <v>1.1361666667000001</v>
      </c>
      <c r="C49" s="12">
        <v>0.93622956454999995</v>
      </c>
      <c r="D49" s="12">
        <f t="shared" si="0"/>
        <v>2.4905310518002985</v>
      </c>
    </row>
    <row r="50" spans="1:4" x14ac:dyDescent="0.2">
      <c r="A50" s="14">
        <v>1988</v>
      </c>
      <c r="B50" s="26">
        <v>1.18275</v>
      </c>
      <c r="C50" s="12">
        <v>0.91659800928000001</v>
      </c>
      <c r="D50" s="12">
        <f t="shared" si="0"/>
        <v>2.3422735067020533</v>
      </c>
    </row>
    <row r="51" spans="1:4" x14ac:dyDescent="0.2">
      <c r="A51" s="14">
        <v>1989</v>
      </c>
      <c r="B51" s="26">
        <v>1.2394166666999999</v>
      </c>
      <c r="C51" s="12">
        <v>0.99591997736000004</v>
      </c>
      <c r="D51" s="12">
        <f t="shared" si="0"/>
        <v>2.4286155161583722</v>
      </c>
    </row>
    <row r="52" spans="1:4" x14ac:dyDescent="0.2">
      <c r="A52" s="14">
        <v>1990</v>
      </c>
      <c r="B52" s="26">
        <v>1.3065833333000001</v>
      </c>
      <c r="C52" s="12">
        <v>1.1671051739</v>
      </c>
      <c r="D52" s="12">
        <f t="shared" si="0"/>
        <v>2.6997561146565499</v>
      </c>
    </row>
    <row r="53" spans="1:4" x14ac:dyDescent="0.2">
      <c r="A53" s="14">
        <v>1991</v>
      </c>
      <c r="B53" s="26">
        <v>1.3616666666999999</v>
      </c>
      <c r="C53" s="12">
        <v>1.1296590989999999</v>
      </c>
      <c r="D53" s="12">
        <f t="shared" si="0"/>
        <v>2.5074267329859152</v>
      </c>
    </row>
    <row r="54" spans="1:4" x14ac:dyDescent="0.2">
      <c r="A54" s="14">
        <v>1992</v>
      </c>
      <c r="B54" s="26">
        <v>1.4030833332999999</v>
      </c>
      <c r="C54" s="12">
        <v>1.1065610051999999</v>
      </c>
      <c r="D54" s="12">
        <f t="shared" si="0"/>
        <v>2.3836558311389853</v>
      </c>
    </row>
    <row r="55" spans="1:4" x14ac:dyDescent="0.2">
      <c r="A55" s="14">
        <v>1993</v>
      </c>
      <c r="B55" s="26">
        <v>1.44475</v>
      </c>
      <c r="C55" s="12">
        <v>1.1128309728000001</v>
      </c>
      <c r="D55" s="12">
        <f t="shared" si="0"/>
        <v>2.3280277601860355</v>
      </c>
    </row>
    <row r="56" spans="1:4" x14ac:dyDescent="0.2">
      <c r="A56" s="14">
        <v>1994</v>
      </c>
      <c r="B56" s="26">
        <v>1.4822500000000001</v>
      </c>
      <c r="C56" s="12">
        <v>1.1117698381000001</v>
      </c>
      <c r="D56" s="12">
        <f t="shared" si="0"/>
        <v>2.2669663923992336</v>
      </c>
    </row>
    <row r="57" spans="1:4" x14ac:dyDescent="0.2">
      <c r="A57" s="14">
        <v>1995</v>
      </c>
      <c r="B57" s="26">
        <v>1.5238333333</v>
      </c>
      <c r="C57" s="12">
        <v>1.1095009425</v>
      </c>
      <c r="D57" s="12">
        <f t="shared" si="0"/>
        <v>2.2006038037953419</v>
      </c>
    </row>
    <row r="58" spans="1:4" x14ac:dyDescent="0.2">
      <c r="A58" s="14">
        <v>1996</v>
      </c>
      <c r="B58" s="26">
        <v>1.5685833333000001</v>
      </c>
      <c r="C58" s="12">
        <v>1.2359828091</v>
      </c>
      <c r="D58" s="12">
        <f t="shared" si="0"/>
        <v>2.3815323616878965</v>
      </c>
    </row>
    <row r="59" spans="1:4" x14ac:dyDescent="0.2">
      <c r="A59" s="14">
        <v>1997</v>
      </c>
      <c r="B59" s="26">
        <v>1.6052500000000001</v>
      </c>
      <c r="C59" s="12">
        <v>1.1939463228</v>
      </c>
      <c r="D59" s="12">
        <f t="shared" si="0"/>
        <v>2.2479869043065408</v>
      </c>
    </row>
    <row r="60" spans="1:4" x14ac:dyDescent="0.2">
      <c r="A60" s="14">
        <v>1998</v>
      </c>
      <c r="B60" s="26">
        <v>1.6300833333</v>
      </c>
      <c r="C60" s="12">
        <v>1.0444931364000001</v>
      </c>
      <c r="D60" s="12">
        <f t="shared" si="0"/>
        <v>1.9366334849140485</v>
      </c>
    </row>
    <row r="61" spans="1:4" x14ac:dyDescent="0.2">
      <c r="A61" s="14">
        <v>1999</v>
      </c>
      <c r="B61" s="26">
        <v>1.6658333332999999</v>
      </c>
      <c r="C61" s="12">
        <v>1.1245124877999999</v>
      </c>
      <c r="D61" s="12">
        <f t="shared" si="0"/>
        <v>2.0402547038537784</v>
      </c>
    </row>
    <row r="62" spans="1:4" x14ac:dyDescent="0.2">
      <c r="A62" s="14">
        <v>2000</v>
      </c>
      <c r="B62" s="26">
        <v>1.7219166667000001</v>
      </c>
      <c r="C62" s="12">
        <v>1.4953089741000001</v>
      </c>
      <c r="D62" s="12">
        <f t="shared" si="0"/>
        <v>2.6246443513223077</v>
      </c>
    </row>
    <row r="63" spans="1:4" x14ac:dyDescent="0.2">
      <c r="A63" s="14">
        <v>2001</v>
      </c>
      <c r="B63" s="26">
        <v>1.7704166667000001</v>
      </c>
      <c r="C63" s="12">
        <v>1.405056812</v>
      </c>
      <c r="D63" s="12">
        <f t="shared" si="0"/>
        <v>2.3986674879144574</v>
      </c>
    </row>
    <row r="64" spans="1:4" x14ac:dyDescent="0.2">
      <c r="A64" s="14">
        <v>2002</v>
      </c>
      <c r="B64" s="26">
        <v>1.7986666667</v>
      </c>
      <c r="C64" s="12">
        <v>1.3175738126000001</v>
      </c>
      <c r="D64" s="12">
        <f t="shared" si="0"/>
        <v>2.2139913580323287</v>
      </c>
    </row>
    <row r="65" spans="1:4" x14ac:dyDescent="0.2">
      <c r="A65" s="14">
        <v>2003</v>
      </c>
      <c r="B65" s="26">
        <v>1.84</v>
      </c>
      <c r="C65" s="12">
        <v>1.5062049219</v>
      </c>
      <c r="D65" s="12">
        <f t="shared" si="0"/>
        <v>2.4741036649677803</v>
      </c>
    </row>
    <row r="66" spans="1:4" x14ac:dyDescent="0.2">
      <c r="A66" s="14">
        <v>2004</v>
      </c>
      <c r="B66" s="26">
        <v>1.8890833332999999</v>
      </c>
      <c r="C66" s="12">
        <v>1.8107249843</v>
      </c>
      <c r="D66" s="12">
        <f t="shared" si="0"/>
        <v>2.897030255165161</v>
      </c>
    </row>
    <row r="67" spans="1:4" x14ac:dyDescent="0.2">
      <c r="A67" s="14">
        <v>2005</v>
      </c>
      <c r="B67" s="26">
        <v>1.9526666667000001</v>
      </c>
      <c r="C67" s="12">
        <v>2.4036780125999999</v>
      </c>
      <c r="D67" s="12">
        <f t="shared" si="0"/>
        <v>3.7204873426778069</v>
      </c>
    </row>
    <row r="68" spans="1:4" x14ac:dyDescent="0.2">
      <c r="A68" s="14">
        <v>2006</v>
      </c>
      <c r="B68" s="26">
        <v>2.0155833332999999</v>
      </c>
      <c r="C68" s="12">
        <v>2.7084134665000001</v>
      </c>
      <c r="D68" s="12">
        <f t="shared" si="0"/>
        <v>4.06130736897906</v>
      </c>
    </row>
    <row r="69" spans="1:4" x14ac:dyDescent="0.2">
      <c r="A69" s="14">
        <v>2007</v>
      </c>
      <c r="B69" s="26">
        <v>2.0734416667</v>
      </c>
      <c r="C69" s="12">
        <v>2.8840432308000001</v>
      </c>
      <c r="D69" s="12">
        <f t="shared" si="0"/>
        <v>4.2039892574150022</v>
      </c>
    </row>
    <row r="70" spans="1:4" x14ac:dyDescent="0.2">
      <c r="A70" s="14">
        <v>2008</v>
      </c>
      <c r="B70" s="26">
        <v>2.1525425</v>
      </c>
      <c r="C70" s="12">
        <v>3.8272414573</v>
      </c>
      <c r="D70" s="12">
        <f t="shared" si="0"/>
        <v>5.3738529790053411</v>
      </c>
    </row>
    <row r="71" spans="1:4" x14ac:dyDescent="0.2">
      <c r="A71" s="14">
        <v>2009</v>
      </c>
      <c r="B71" s="26">
        <v>2.1456466666999998</v>
      </c>
      <c r="C71" s="12">
        <v>2.4686337956000002</v>
      </c>
      <c r="D71" s="12">
        <f t="shared" si="0"/>
        <v>3.4773637068721803</v>
      </c>
    </row>
    <row r="72" spans="1:4" x14ac:dyDescent="0.2">
      <c r="A72" s="14">
        <v>2010</v>
      </c>
      <c r="B72" s="26">
        <v>2.1807616667</v>
      </c>
      <c r="C72" s="12">
        <v>2.9937950301999998</v>
      </c>
      <c r="D72" s="12">
        <f t="shared" si="0"/>
        <v>4.1492109155508112</v>
      </c>
    </row>
    <row r="73" spans="1:4" x14ac:dyDescent="0.2">
      <c r="A73" s="14">
        <v>2011</v>
      </c>
      <c r="B73" s="26">
        <v>2.2492299999999998</v>
      </c>
      <c r="C73" s="12">
        <v>3.8526249572000002</v>
      </c>
      <c r="D73" s="12">
        <f t="shared" si="0"/>
        <v>5.176956543079795</v>
      </c>
    </row>
    <row r="74" spans="1:4" x14ac:dyDescent="0.2">
      <c r="A74" s="14">
        <v>2012</v>
      </c>
      <c r="B74" s="26">
        <v>2.2958608332999999</v>
      </c>
      <c r="C74" s="12">
        <v>3.9710496694000001</v>
      </c>
      <c r="D74" s="12">
        <f>C74*$B$87/B74</f>
        <v>5.2277091035364638</v>
      </c>
    </row>
    <row r="75" spans="1:4" x14ac:dyDescent="0.2">
      <c r="A75" s="14">
        <v>2013</v>
      </c>
      <c r="B75" s="26">
        <v>2.3295175000000001</v>
      </c>
      <c r="C75" s="12">
        <v>3.9200913724999999</v>
      </c>
      <c r="D75" s="12">
        <f>C75*$B$87/B75</f>
        <v>5.0860645279811179</v>
      </c>
    </row>
    <row r="76" spans="1:4" x14ac:dyDescent="0.2">
      <c r="A76" s="14">
        <v>2014</v>
      </c>
      <c r="B76" s="26">
        <v>2.3671500000000001</v>
      </c>
      <c r="C76" s="12">
        <v>3.8270321366000002</v>
      </c>
      <c r="D76" s="12">
        <f>C76*$B$87/B76</f>
        <v>4.886388389242577</v>
      </c>
    </row>
    <row r="77" spans="1:4" x14ac:dyDescent="0.2">
      <c r="A77" s="14">
        <v>2015</v>
      </c>
      <c r="B77" s="26">
        <v>2.3700174999999999</v>
      </c>
      <c r="C77" s="12">
        <v>2.7071062419</v>
      </c>
      <c r="D77" s="12">
        <f t="shared" ref="D77" si="2">C77*$B$87/B77</f>
        <v>3.4522751377599854</v>
      </c>
    </row>
    <row r="78" spans="1:4" x14ac:dyDescent="0.2">
      <c r="A78" s="14">
        <v>2016</v>
      </c>
      <c r="B78" s="26">
        <v>2.4000541666999999</v>
      </c>
      <c r="C78" s="12">
        <v>2.3103875756000001</v>
      </c>
      <c r="D78" s="12">
        <f t="shared" si="0"/>
        <v>2.9094804961504579</v>
      </c>
    </row>
    <row r="79" spans="1:4" x14ac:dyDescent="0.2">
      <c r="A79" s="14">
        <v>2017</v>
      </c>
      <c r="B79" s="26">
        <v>2.4512100000000001</v>
      </c>
      <c r="C79" s="12">
        <v>2.6544003875</v>
      </c>
      <c r="D79" s="12">
        <f t="shared" ref="D79:D86" si="3">C79*$B$87/B79</f>
        <v>3.2729363956491788</v>
      </c>
    </row>
    <row r="80" spans="1:4" x14ac:dyDescent="0.2">
      <c r="A80" s="14">
        <v>2018</v>
      </c>
      <c r="B80" s="26">
        <v>2.5109949999999999</v>
      </c>
      <c r="C80" s="12">
        <v>3.1832712237999998</v>
      </c>
      <c r="D80" s="12">
        <f t="shared" si="3"/>
        <v>3.8315936830900386</v>
      </c>
    </row>
    <row r="81" spans="1:5" x14ac:dyDescent="0.2">
      <c r="A81" s="14">
        <v>2019</v>
      </c>
      <c r="B81" s="26">
        <v>2.5565166666999999</v>
      </c>
      <c r="C81" s="12">
        <v>3.0564806299999998</v>
      </c>
      <c r="D81" s="12">
        <f t="shared" ref="D81:D82" si="4">C81*$B$87/B81</f>
        <v>3.6134718241736312</v>
      </c>
    </row>
    <row r="82" spans="1:5" x14ac:dyDescent="0.2">
      <c r="A82" s="14">
        <v>2020</v>
      </c>
      <c r="B82" s="26">
        <v>2.5885058333000002</v>
      </c>
      <c r="C82" s="12">
        <v>2.5553708844999998</v>
      </c>
      <c r="D82" s="12">
        <f t="shared" si="4"/>
        <v>2.9837088837944745</v>
      </c>
    </row>
    <row r="83" spans="1:5" x14ac:dyDescent="0.2">
      <c r="A83" s="14">
        <v>2021</v>
      </c>
      <c r="B83" s="26">
        <v>2.7097141667</v>
      </c>
      <c r="C83" s="12">
        <v>3.2894970619000001</v>
      </c>
      <c r="D83" s="12">
        <f t="shared" ref="D83:D85" si="5">C83*$B$87/B83</f>
        <v>3.6690841650654296</v>
      </c>
      <c r="E83" s="10" t="s">
        <v>182</v>
      </c>
    </row>
    <row r="84" spans="1:5" x14ac:dyDescent="0.2">
      <c r="A84" s="14">
        <v>2022</v>
      </c>
      <c r="B84" s="26">
        <v>2.9261249999999999</v>
      </c>
      <c r="C84" s="12">
        <v>5.0193661279999997</v>
      </c>
      <c r="D84" s="12">
        <f t="shared" si="5"/>
        <v>5.1845092559391492</v>
      </c>
      <c r="E84" s="10" t="s">
        <v>183</v>
      </c>
    </row>
    <row r="85" spans="1:5" x14ac:dyDescent="0.2">
      <c r="A85" s="14">
        <v>2023</v>
      </c>
      <c r="B85" s="27">
        <v>3.0320988508000002</v>
      </c>
      <c r="C85" s="21">
        <v>4.1661322600000004</v>
      </c>
      <c r="D85" s="21">
        <f t="shared" si="5"/>
        <v>4.1528032000134951</v>
      </c>
      <c r="E85" s="22">
        <v>1</v>
      </c>
    </row>
    <row r="86" spans="1:5" x14ac:dyDescent="0.2">
      <c r="A86" s="14">
        <v>2024</v>
      </c>
      <c r="B86" s="27">
        <v>3.0846705832999999</v>
      </c>
      <c r="C86" s="21">
        <v>3.7344575712000001</v>
      </c>
      <c r="D86" s="21">
        <f t="shared" si="3"/>
        <v>3.6590672454252204</v>
      </c>
      <c r="E86" s="22">
        <v>1</v>
      </c>
    </row>
    <row r="87" spans="1:5" x14ac:dyDescent="0.2">
      <c r="A87" s="15" t="str">
        <f>"Base CPI ("&amp;TEXT('Notes and Sources'!$G$7,"m/yyyy")&amp;")"</f>
        <v>Base CPI (3/2023)</v>
      </c>
      <c r="B87" s="28">
        <v>3.0223979999999999</v>
      </c>
      <c r="C87" s="16"/>
      <c r="D87" s="16"/>
      <c r="E87" s="20"/>
    </row>
    <row r="88" spans="1:5" x14ac:dyDescent="0.2">
      <c r="A88" s="43" t="str">
        <f>A1&amp;" "&amp;TEXT(C1,"Mmmm yyyy")</f>
        <v>EIA Short-Term Energy Outlook, March 2023</v>
      </c>
      <c r="B88" s="43"/>
      <c r="C88" s="43"/>
      <c r="D88" s="43"/>
      <c r="E88" s="43"/>
    </row>
    <row r="89" spans="1:5" x14ac:dyDescent="0.2">
      <c r="A89" s="38" t="s">
        <v>184</v>
      </c>
      <c r="B89" s="38"/>
      <c r="C89" s="38"/>
      <c r="D89" s="38"/>
      <c r="E89" s="38"/>
    </row>
    <row r="90" spans="1:5" x14ac:dyDescent="0.2">
      <c r="A90" s="34" t="str">
        <f>"Real Price ("&amp;TEXT($C$1,"mmm yyyy")&amp;" $)"</f>
        <v>Real Price (Mar 2023 $)</v>
      </c>
      <c r="B90" s="34"/>
      <c r="C90" s="34"/>
      <c r="D90" s="34"/>
      <c r="E90" s="34"/>
    </row>
    <row r="91" spans="1:5" x14ac:dyDescent="0.2">
      <c r="A91" s="39" t="s">
        <v>167</v>
      </c>
      <c r="B91" s="39"/>
      <c r="C91" s="39"/>
      <c r="D91" s="39"/>
      <c r="E91" s="39"/>
    </row>
  </sheetData>
  <mergeCells count="6">
    <mergeCell ref="A91:E91"/>
    <mergeCell ref="C39:D39"/>
    <mergeCell ref="A1:B1"/>
    <mergeCell ref="C1:D1"/>
    <mergeCell ref="A88:E88"/>
    <mergeCell ref="A89:E89"/>
  </mergeCells>
  <phoneticPr fontId="3" type="noConversion"/>
  <hyperlinks>
    <hyperlink ref="A3" location="Contents!B4" display="Return to Contents"/>
    <hyperlink ref="A91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9"/>
  <sheetViews>
    <sheetView showGridLines="0" workbookViewId="0">
      <pane ySplit="3" topLeftCell="A4" activePane="bottomLeft" state="frozen"/>
      <selection activeCell="A5" sqref="A5"/>
      <selection pane="bottomLeft" activeCell="A5" sqref="A5"/>
    </sheetView>
  </sheetViews>
  <sheetFormatPr defaultRowHeight="12.75" x14ac:dyDescent="0.2"/>
  <cols>
    <col min="1" max="4" width="17.85546875" customWidth="1"/>
  </cols>
  <sheetData>
    <row r="1" spans="1:4" ht="15.75" x14ac:dyDescent="0.25">
      <c r="A1" s="41" t="s">
        <v>168</v>
      </c>
      <c r="B1" s="41"/>
      <c r="C1" s="42">
        <f>'Notes and Sources'!$G$7</f>
        <v>44992</v>
      </c>
      <c r="D1" s="42"/>
    </row>
    <row r="2" spans="1:4" ht="15.75" x14ac:dyDescent="0.25">
      <c r="A2" s="11" t="s">
        <v>180</v>
      </c>
    </row>
    <row r="3" spans="1:4" ht="15.75" x14ac:dyDescent="0.25">
      <c r="A3" s="29" t="s">
        <v>206</v>
      </c>
    </row>
    <row r="39" spans="1:4" x14ac:dyDescent="0.2">
      <c r="B39" s="10" t="s">
        <v>17</v>
      </c>
      <c r="C39" s="40" t="s">
        <v>179</v>
      </c>
      <c r="D39" s="40"/>
    </row>
    <row r="40" spans="1:4" x14ac:dyDescent="0.2">
      <c r="A40" s="1" t="s">
        <v>3</v>
      </c>
      <c r="B40" s="1" t="s">
        <v>18</v>
      </c>
      <c r="C40" s="1" t="s">
        <v>1</v>
      </c>
      <c r="D40" s="1" t="s">
        <v>2</v>
      </c>
    </row>
    <row r="41" spans="1:4" x14ac:dyDescent="0.2">
      <c r="A41" s="14" t="s">
        <v>35</v>
      </c>
      <c r="B41" s="26">
        <v>0.69199999999999995</v>
      </c>
      <c r="C41" s="12">
        <v>0.62624480502000002</v>
      </c>
      <c r="D41" s="12">
        <f t="shared" ref="D41:D72" si="0">C41*$B$225/B41</f>
        <v>2.7352038239925407</v>
      </c>
    </row>
    <row r="42" spans="1:4" x14ac:dyDescent="0.2">
      <c r="A42" s="14" t="s">
        <v>36</v>
      </c>
      <c r="B42" s="26">
        <v>0.71399999999999997</v>
      </c>
      <c r="C42" s="12">
        <v>0.73837115453000002</v>
      </c>
      <c r="D42" s="12">
        <f t="shared" si="0"/>
        <v>3.1255623259231973</v>
      </c>
    </row>
    <row r="43" spans="1:4" x14ac:dyDescent="0.2">
      <c r="A43" s="14" t="s">
        <v>37</v>
      </c>
      <c r="B43" s="26">
        <v>0.73699999999999999</v>
      </c>
      <c r="C43" s="12">
        <v>0.88059916101000002</v>
      </c>
      <c r="D43" s="12">
        <f t="shared" si="0"/>
        <v>3.6112905604318888</v>
      </c>
    </row>
    <row r="44" spans="1:4" x14ac:dyDescent="0.2">
      <c r="A44" s="14" t="s">
        <v>38</v>
      </c>
      <c r="B44" s="26">
        <v>0.76033333332999997</v>
      </c>
      <c r="C44" s="12">
        <v>0.94782711925999996</v>
      </c>
      <c r="D44" s="12">
        <f t="shared" si="0"/>
        <v>3.7677038004512204</v>
      </c>
    </row>
    <row r="45" spans="1:4" x14ac:dyDescent="0.2">
      <c r="A45" s="14" t="s">
        <v>39</v>
      </c>
      <c r="B45" s="26">
        <v>0.79033333333</v>
      </c>
      <c r="C45" s="12">
        <v>1.0206383590999999</v>
      </c>
      <c r="D45" s="12">
        <f t="shared" si="0"/>
        <v>3.9031320142726256</v>
      </c>
    </row>
    <row r="46" spans="1:4" x14ac:dyDescent="0.2">
      <c r="A46" s="14" t="s">
        <v>40</v>
      </c>
      <c r="B46" s="26">
        <v>0.81699999999999995</v>
      </c>
      <c r="C46" s="12">
        <v>1.0502210926</v>
      </c>
      <c r="D46" s="12">
        <f t="shared" si="0"/>
        <v>3.8851727415325028</v>
      </c>
    </row>
    <row r="47" spans="1:4" x14ac:dyDescent="0.2">
      <c r="A47" s="14" t="s">
        <v>41</v>
      </c>
      <c r="B47" s="26">
        <v>0.83233333333000004</v>
      </c>
      <c r="C47" s="12">
        <v>1.0407326081999999</v>
      </c>
      <c r="D47" s="12">
        <f t="shared" si="0"/>
        <v>3.779144757994866</v>
      </c>
    </row>
    <row r="48" spans="1:4" x14ac:dyDescent="0.2">
      <c r="A48" s="14" t="s">
        <v>42</v>
      </c>
      <c r="B48" s="26">
        <v>0.85566666667000002</v>
      </c>
      <c r="C48" s="12">
        <v>1.0668934989000001</v>
      </c>
      <c r="D48" s="12">
        <f t="shared" si="0"/>
        <v>3.76849642844854</v>
      </c>
    </row>
    <row r="49" spans="1:4" x14ac:dyDescent="0.2">
      <c r="A49" s="14" t="s">
        <v>43</v>
      </c>
      <c r="B49" s="26">
        <v>0.87933333332999997</v>
      </c>
      <c r="C49" s="12">
        <v>1.1790361053</v>
      </c>
      <c r="D49" s="12">
        <f t="shared" si="0"/>
        <v>4.0525205078847817</v>
      </c>
    </row>
    <row r="50" spans="1:4" x14ac:dyDescent="0.2">
      <c r="A50" s="14" t="s">
        <v>44</v>
      </c>
      <c r="B50" s="26">
        <v>0.89766666666999995</v>
      </c>
      <c r="C50" s="12">
        <v>1.1994297314</v>
      </c>
      <c r="D50" s="12">
        <f t="shared" si="0"/>
        <v>4.0384188874605673</v>
      </c>
    </row>
    <row r="51" spans="1:4" x14ac:dyDescent="0.2">
      <c r="A51" s="14" t="s">
        <v>45</v>
      </c>
      <c r="B51" s="26">
        <v>0.92266666666999997</v>
      </c>
      <c r="C51" s="12">
        <v>1.1787485818000001</v>
      </c>
      <c r="D51" s="12">
        <f t="shared" si="0"/>
        <v>3.8612507472423618</v>
      </c>
    </row>
    <row r="52" spans="1:4" x14ac:dyDescent="0.2">
      <c r="A52" s="14" t="s">
        <v>46</v>
      </c>
      <c r="B52" s="26">
        <v>0.93766666666999998</v>
      </c>
      <c r="C52" s="12">
        <v>1.1886519765000001</v>
      </c>
      <c r="D52" s="12">
        <f t="shared" si="0"/>
        <v>3.8314035084858258</v>
      </c>
    </row>
    <row r="53" spans="1:4" x14ac:dyDescent="0.2">
      <c r="A53" s="14" t="s">
        <v>47</v>
      </c>
      <c r="B53" s="26">
        <v>0.94599999999999995</v>
      </c>
      <c r="C53" s="12">
        <v>1.1623616913999999</v>
      </c>
      <c r="D53" s="12">
        <f t="shared" si="0"/>
        <v>3.7136571367483899</v>
      </c>
    </row>
    <row r="54" spans="1:4" x14ac:dyDescent="0.2">
      <c r="A54" s="14" t="s">
        <v>48</v>
      </c>
      <c r="B54" s="26">
        <v>0.95966666667</v>
      </c>
      <c r="C54" s="12">
        <v>1.1236853874999999</v>
      </c>
      <c r="D54" s="12">
        <f t="shared" si="0"/>
        <v>3.5389626270900609</v>
      </c>
    </row>
    <row r="55" spans="1:4" x14ac:dyDescent="0.2">
      <c r="A55" s="14" t="s">
        <v>49</v>
      </c>
      <c r="B55" s="26">
        <v>0.97633333333000005</v>
      </c>
      <c r="C55" s="12">
        <v>1.1478355644</v>
      </c>
      <c r="D55" s="12">
        <f t="shared" si="0"/>
        <v>3.5533109397575369</v>
      </c>
    </row>
    <row r="56" spans="1:4" x14ac:dyDescent="0.2">
      <c r="A56" s="14" t="s">
        <v>50</v>
      </c>
      <c r="B56" s="26">
        <v>0.97933333333000006</v>
      </c>
      <c r="C56" s="12">
        <v>1.1713967598999999</v>
      </c>
      <c r="D56" s="12">
        <f t="shared" si="0"/>
        <v>3.6151401201568651</v>
      </c>
    </row>
    <row r="57" spans="1:4" x14ac:dyDescent="0.2">
      <c r="A57" s="14" t="s">
        <v>51</v>
      </c>
      <c r="B57" s="26">
        <v>0.98</v>
      </c>
      <c r="C57" s="12">
        <v>1.0967498921000001</v>
      </c>
      <c r="D57" s="12">
        <f t="shared" si="0"/>
        <v>3.3824639595747512</v>
      </c>
    </row>
    <row r="58" spans="1:4" x14ac:dyDescent="0.2">
      <c r="A58" s="14" t="s">
        <v>52</v>
      </c>
      <c r="B58" s="26">
        <v>0.99133333332999996</v>
      </c>
      <c r="C58" s="12">
        <v>1.1538942968000001</v>
      </c>
      <c r="D58" s="12">
        <f t="shared" si="0"/>
        <v>3.5180172981218432</v>
      </c>
    </row>
    <row r="59" spans="1:4" x14ac:dyDescent="0.2">
      <c r="A59" s="14" t="s">
        <v>53</v>
      </c>
      <c r="B59" s="26">
        <v>1.0009999999999999</v>
      </c>
      <c r="C59" s="12">
        <v>1.1501768836999999</v>
      </c>
      <c r="D59" s="12">
        <f t="shared" si="0"/>
        <v>3.4728194934476648</v>
      </c>
    </row>
    <row r="60" spans="1:4" x14ac:dyDescent="0.2">
      <c r="A60" s="14" t="s">
        <v>54</v>
      </c>
      <c r="B60" s="26">
        <v>1.0109999999999999</v>
      </c>
      <c r="C60" s="12">
        <v>1.14325553</v>
      </c>
      <c r="D60" s="12">
        <f t="shared" si="0"/>
        <v>3.417777672958398</v>
      </c>
    </row>
    <row r="61" spans="1:4" x14ac:dyDescent="0.2">
      <c r="A61" s="14" t="s">
        <v>55</v>
      </c>
      <c r="B61" s="26">
        <v>1.0253333333000001</v>
      </c>
      <c r="C61" s="12">
        <v>1.1614148849000001</v>
      </c>
      <c r="D61" s="12">
        <f t="shared" si="0"/>
        <v>3.4235286333609634</v>
      </c>
    </row>
    <row r="62" spans="1:4" x14ac:dyDescent="0.2">
      <c r="A62" s="14" t="s">
        <v>56</v>
      </c>
      <c r="B62" s="26">
        <v>1.0349999999999999</v>
      </c>
      <c r="C62" s="12">
        <v>1.1404266594000001</v>
      </c>
      <c r="D62" s="12">
        <f t="shared" si="0"/>
        <v>3.3302640140263202</v>
      </c>
    </row>
    <row r="63" spans="1:4" x14ac:dyDescent="0.2">
      <c r="A63" s="14" t="s">
        <v>57</v>
      </c>
      <c r="B63" s="26">
        <v>1.044</v>
      </c>
      <c r="C63" s="12">
        <v>1.169123822</v>
      </c>
      <c r="D63" s="12">
        <f t="shared" si="0"/>
        <v>3.3846336219972755</v>
      </c>
    </row>
    <row r="64" spans="1:4" x14ac:dyDescent="0.2">
      <c r="A64" s="14" t="s">
        <v>58</v>
      </c>
      <c r="B64" s="26">
        <v>1.0529999999999999</v>
      </c>
      <c r="C64" s="12">
        <v>1.1808490754000001</v>
      </c>
      <c r="D64" s="12">
        <f t="shared" si="0"/>
        <v>3.3893598136664855</v>
      </c>
    </row>
    <row r="65" spans="1:4" x14ac:dyDescent="0.2">
      <c r="A65" s="14" t="s">
        <v>59</v>
      </c>
      <c r="B65" s="26">
        <v>1.0626666667</v>
      </c>
      <c r="C65" s="12">
        <v>1.1539085488</v>
      </c>
      <c r="D65" s="12">
        <f t="shared" si="0"/>
        <v>3.2819048525407393</v>
      </c>
    </row>
    <row r="66" spans="1:4" x14ac:dyDescent="0.2">
      <c r="A66" s="14" t="s">
        <v>60</v>
      </c>
      <c r="B66" s="26">
        <v>1.0723333333</v>
      </c>
      <c r="C66" s="12">
        <v>1.1607203555000001</v>
      </c>
      <c r="D66" s="12">
        <f t="shared" si="0"/>
        <v>3.2715190063396391</v>
      </c>
    </row>
    <row r="67" spans="1:4" x14ac:dyDescent="0.2">
      <c r="A67" s="14" t="s">
        <v>61</v>
      </c>
      <c r="B67" s="26">
        <v>1.079</v>
      </c>
      <c r="C67" s="12">
        <v>1.1435154681999999</v>
      </c>
      <c r="D67" s="12">
        <f t="shared" si="0"/>
        <v>3.2031129416651933</v>
      </c>
    </row>
    <row r="68" spans="1:4" x14ac:dyDescent="0.2">
      <c r="A68" s="14" t="s">
        <v>62</v>
      </c>
      <c r="B68" s="26">
        <v>1.0900000000000001</v>
      </c>
      <c r="C68" s="12">
        <v>1.2124276599999999</v>
      </c>
      <c r="D68" s="12">
        <f t="shared" si="0"/>
        <v>3.3618705823198893</v>
      </c>
    </row>
    <row r="69" spans="1:4" x14ac:dyDescent="0.2">
      <c r="A69" s="14" t="s">
        <v>63</v>
      </c>
      <c r="B69" s="26">
        <v>1.0956666666999999</v>
      </c>
      <c r="C69" s="12">
        <v>1.0479419569999999</v>
      </c>
      <c r="D69" s="12">
        <f t="shared" si="0"/>
        <v>2.8907493229600192</v>
      </c>
    </row>
    <row r="70" spans="1:4" x14ac:dyDescent="0.2">
      <c r="A70" s="14" t="s">
        <v>64</v>
      </c>
      <c r="B70" s="26">
        <v>1.0903333333</v>
      </c>
      <c r="C70" s="12">
        <v>0.87482223353999999</v>
      </c>
      <c r="D70" s="12">
        <f t="shared" si="0"/>
        <v>2.4250024173839759</v>
      </c>
    </row>
    <row r="71" spans="1:4" x14ac:dyDescent="0.2">
      <c r="A71" s="14" t="s">
        <v>65</v>
      </c>
      <c r="B71" s="26">
        <v>1.097</v>
      </c>
      <c r="C71" s="12">
        <v>0.80560704714999998</v>
      </c>
      <c r="D71" s="12">
        <f t="shared" si="0"/>
        <v>2.2195671176773617</v>
      </c>
    </row>
    <row r="72" spans="1:4" x14ac:dyDescent="0.2">
      <c r="A72" s="14" t="s">
        <v>66</v>
      </c>
      <c r="B72" s="26">
        <v>1.1046666667</v>
      </c>
      <c r="C72" s="12">
        <v>0.82793954318999996</v>
      </c>
      <c r="D72" s="12">
        <f t="shared" si="0"/>
        <v>2.2652650748788719</v>
      </c>
    </row>
    <row r="73" spans="1:4" x14ac:dyDescent="0.2">
      <c r="A73" s="14" t="s">
        <v>67</v>
      </c>
      <c r="B73" s="26">
        <v>1.1180000000000001</v>
      </c>
      <c r="C73" s="12">
        <v>0.89761114489000005</v>
      </c>
      <c r="D73" s="12">
        <f t="shared" ref="D73:D104" si="1">C73*$B$225/B73</f>
        <v>2.4265993999045135</v>
      </c>
    </row>
    <row r="74" spans="1:4" x14ac:dyDescent="0.2">
      <c r="A74" s="14" t="s">
        <v>68</v>
      </c>
      <c r="B74" s="26">
        <v>1.1306666667</v>
      </c>
      <c r="C74" s="12">
        <v>0.91150460212999995</v>
      </c>
      <c r="D74" s="12">
        <f t="shared" si="1"/>
        <v>2.4365533782906446</v>
      </c>
    </row>
    <row r="75" spans="1:4" x14ac:dyDescent="0.2">
      <c r="A75" s="14" t="s">
        <v>69</v>
      </c>
      <c r="B75" s="26">
        <v>1.1426666667000001</v>
      </c>
      <c r="C75" s="12">
        <v>0.95841794929000002</v>
      </c>
      <c r="D75" s="12">
        <f t="shared" si="1"/>
        <v>2.5350529402103521</v>
      </c>
    </row>
    <row r="76" spans="1:4" x14ac:dyDescent="0.2">
      <c r="A76" s="14" t="s">
        <v>70</v>
      </c>
      <c r="B76" s="26">
        <v>1.1533333333</v>
      </c>
      <c r="C76" s="12">
        <v>0.97803305625000003</v>
      </c>
      <c r="D76" s="12">
        <f t="shared" si="1"/>
        <v>2.5630102484647295</v>
      </c>
    </row>
    <row r="77" spans="1:4" x14ac:dyDescent="0.2">
      <c r="A77" s="14" t="s">
        <v>71</v>
      </c>
      <c r="B77" s="26">
        <v>1.1623333333000001</v>
      </c>
      <c r="C77" s="12">
        <v>0.93602695735999997</v>
      </c>
      <c r="D77" s="12">
        <f t="shared" si="1"/>
        <v>2.4339369119174767</v>
      </c>
    </row>
    <row r="78" spans="1:4" x14ac:dyDescent="0.2">
      <c r="A78" s="14" t="s">
        <v>72</v>
      </c>
      <c r="B78" s="26">
        <v>1.1756666667</v>
      </c>
      <c r="C78" s="12">
        <v>0.93033314954000002</v>
      </c>
      <c r="D78" s="12">
        <f t="shared" si="1"/>
        <v>2.3916958183359855</v>
      </c>
    </row>
    <row r="79" spans="1:4" x14ac:dyDescent="0.2">
      <c r="A79" s="14" t="s">
        <v>73</v>
      </c>
      <c r="B79" s="26">
        <v>1.19</v>
      </c>
      <c r="C79" s="12">
        <v>0.90024906889</v>
      </c>
      <c r="D79" s="12">
        <f t="shared" si="1"/>
        <v>2.2864798195924352</v>
      </c>
    </row>
    <row r="80" spans="1:4" x14ac:dyDescent="0.2">
      <c r="A80" s="14" t="s">
        <v>74</v>
      </c>
      <c r="B80" s="26">
        <v>1.2030000000000001</v>
      </c>
      <c r="C80" s="12">
        <v>0.89895007116000003</v>
      </c>
      <c r="D80" s="12">
        <f t="shared" si="1"/>
        <v>2.2585078114495771</v>
      </c>
    </row>
    <row r="81" spans="1:4" x14ac:dyDescent="0.2">
      <c r="A81" s="14" t="s">
        <v>75</v>
      </c>
      <c r="B81" s="26">
        <v>1.2166666666999999</v>
      </c>
      <c r="C81" s="12">
        <v>0.94976918531999999</v>
      </c>
      <c r="D81" s="12">
        <f t="shared" si="1"/>
        <v>2.3593812214472476</v>
      </c>
    </row>
    <row r="82" spans="1:4" x14ac:dyDescent="0.2">
      <c r="A82" s="14" t="s">
        <v>76</v>
      </c>
      <c r="B82" s="26">
        <v>1.2363333332999999</v>
      </c>
      <c r="C82" s="12">
        <v>0.98922454988999997</v>
      </c>
      <c r="D82" s="12">
        <f t="shared" si="1"/>
        <v>2.4183043687401291</v>
      </c>
    </row>
    <row r="83" spans="1:4" x14ac:dyDescent="0.2">
      <c r="A83" s="14" t="s">
        <v>77</v>
      </c>
      <c r="B83" s="26">
        <v>1.246</v>
      </c>
      <c r="C83" s="12">
        <v>0.97018572674000003</v>
      </c>
      <c r="D83" s="12">
        <f t="shared" si="1"/>
        <v>2.3533606742596489</v>
      </c>
    </row>
    <row r="84" spans="1:4" x14ac:dyDescent="0.2">
      <c r="A84" s="14" t="s">
        <v>78</v>
      </c>
      <c r="B84" s="26">
        <v>1.2586666666999999</v>
      </c>
      <c r="C84" s="12">
        <v>1.0677012427999999</v>
      </c>
      <c r="D84" s="12">
        <f t="shared" si="1"/>
        <v>2.5638385334354661</v>
      </c>
    </row>
    <row r="85" spans="1:4" x14ac:dyDescent="0.2">
      <c r="A85" s="14" t="s">
        <v>79</v>
      </c>
      <c r="B85" s="26">
        <v>1.2803333333</v>
      </c>
      <c r="C85" s="12">
        <v>1.1004075697</v>
      </c>
      <c r="D85" s="12">
        <f t="shared" si="1"/>
        <v>2.597659180889921</v>
      </c>
    </row>
    <row r="86" spans="1:4" x14ac:dyDescent="0.2">
      <c r="A86" s="14" t="s">
        <v>80</v>
      </c>
      <c r="B86" s="26">
        <v>1.2929999999999999</v>
      </c>
      <c r="C86" s="12">
        <v>0.99993238909000004</v>
      </c>
      <c r="D86" s="12">
        <f t="shared" si="1"/>
        <v>2.3373500795984827</v>
      </c>
    </row>
    <row r="87" spans="1:4" x14ac:dyDescent="0.2">
      <c r="A87" s="14" t="s">
        <v>81</v>
      </c>
      <c r="B87" s="26">
        <v>1.3153333332999999</v>
      </c>
      <c r="C87" s="12">
        <v>1.1756138984</v>
      </c>
      <c r="D87" s="12">
        <f t="shared" si="1"/>
        <v>2.7013480198072033</v>
      </c>
    </row>
    <row r="88" spans="1:4" x14ac:dyDescent="0.2">
      <c r="A88" s="14" t="s">
        <v>82</v>
      </c>
      <c r="B88" s="26">
        <v>1.3376666666999999</v>
      </c>
      <c r="C88" s="12">
        <v>1.4022599871999999</v>
      </c>
      <c r="D88" s="12">
        <f t="shared" si="1"/>
        <v>3.1683437184308705</v>
      </c>
    </row>
    <row r="89" spans="1:4" x14ac:dyDescent="0.2">
      <c r="A89" s="14" t="s">
        <v>83</v>
      </c>
      <c r="B89" s="26">
        <v>1.3476666666999999</v>
      </c>
      <c r="C89" s="12">
        <v>1.1895787927999999</v>
      </c>
      <c r="D89" s="12">
        <f t="shared" si="1"/>
        <v>2.6678559713916936</v>
      </c>
    </row>
    <row r="90" spans="1:4" x14ac:dyDescent="0.2">
      <c r="A90" s="14" t="s">
        <v>84</v>
      </c>
      <c r="B90" s="26">
        <v>1.3556666666999999</v>
      </c>
      <c r="C90" s="12">
        <v>1.0889876516000001</v>
      </c>
      <c r="D90" s="12">
        <f t="shared" si="1"/>
        <v>2.4278491026355611</v>
      </c>
    </row>
    <row r="91" spans="1:4" x14ac:dyDescent="0.2">
      <c r="A91" s="14" t="s">
        <v>85</v>
      </c>
      <c r="B91" s="26">
        <v>1.3660000000000001</v>
      </c>
      <c r="C91" s="12">
        <v>1.0928622403999999</v>
      </c>
      <c r="D91" s="12">
        <f t="shared" si="1"/>
        <v>2.4180561124893694</v>
      </c>
    </row>
    <row r="92" spans="1:4" x14ac:dyDescent="0.2">
      <c r="A92" s="14" t="s">
        <v>86</v>
      </c>
      <c r="B92" s="26">
        <v>1.3773333333</v>
      </c>
      <c r="C92" s="12">
        <v>1.1455416413999999</v>
      </c>
      <c r="D92" s="12">
        <f t="shared" si="1"/>
        <v>2.5137580585439512</v>
      </c>
    </row>
    <row r="93" spans="1:4" x14ac:dyDescent="0.2">
      <c r="A93" s="14" t="s">
        <v>87</v>
      </c>
      <c r="B93" s="26">
        <v>1.3866666667000001</v>
      </c>
      <c r="C93" s="12">
        <v>1.0623219702</v>
      </c>
      <c r="D93" s="12">
        <f t="shared" si="1"/>
        <v>2.3154517774120369</v>
      </c>
    </row>
    <row r="94" spans="1:4" x14ac:dyDescent="0.2">
      <c r="A94" s="14" t="s">
        <v>88</v>
      </c>
      <c r="B94" s="26">
        <v>1.3973333333</v>
      </c>
      <c r="C94" s="12">
        <v>1.1037924743</v>
      </c>
      <c r="D94" s="12">
        <f t="shared" si="1"/>
        <v>2.3874762644219611</v>
      </c>
    </row>
    <row r="95" spans="1:4" x14ac:dyDescent="0.2">
      <c r="A95" s="14" t="s">
        <v>89</v>
      </c>
      <c r="B95" s="26">
        <v>1.4079999999999999</v>
      </c>
      <c r="C95" s="12">
        <v>1.1283877541</v>
      </c>
      <c r="D95" s="12">
        <f t="shared" si="1"/>
        <v>2.4221852920570539</v>
      </c>
    </row>
    <row r="96" spans="1:4" x14ac:dyDescent="0.2">
      <c r="A96" s="14" t="s">
        <v>90</v>
      </c>
      <c r="B96" s="26">
        <v>1.4203333332999999</v>
      </c>
      <c r="C96" s="12">
        <v>1.1333600049999999</v>
      </c>
      <c r="D96" s="12">
        <f t="shared" si="1"/>
        <v>2.4117331700110638</v>
      </c>
    </row>
    <row r="97" spans="1:4" x14ac:dyDescent="0.2">
      <c r="A97" s="14" t="s">
        <v>91</v>
      </c>
      <c r="B97" s="26">
        <v>1.4306666667000001</v>
      </c>
      <c r="C97" s="12">
        <v>1.0957716301</v>
      </c>
      <c r="D97" s="12">
        <f t="shared" si="1"/>
        <v>2.3149053936583055</v>
      </c>
    </row>
    <row r="98" spans="1:4" x14ac:dyDescent="0.2">
      <c r="A98" s="14" t="s">
        <v>92</v>
      </c>
      <c r="B98" s="26">
        <v>1.4410000000000001</v>
      </c>
      <c r="C98" s="12">
        <v>1.1003130007999999</v>
      </c>
      <c r="D98" s="12">
        <f t="shared" si="1"/>
        <v>2.3078305433670492</v>
      </c>
    </row>
    <row r="99" spans="1:4" x14ac:dyDescent="0.2">
      <c r="A99" s="14" t="s">
        <v>93</v>
      </c>
      <c r="B99" s="26">
        <v>1.4476666667</v>
      </c>
      <c r="C99" s="12">
        <v>1.0810277595</v>
      </c>
      <c r="D99" s="12">
        <f t="shared" si="1"/>
        <v>2.2569395382330528</v>
      </c>
    </row>
    <row r="100" spans="1:4" x14ac:dyDescent="0.2">
      <c r="A100" s="14" t="s">
        <v>94</v>
      </c>
      <c r="B100" s="26">
        <v>1.4596666667</v>
      </c>
      <c r="C100" s="12">
        <v>1.1671666482</v>
      </c>
      <c r="D100" s="12">
        <f t="shared" si="1"/>
        <v>2.4167450169713351</v>
      </c>
    </row>
    <row r="101" spans="1:4" x14ac:dyDescent="0.2">
      <c r="A101" s="14" t="s">
        <v>95</v>
      </c>
      <c r="B101" s="26">
        <v>1.4670000000000001</v>
      </c>
      <c r="C101" s="12">
        <v>1.1017601641000001</v>
      </c>
      <c r="D101" s="12">
        <f t="shared" si="1"/>
        <v>2.2699098271680382</v>
      </c>
    </row>
    <row r="102" spans="1:4" x14ac:dyDescent="0.2">
      <c r="A102" s="14" t="s">
        <v>96</v>
      </c>
      <c r="B102" s="26">
        <v>1.4753333333</v>
      </c>
      <c r="C102" s="12">
        <v>1.1033554375000001</v>
      </c>
      <c r="D102" s="12">
        <f t="shared" si="1"/>
        <v>2.2603564850866271</v>
      </c>
    </row>
    <row r="103" spans="1:4" x14ac:dyDescent="0.2">
      <c r="A103" s="14" t="s">
        <v>97</v>
      </c>
      <c r="B103" s="26">
        <v>1.4890000000000001</v>
      </c>
      <c r="C103" s="12">
        <v>1.1197088160999999</v>
      </c>
      <c r="D103" s="12">
        <f t="shared" si="1"/>
        <v>2.272804356187379</v>
      </c>
    </row>
    <row r="104" spans="1:4" x14ac:dyDescent="0.2">
      <c r="A104" s="14" t="s">
        <v>98</v>
      </c>
      <c r="B104" s="26">
        <v>1.4976666667</v>
      </c>
      <c r="C104" s="12">
        <v>1.1221127178999999</v>
      </c>
      <c r="D104" s="12">
        <f t="shared" si="1"/>
        <v>2.2645033836724058</v>
      </c>
    </row>
    <row r="105" spans="1:4" x14ac:dyDescent="0.2">
      <c r="A105" s="14" t="s">
        <v>99</v>
      </c>
      <c r="B105" s="26">
        <v>1.5086666666999999</v>
      </c>
      <c r="C105" s="12">
        <v>1.0913314833000001</v>
      </c>
      <c r="D105" s="12">
        <f t="shared" ref="D105:D136" si="2">C105*$B$225/B105</f>
        <v>2.1863266189063695</v>
      </c>
    </row>
    <row r="106" spans="1:4" x14ac:dyDescent="0.2">
      <c r="A106" s="14" t="s">
        <v>100</v>
      </c>
      <c r="B106" s="26">
        <v>1.5209999999999999</v>
      </c>
      <c r="C106" s="12">
        <v>1.1167022710000001</v>
      </c>
      <c r="D106" s="12">
        <f t="shared" si="2"/>
        <v>2.2190129588861658</v>
      </c>
    </row>
    <row r="107" spans="1:4" x14ac:dyDescent="0.2">
      <c r="A107" s="14" t="s">
        <v>101</v>
      </c>
      <c r="B107" s="26">
        <v>1.5286666667</v>
      </c>
      <c r="C107" s="12">
        <v>1.1085102588</v>
      </c>
      <c r="D107" s="12">
        <f t="shared" si="2"/>
        <v>2.191687214851862</v>
      </c>
    </row>
    <row r="108" spans="1:4" x14ac:dyDescent="0.2">
      <c r="A108" s="14" t="s">
        <v>102</v>
      </c>
      <c r="B108" s="26">
        <v>1.5369999999999999</v>
      </c>
      <c r="C108" s="12">
        <v>1.1216080847000001</v>
      </c>
      <c r="D108" s="12">
        <f t="shared" si="2"/>
        <v>2.2055602029805534</v>
      </c>
    </row>
    <row r="109" spans="1:4" x14ac:dyDescent="0.2">
      <c r="A109" s="14" t="s">
        <v>103</v>
      </c>
      <c r="B109" s="26">
        <v>1.5506666667</v>
      </c>
      <c r="C109" s="12">
        <v>1.158177188</v>
      </c>
      <c r="D109" s="12">
        <f t="shared" si="2"/>
        <v>2.2573983769872599</v>
      </c>
    </row>
    <row r="110" spans="1:4" x14ac:dyDescent="0.2">
      <c r="A110" s="14" t="s">
        <v>104</v>
      </c>
      <c r="B110" s="26">
        <v>1.5640000000000001</v>
      </c>
      <c r="C110" s="12">
        <v>1.2498342522999999</v>
      </c>
      <c r="D110" s="12">
        <f t="shared" si="2"/>
        <v>2.4152791205134365</v>
      </c>
    </row>
    <row r="111" spans="1:4" x14ac:dyDescent="0.2">
      <c r="A111" s="14" t="s">
        <v>105</v>
      </c>
      <c r="B111" s="26">
        <v>1.573</v>
      </c>
      <c r="C111" s="12">
        <v>1.2137774725999999</v>
      </c>
      <c r="D111" s="12">
        <f t="shared" si="2"/>
        <v>2.3321796602869007</v>
      </c>
    </row>
    <row r="112" spans="1:4" x14ac:dyDescent="0.2">
      <c r="A112" s="14" t="s">
        <v>106</v>
      </c>
      <c r="B112" s="26">
        <v>1.5866666667</v>
      </c>
      <c r="C112" s="12">
        <v>1.3186196837999999</v>
      </c>
      <c r="D112" s="12">
        <f t="shared" si="2"/>
        <v>2.5118026228953942</v>
      </c>
    </row>
    <row r="113" spans="1:4" x14ac:dyDescent="0.2">
      <c r="A113" s="14" t="s">
        <v>107</v>
      </c>
      <c r="B113" s="26">
        <v>1.5963333333</v>
      </c>
      <c r="C113" s="12">
        <v>1.2658479090000001</v>
      </c>
      <c r="D113" s="12">
        <f t="shared" si="2"/>
        <v>2.3966775037872239</v>
      </c>
    </row>
    <row r="114" spans="1:4" x14ac:dyDescent="0.2">
      <c r="A114" s="14" t="s">
        <v>108</v>
      </c>
      <c r="B114" s="26">
        <v>1.6</v>
      </c>
      <c r="C114" s="12">
        <v>1.1940247853999999</v>
      </c>
      <c r="D114" s="12">
        <f t="shared" si="2"/>
        <v>2.2555113270896179</v>
      </c>
    </row>
    <row r="115" spans="1:4" x14ac:dyDescent="0.2">
      <c r="A115" s="14" t="s">
        <v>109</v>
      </c>
      <c r="B115" s="26">
        <v>1.6080000000000001</v>
      </c>
      <c r="C115" s="12">
        <v>1.1585808651</v>
      </c>
      <c r="D115" s="12">
        <f t="shared" si="2"/>
        <v>2.1776694586545458</v>
      </c>
    </row>
    <row r="116" spans="1:4" x14ac:dyDescent="0.2">
      <c r="A116" s="14" t="s">
        <v>110</v>
      </c>
      <c r="B116" s="26">
        <v>1.6166666667</v>
      </c>
      <c r="C116" s="12">
        <v>1.1614998825</v>
      </c>
      <c r="D116" s="12">
        <f t="shared" si="2"/>
        <v>2.1714525289458884</v>
      </c>
    </row>
    <row r="117" spans="1:4" x14ac:dyDescent="0.2">
      <c r="A117" s="14" t="s">
        <v>111</v>
      </c>
      <c r="B117" s="26">
        <v>1.62</v>
      </c>
      <c r="C117" s="12">
        <v>1.0885780834000001</v>
      </c>
      <c r="D117" s="12">
        <f t="shared" si="2"/>
        <v>2.0309359395753046</v>
      </c>
    </row>
    <row r="118" spans="1:4" x14ac:dyDescent="0.2">
      <c r="A118" s="14" t="s">
        <v>112</v>
      </c>
      <c r="B118" s="26">
        <v>1.6253333333</v>
      </c>
      <c r="C118" s="12">
        <v>1.0587401155</v>
      </c>
      <c r="D118" s="12">
        <f t="shared" si="2"/>
        <v>1.9687863049667322</v>
      </c>
    </row>
    <row r="119" spans="1:4" x14ac:dyDescent="0.2">
      <c r="A119" s="14" t="s">
        <v>113</v>
      </c>
      <c r="B119" s="26">
        <v>1.6336666666999999</v>
      </c>
      <c r="C119" s="12">
        <v>1.0197066814</v>
      </c>
      <c r="D119" s="12">
        <f t="shared" si="2"/>
        <v>1.8865289335158824</v>
      </c>
    </row>
    <row r="120" spans="1:4" x14ac:dyDescent="0.2">
      <c r="A120" s="14" t="s">
        <v>114</v>
      </c>
      <c r="B120" s="26">
        <v>1.6413333333</v>
      </c>
      <c r="C120" s="12">
        <v>1.0119821669</v>
      </c>
      <c r="D120" s="12">
        <f t="shared" si="2"/>
        <v>1.8634928172236045</v>
      </c>
    </row>
    <row r="121" spans="1:4" x14ac:dyDescent="0.2">
      <c r="A121" s="14" t="s">
        <v>115</v>
      </c>
      <c r="B121" s="26">
        <v>1.6473333333</v>
      </c>
      <c r="C121" s="12">
        <v>0.97563042581000003</v>
      </c>
      <c r="D121" s="12">
        <f t="shared" si="2"/>
        <v>1.7900101868273732</v>
      </c>
    </row>
    <row r="122" spans="1:4" x14ac:dyDescent="0.2">
      <c r="A122" s="14" t="s">
        <v>116</v>
      </c>
      <c r="B122" s="26">
        <v>1.6596666667</v>
      </c>
      <c r="C122" s="12">
        <v>1.0752880521999999</v>
      </c>
      <c r="D122" s="12">
        <f t="shared" si="2"/>
        <v>1.9581934876448497</v>
      </c>
    </row>
    <row r="123" spans="1:4" x14ac:dyDescent="0.2">
      <c r="A123" s="14" t="s">
        <v>117</v>
      </c>
      <c r="B123" s="26">
        <v>1.6719999999999999</v>
      </c>
      <c r="C123" s="12">
        <v>1.1690926821000001</v>
      </c>
      <c r="D123" s="12">
        <f t="shared" si="2"/>
        <v>2.1133154211684664</v>
      </c>
    </row>
    <row r="124" spans="1:4" x14ac:dyDescent="0.2">
      <c r="A124" s="14" t="s">
        <v>118</v>
      </c>
      <c r="B124" s="26">
        <v>1.6843333332999999</v>
      </c>
      <c r="C124" s="12">
        <v>1.26050821</v>
      </c>
      <c r="D124" s="12">
        <f t="shared" si="2"/>
        <v>2.2618785828001045</v>
      </c>
    </row>
    <row r="125" spans="1:4" x14ac:dyDescent="0.2">
      <c r="A125" s="14" t="s">
        <v>119</v>
      </c>
      <c r="B125" s="26">
        <v>1.7010000000000001</v>
      </c>
      <c r="C125" s="12">
        <v>1.4321969692000001</v>
      </c>
      <c r="D125" s="12">
        <f t="shared" si="2"/>
        <v>2.5447791036544039</v>
      </c>
    </row>
    <row r="126" spans="1:4" x14ac:dyDescent="0.2">
      <c r="A126" s="14" t="s">
        <v>120</v>
      </c>
      <c r="B126" s="26">
        <v>1.7143333332999999</v>
      </c>
      <c r="C126" s="12">
        <v>1.4209606435</v>
      </c>
      <c r="D126" s="12">
        <f t="shared" si="2"/>
        <v>2.5051770992086051</v>
      </c>
    </row>
    <row r="127" spans="1:4" x14ac:dyDescent="0.2">
      <c r="A127" s="14" t="s">
        <v>121</v>
      </c>
      <c r="B127" s="26">
        <v>1.73</v>
      </c>
      <c r="C127" s="12">
        <v>1.5141552763999999</v>
      </c>
      <c r="D127" s="12">
        <f t="shared" si="2"/>
        <v>2.6453062884860152</v>
      </c>
    </row>
    <row r="128" spans="1:4" x14ac:dyDescent="0.2">
      <c r="A128" s="14" t="s">
        <v>122</v>
      </c>
      <c r="B128" s="26">
        <v>1.7423333333</v>
      </c>
      <c r="C128" s="12">
        <v>1.6075534759000001</v>
      </c>
      <c r="D128" s="12">
        <f t="shared" si="2"/>
        <v>2.788597518966613</v>
      </c>
    </row>
    <row r="129" spans="1:4" x14ac:dyDescent="0.2">
      <c r="A129" s="14" t="s">
        <v>123</v>
      </c>
      <c r="B129" s="26">
        <v>1.7589999999999999</v>
      </c>
      <c r="C129" s="12">
        <v>1.4689913803000001</v>
      </c>
      <c r="D129" s="12">
        <f t="shared" si="2"/>
        <v>2.5240913074678564</v>
      </c>
    </row>
    <row r="130" spans="1:4" x14ac:dyDescent="0.2">
      <c r="A130" s="14" t="s">
        <v>124</v>
      </c>
      <c r="B130" s="26">
        <v>1.7713333333000001</v>
      </c>
      <c r="C130" s="12">
        <v>1.4671923622</v>
      </c>
      <c r="D130" s="12">
        <f t="shared" si="2"/>
        <v>2.503447080097104</v>
      </c>
    </row>
    <row r="131" spans="1:4" x14ac:dyDescent="0.2">
      <c r="A131" s="14" t="s">
        <v>125</v>
      </c>
      <c r="B131" s="26">
        <v>1.7763333333</v>
      </c>
      <c r="C131" s="12">
        <v>1.4187334495999999</v>
      </c>
      <c r="D131" s="12">
        <f t="shared" si="2"/>
        <v>2.4139484747708417</v>
      </c>
    </row>
    <row r="132" spans="1:4" x14ac:dyDescent="0.2">
      <c r="A132" s="14" t="s">
        <v>126</v>
      </c>
      <c r="B132" s="26">
        <v>1.7749999999999999</v>
      </c>
      <c r="C132" s="12">
        <v>1.2637792689</v>
      </c>
      <c r="D132" s="12">
        <f t="shared" si="2"/>
        <v>2.1519120759238435</v>
      </c>
    </row>
    <row r="133" spans="1:4" x14ac:dyDescent="0.2">
      <c r="A133" s="14" t="s">
        <v>127</v>
      </c>
      <c r="B133" s="26">
        <v>1.7806666667</v>
      </c>
      <c r="C133" s="12">
        <v>1.1781816543000001</v>
      </c>
      <c r="D133" s="12">
        <f t="shared" si="2"/>
        <v>1.9997756695206024</v>
      </c>
    </row>
    <row r="134" spans="1:4" x14ac:dyDescent="0.2">
      <c r="A134" s="14" t="s">
        <v>128</v>
      </c>
      <c r="B134" s="26">
        <v>1.7946666667</v>
      </c>
      <c r="C134" s="12">
        <v>1.300191879</v>
      </c>
      <c r="D134" s="12">
        <f t="shared" si="2"/>
        <v>2.1896530467865083</v>
      </c>
    </row>
    <row r="135" spans="1:4" x14ac:dyDescent="0.2">
      <c r="A135" s="14" t="s">
        <v>129</v>
      </c>
      <c r="B135" s="26">
        <v>1.8043333333</v>
      </c>
      <c r="C135" s="12">
        <v>1.346185601</v>
      </c>
      <c r="D135" s="12">
        <f t="shared" si="2"/>
        <v>2.2549650848880636</v>
      </c>
    </row>
    <row r="136" spans="1:4" x14ac:dyDescent="0.2">
      <c r="A136" s="14" t="s">
        <v>130</v>
      </c>
      <c r="B136" s="26">
        <v>1.8149999999999999</v>
      </c>
      <c r="C136" s="12">
        <v>1.4369901096</v>
      </c>
      <c r="D136" s="12">
        <f t="shared" si="2"/>
        <v>2.392923434311196</v>
      </c>
    </row>
    <row r="137" spans="1:4" x14ac:dyDescent="0.2">
      <c r="A137" s="14" t="s">
        <v>131</v>
      </c>
      <c r="B137" s="26">
        <v>1.8336666666999999</v>
      </c>
      <c r="C137" s="12">
        <v>1.614477486</v>
      </c>
      <c r="D137" s="12">
        <f t="shared" ref="D137:D168" si="3">C137*$B$225/B137</f>
        <v>2.6611126293270631</v>
      </c>
    </row>
    <row r="138" spans="1:4" x14ac:dyDescent="0.2">
      <c r="A138" s="14" t="s">
        <v>132</v>
      </c>
      <c r="B138" s="26">
        <v>1.8306666667</v>
      </c>
      <c r="C138" s="12">
        <v>1.4707354216999999</v>
      </c>
      <c r="D138" s="12">
        <f t="shared" si="3"/>
        <v>2.42815793717824</v>
      </c>
    </row>
    <row r="139" spans="1:4" x14ac:dyDescent="0.2">
      <c r="A139" s="14" t="s">
        <v>133</v>
      </c>
      <c r="B139" s="26">
        <v>1.8443333333</v>
      </c>
      <c r="C139" s="12">
        <v>1.4605595259999999</v>
      </c>
      <c r="D139" s="12">
        <f t="shared" si="3"/>
        <v>2.3934893495444407</v>
      </c>
    </row>
    <row r="140" spans="1:4" x14ac:dyDescent="0.2">
      <c r="A140" s="14" t="s">
        <v>134</v>
      </c>
      <c r="B140" s="26">
        <v>1.8513333332999999</v>
      </c>
      <c r="C140" s="12">
        <v>1.4842912247</v>
      </c>
      <c r="D140" s="12">
        <f t="shared" si="3"/>
        <v>2.4231826588215357</v>
      </c>
    </row>
    <row r="141" spans="1:4" x14ac:dyDescent="0.2">
      <c r="A141" s="14" t="s">
        <v>135</v>
      </c>
      <c r="B141" s="26">
        <v>1.867</v>
      </c>
      <c r="C141" s="12">
        <v>1.588427931</v>
      </c>
      <c r="D141" s="12">
        <f t="shared" si="3"/>
        <v>2.5714308525969671</v>
      </c>
    </row>
    <row r="142" spans="1:4" x14ac:dyDescent="0.2">
      <c r="A142" s="14" t="s">
        <v>136</v>
      </c>
      <c r="B142" s="26">
        <v>1.8816666666999999</v>
      </c>
      <c r="C142" s="12">
        <v>1.7162268597999999</v>
      </c>
      <c r="D142" s="12">
        <f t="shared" si="3"/>
        <v>2.7566628672350282</v>
      </c>
    </row>
    <row r="143" spans="1:4" x14ac:dyDescent="0.2">
      <c r="A143" s="14" t="s">
        <v>137</v>
      </c>
      <c r="B143" s="26">
        <v>1.8936666666999999</v>
      </c>
      <c r="C143" s="12">
        <v>1.8302299403</v>
      </c>
      <c r="D143" s="12">
        <f t="shared" si="3"/>
        <v>2.9211494337293438</v>
      </c>
    </row>
    <row r="144" spans="1:4" x14ac:dyDescent="0.2">
      <c r="A144" s="14" t="s">
        <v>138</v>
      </c>
      <c r="B144" s="26">
        <v>1.9139999999999999</v>
      </c>
      <c r="C144" s="12">
        <v>2.0972106183000001</v>
      </c>
      <c r="D144" s="12">
        <f t="shared" si="3"/>
        <v>3.3117059447903259</v>
      </c>
    </row>
    <row r="145" spans="1:4" x14ac:dyDescent="0.2">
      <c r="A145" s="14" t="s">
        <v>139</v>
      </c>
      <c r="B145" s="26">
        <v>1.9236666667</v>
      </c>
      <c r="C145" s="12">
        <v>2.0716437153</v>
      </c>
      <c r="D145" s="12">
        <f t="shared" si="3"/>
        <v>3.2548943796881611</v>
      </c>
    </row>
    <row r="146" spans="1:4" x14ac:dyDescent="0.2">
      <c r="A146" s="14" t="s">
        <v>140</v>
      </c>
      <c r="B146" s="26">
        <v>1.9366666667000001</v>
      </c>
      <c r="C146" s="12">
        <v>2.2595412688000001</v>
      </c>
      <c r="D146" s="12">
        <f t="shared" si="3"/>
        <v>3.5262821058284195</v>
      </c>
    </row>
    <row r="147" spans="1:4" x14ac:dyDescent="0.2">
      <c r="A147" s="14" t="s">
        <v>141</v>
      </c>
      <c r="B147" s="26">
        <v>1.966</v>
      </c>
      <c r="C147" s="12">
        <v>2.5648292045000001</v>
      </c>
      <c r="D147" s="12">
        <f t="shared" si="3"/>
        <v>3.9429983001131186</v>
      </c>
    </row>
    <row r="148" spans="1:4" x14ac:dyDescent="0.2">
      <c r="A148" s="14" t="s">
        <v>142</v>
      </c>
      <c r="B148" s="26">
        <v>1.9843333332999999</v>
      </c>
      <c r="C148" s="12">
        <v>2.7091094539</v>
      </c>
      <c r="D148" s="12">
        <f t="shared" si="3"/>
        <v>4.1263263877302183</v>
      </c>
    </row>
    <row r="149" spans="1:4" x14ac:dyDescent="0.2">
      <c r="A149" s="14" t="s">
        <v>143</v>
      </c>
      <c r="B149" s="26">
        <v>1.9946666666999999</v>
      </c>
      <c r="C149" s="12">
        <v>2.5026173650999999</v>
      </c>
      <c r="D149" s="12">
        <f t="shared" si="3"/>
        <v>3.7920650328795658</v>
      </c>
    </row>
    <row r="150" spans="1:4" x14ac:dyDescent="0.2">
      <c r="A150" s="14" t="s">
        <v>144</v>
      </c>
      <c r="B150" s="26">
        <v>2.0126666666999999</v>
      </c>
      <c r="C150" s="12">
        <v>2.8419602956999999</v>
      </c>
      <c r="D150" s="12">
        <f t="shared" si="3"/>
        <v>4.267738546038836</v>
      </c>
    </row>
    <row r="151" spans="1:4" x14ac:dyDescent="0.2">
      <c r="A151" s="14" t="s">
        <v>145</v>
      </c>
      <c r="B151" s="26">
        <v>2.0316666667000001</v>
      </c>
      <c r="C151" s="12">
        <v>2.9217919124999998</v>
      </c>
      <c r="D151" s="12">
        <f t="shared" si="3"/>
        <v>4.3465880390211424</v>
      </c>
    </row>
    <row r="152" spans="1:4" x14ac:dyDescent="0.2">
      <c r="A152" s="14" t="s">
        <v>146</v>
      </c>
      <c r="B152" s="26">
        <v>2.0233333333000001</v>
      </c>
      <c r="C152" s="12">
        <v>2.5575318591</v>
      </c>
      <c r="D152" s="12">
        <f t="shared" si="3"/>
        <v>3.8203686207615157</v>
      </c>
    </row>
    <row r="153" spans="1:4" x14ac:dyDescent="0.2">
      <c r="A153" s="14" t="s">
        <v>147</v>
      </c>
      <c r="B153" s="26">
        <v>2.0431699999999999</v>
      </c>
      <c r="C153" s="12">
        <v>2.5497244148</v>
      </c>
      <c r="D153" s="12">
        <f t="shared" si="3"/>
        <v>3.7717282320329151</v>
      </c>
    </row>
    <row r="154" spans="1:4" x14ac:dyDescent="0.2">
      <c r="A154" s="14" t="s">
        <v>148</v>
      </c>
      <c r="B154" s="26">
        <v>2.0663100000000001</v>
      </c>
      <c r="C154" s="12">
        <v>2.8123826193000001</v>
      </c>
      <c r="D154" s="12">
        <f t="shared" si="3"/>
        <v>4.1136807177079344</v>
      </c>
    </row>
    <row r="155" spans="1:4" x14ac:dyDescent="0.2">
      <c r="A155" s="14" t="s">
        <v>149</v>
      </c>
      <c r="B155" s="26">
        <v>2.0793900000000001</v>
      </c>
      <c r="C155" s="12">
        <v>2.8966424672</v>
      </c>
      <c r="D155" s="12">
        <f t="shared" si="3"/>
        <v>4.2102762827465483</v>
      </c>
    </row>
    <row r="156" spans="1:4" x14ac:dyDescent="0.2">
      <c r="A156" s="14" t="s">
        <v>150</v>
      </c>
      <c r="B156" s="26">
        <v>2.1048966667000002</v>
      </c>
      <c r="C156" s="12">
        <v>3.2629682954999999</v>
      </c>
      <c r="D156" s="12">
        <f t="shared" si="3"/>
        <v>4.685260329593266</v>
      </c>
    </row>
    <row r="157" spans="1:4" x14ac:dyDescent="0.2">
      <c r="A157" s="14" t="s">
        <v>151</v>
      </c>
      <c r="B157" s="26">
        <v>2.1276966666999999</v>
      </c>
      <c r="C157" s="12">
        <v>3.5303511897000002</v>
      </c>
      <c r="D157" s="12">
        <f t="shared" si="3"/>
        <v>5.0148719702587954</v>
      </c>
    </row>
    <row r="158" spans="1:4" x14ac:dyDescent="0.2">
      <c r="A158" s="14" t="s">
        <v>152</v>
      </c>
      <c r="B158" s="26">
        <v>2.1553766667000001</v>
      </c>
      <c r="C158" s="12">
        <v>4.3898910426000004</v>
      </c>
      <c r="D158" s="12">
        <f t="shared" si="3"/>
        <v>6.1557676263083003</v>
      </c>
    </row>
    <row r="159" spans="1:4" x14ac:dyDescent="0.2">
      <c r="A159" s="14" t="s">
        <v>153</v>
      </c>
      <c r="B159" s="26">
        <v>2.1886100000000002</v>
      </c>
      <c r="C159" s="12">
        <v>4.3467797199999998</v>
      </c>
      <c r="D159" s="12">
        <f t="shared" si="3"/>
        <v>6.0027589804344119</v>
      </c>
    </row>
    <row r="160" spans="1:4" x14ac:dyDescent="0.2">
      <c r="A160" s="14" t="s">
        <v>154</v>
      </c>
      <c r="B160" s="26">
        <v>2.1384866667</v>
      </c>
      <c r="C160" s="12">
        <v>3.009523873</v>
      </c>
      <c r="D160" s="12">
        <f t="shared" si="3"/>
        <v>4.2534653483455616</v>
      </c>
    </row>
    <row r="161" spans="1:4" x14ac:dyDescent="0.2">
      <c r="A161" s="14" t="s">
        <v>155</v>
      </c>
      <c r="B161" s="26">
        <v>2.1237766667</v>
      </c>
      <c r="C161" s="12">
        <v>2.1930539105000002</v>
      </c>
      <c r="D161" s="12">
        <f t="shared" si="3"/>
        <v>3.1209881231469785</v>
      </c>
    </row>
    <row r="162" spans="1:4" x14ac:dyDescent="0.2">
      <c r="A162" s="14" t="s">
        <v>156</v>
      </c>
      <c r="B162" s="26">
        <v>2.1350699999999998</v>
      </c>
      <c r="C162" s="12">
        <v>2.3276055521000001</v>
      </c>
      <c r="D162" s="12">
        <f t="shared" si="3"/>
        <v>3.2949506880130097</v>
      </c>
    </row>
    <row r="163" spans="1:4" x14ac:dyDescent="0.2">
      <c r="A163" s="14" t="s">
        <v>157</v>
      </c>
      <c r="B163" s="26">
        <v>2.1534399999999998</v>
      </c>
      <c r="C163" s="12">
        <v>2.6000719296999999</v>
      </c>
      <c r="D163" s="12">
        <f t="shared" si="3"/>
        <v>3.6492552382148657</v>
      </c>
    </row>
    <row r="164" spans="1:4" x14ac:dyDescent="0.2">
      <c r="A164" s="14" t="s">
        <v>158</v>
      </c>
      <c r="B164" s="26">
        <v>2.1703000000000001</v>
      </c>
      <c r="C164" s="12">
        <v>2.7350193312000002</v>
      </c>
      <c r="D164" s="12">
        <f t="shared" si="3"/>
        <v>3.8088360856011692</v>
      </c>
    </row>
    <row r="165" spans="1:4" x14ac:dyDescent="0.2">
      <c r="A165" s="14" t="s">
        <v>159</v>
      </c>
      <c r="B165" s="26">
        <v>2.17374</v>
      </c>
      <c r="C165" s="12">
        <v>2.8523581296999998</v>
      </c>
      <c r="D165" s="12">
        <f t="shared" si="3"/>
        <v>3.9659579832404148</v>
      </c>
    </row>
    <row r="166" spans="1:4" x14ac:dyDescent="0.2">
      <c r="A166" s="14" t="s">
        <v>160</v>
      </c>
      <c r="B166" s="26">
        <v>2.1729733332999999</v>
      </c>
      <c r="C166" s="12">
        <v>3.0250831014999999</v>
      </c>
      <c r="D166" s="12">
        <f t="shared" si="3"/>
        <v>4.2076011590636107</v>
      </c>
    </row>
    <row r="167" spans="1:4" x14ac:dyDescent="0.2">
      <c r="A167" s="14" t="s">
        <v>161</v>
      </c>
      <c r="B167" s="26">
        <v>2.1793433332999999</v>
      </c>
      <c r="C167" s="12">
        <v>2.9393201377999998</v>
      </c>
      <c r="D167" s="12">
        <f t="shared" si="3"/>
        <v>4.0763633568440296</v>
      </c>
    </row>
    <row r="168" spans="1:4" x14ac:dyDescent="0.2">
      <c r="A168" s="14" t="s">
        <v>162</v>
      </c>
      <c r="B168" s="26">
        <v>2.19699</v>
      </c>
      <c r="C168" s="12">
        <v>3.1444175912999999</v>
      </c>
      <c r="D168" s="12">
        <f t="shared" si="3"/>
        <v>4.3257736444453254</v>
      </c>
    </row>
    <row r="169" spans="1:4" x14ac:dyDescent="0.2">
      <c r="A169" s="14" t="s">
        <v>163</v>
      </c>
      <c r="B169" s="26">
        <v>2.2204366667</v>
      </c>
      <c r="C169" s="12">
        <v>3.6382985269999999</v>
      </c>
      <c r="D169" s="12">
        <f t="shared" ref="D169:D196" si="4">C169*$B$225/B169</f>
        <v>4.9523530016960633</v>
      </c>
    </row>
    <row r="170" spans="1:4" x14ac:dyDescent="0.2">
      <c r="A170" s="14" t="s">
        <v>164</v>
      </c>
      <c r="B170" s="26">
        <v>2.2456833333000001</v>
      </c>
      <c r="C170" s="12">
        <v>4.0127748169000004</v>
      </c>
      <c r="D170" s="12">
        <f t="shared" si="4"/>
        <v>5.4006735505431669</v>
      </c>
    </row>
    <row r="171" spans="1:4" x14ac:dyDescent="0.2">
      <c r="A171" s="14" t="s">
        <v>165</v>
      </c>
      <c r="B171" s="26">
        <v>2.2603266667000002</v>
      </c>
      <c r="C171" s="12">
        <v>3.8666601496999999</v>
      </c>
      <c r="D171" s="12">
        <f t="shared" si="4"/>
        <v>5.1703083785650321</v>
      </c>
    </row>
    <row r="172" spans="1:4" x14ac:dyDescent="0.2">
      <c r="A172" s="14" t="s">
        <v>166</v>
      </c>
      <c r="B172" s="26">
        <v>2.2704733333</v>
      </c>
      <c r="C172" s="12">
        <v>3.8727753069999999</v>
      </c>
      <c r="D172" s="12">
        <f t="shared" si="4"/>
        <v>5.1553427959946809</v>
      </c>
    </row>
    <row r="173" spans="1:4" x14ac:dyDescent="0.2">
      <c r="A173" s="14" t="s">
        <v>213</v>
      </c>
      <c r="B173" s="26">
        <v>2.2832599999999998</v>
      </c>
      <c r="C173" s="12">
        <v>3.9731957552999999</v>
      </c>
      <c r="D173" s="12">
        <f t="shared" si="4"/>
        <v>5.2594005520296463</v>
      </c>
    </row>
    <row r="174" spans="1:4" x14ac:dyDescent="0.2">
      <c r="A174" s="14" t="s">
        <v>214</v>
      </c>
      <c r="B174" s="26">
        <v>2.2880799999999999</v>
      </c>
      <c r="C174" s="12">
        <v>3.9494860411000001</v>
      </c>
      <c r="D174" s="12">
        <f t="shared" si="4"/>
        <v>5.2170023389254565</v>
      </c>
    </row>
    <row r="175" spans="1:4" x14ac:dyDescent="0.2">
      <c r="A175" s="14" t="s">
        <v>215</v>
      </c>
      <c r="B175" s="26">
        <v>2.2984100000000001</v>
      </c>
      <c r="C175" s="12">
        <v>3.9419359954000002</v>
      </c>
      <c r="D175" s="12">
        <f t="shared" si="4"/>
        <v>5.1836267109110077</v>
      </c>
    </row>
    <row r="176" spans="1:4" x14ac:dyDescent="0.2">
      <c r="A176" s="18" t="s">
        <v>216</v>
      </c>
      <c r="B176" s="26">
        <v>2.3136933332999998</v>
      </c>
      <c r="C176" s="12">
        <v>4.0222556102000002</v>
      </c>
      <c r="D176" s="12">
        <f t="shared" si="4"/>
        <v>5.254307965878108</v>
      </c>
    </row>
    <row r="177" spans="1:5" x14ac:dyDescent="0.2">
      <c r="A177" s="14" t="s">
        <v>243</v>
      </c>
      <c r="B177" s="26">
        <v>2.3229933332999999</v>
      </c>
      <c r="C177" s="12">
        <v>4.0257007767999999</v>
      </c>
      <c r="D177" s="12">
        <f t="shared" si="4"/>
        <v>5.2377550128885542</v>
      </c>
      <c r="E177" s="22"/>
    </row>
    <row r="178" spans="1:5" x14ac:dyDescent="0.2">
      <c r="A178" s="14" t="s">
        <v>244</v>
      </c>
      <c r="B178" s="26">
        <v>2.3204500000000001</v>
      </c>
      <c r="C178" s="12">
        <v>3.8830727599000001</v>
      </c>
      <c r="D178" s="12">
        <f t="shared" si="4"/>
        <v>5.0577221415571296</v>
      </c>
      <c r="E178" s="22"/>
    </row>
    <row r="179" spans="1:5" x14ac:dyDescent="0.2">
      <c r="A179" s="14" t="s">
        <v>245</v>
      </c>
      <c r="B179" s="26">
        <v>2.3330000000000002</v>
      </c>
      <c r="C179" s="12">
        <v>3.9101530914999998</v>
      </c>
      <c r="D179" s="12">
        <f t="shared" si="4"/>
        <v>5.0655974639706018</v>
      </c>
    </row>
    <row r="180" spans="1:5" x14ac:dyDescent="0.2">
      <c r="A180" s="18" t="s">
        <v>246</v>
      </c>
      <c r="B180" s="26">
        <v>2.3416266666999999</v>
      </c>
      <c r="C180" s="12">
        <v>3.8690076054000002</v>
      </c>
      <c r="D180" s="12">
        <f t="shared" si="4"/>
        <v>4.9938280148753957</v>
      </c>
    </row>
    <row r="181" spans="1:5" x14ac:dyDescent="0.2">
      <c r="A181" s="14" t="s">
        <v>247</v>
      </c>
      <c r="B181" s="26">
        <v>2.3562099999999999</v>
      </c>
      <c r="C181" s="12">
        <v>3.9582615304000002</v>
      </c>
      <c r="D181" s="12">
        <f t="shared" si="4"/>
        <v>5.0774089461286982</v>
      </c>
      <c r="E181" s="22"/>
    </row>
    <row r="182" spans="1:5" x14ac:dyDescent="0.2">
      <c r="A182" s="14" t="s">
        <v>248</v>
      </c>
      <c r="B182" s="26">
        <v>2.3687233333000002</v>
      </c>
      <c r="C182" s="12">
        <v>3.9376507627000001</v>
      </c>
      <c r="D182" s="12">
        <f t="shared" si="4"/>
        <v>5.0242878189167008</v>
      </c>
      <c r="E182" s="22"/>
    </row>
    <row r="183" spans="1:5" x14ac:dyDescent="0.2">
      <c r="A183" s="14" t="s">
        <v>249</v>
      </c>
      <c r="B183" s="26">
        <v>2.3747833332999999</v>
      </c>
      <c r="C183" s="12">
        <v>3.8385806818999999</v>
      </c>
      <c r="D183" s="12">
        <f t="shared" si="4"/>
        <v>4.8853798210262172</v>
      </c>
    </row>
    <row r="184" spans="1:5" x14ac:dyDescent="0.2">
      <c r="A184" s="18" t="s">
        <v>250</v>
      </c>
      <c r="B184" s="26">
        <v>2.3688833332999999</v>
      </c>
      <c r="C184" s="12">
        <v>3.5813267226000001</v>
      </c>
      <c r="D184" s="12">
        <f t="shared" si="4"/>
        <v>4.5693236857950392</v>
      </c>
    </row>
    <row r="185" spans="1:5" x14ac:dyDescent="0.2">
      <c r="A185" s="14" t="s">
        <v>251</v>
      </c>
      <c r="B185" s="26">
        <v>2.3535499999999998</v>
      </c>
      <c r="C185" s="12">
        <v>2.9178478252</v>
      </c>
      <c r="D185" s="12">
        <f t="shared" si="4"/>
        <v>3.7470618560000122</v>
      </c>
      <c r="E185" s="22"/>
    </row>
    <row r="186" spans="1:5" x14ac:dyDescent="0.2">
      <c r="A186" s="14" t="s">
        <v>252</v>
      </c>
      <c r="B186" s="26">
        <v>2.3696000000000002</v>
      </c>
      <c r="C186" s="12">
        <v>2.8476021610000002</v>
      </c>
      <c r="D186" s="12">
        <f t="shared" si="4"/>
        <v>3.6320843501865623</v>
      </c>
      <c r="E186" s="22"/>
    </row>
    <row r="187" spans="1:5" x14ac:dyDescent="0.2">
      <c r="A187" s="14" t="s">
        <v>253</v>
      </c>
      <c r="B187" s="26">
        <v>2.3785500000000002</v>
      </c>
      <c r="C187" s="12">
        <v>2.6298642762000002</v>
      </c>
      <c r="D187" s="12">
        <f t="shared" si="4"/>
        <v>3.3417403580577778</v>
      </c>
    </row>
    <row r="188" spans="1:5" x14ac:dyDescent="0.2">
      <c r="A188" s="18" t="s">
        <v>254</v>
      </c>
      <c r="B188" s="26">
        <v>2.3783699999999999</v>
      </c>
      <c r="C188" s="12">
        <v>2.4339390158</v>
      </c>
      <c r="D188" s="12">
        <f t="shared" si="4"/>
        <v>3.0930142969663628</v>
      </c>
    </row>
    <row r="189" spans="1:5" x14ac:dyDescent="0.2">
      <c r="A189" s="14" t="s">
        <v>259</v>
      </c>
      <c r="B189" s="26">
        <v>2.3768933333</v>
      </c>
      <c r="C189" s="12">
        <v>2.0777999159</v>
      </c>
      <c r="D189" s="12">
        <f t="shared" si="4"/>
        <v>2.642078305422932</v>
      </c>
    </row>
    <row r="190" spans="1:5" x14ac:dyDescent="0.2">
      <c r="A190" s="14" t="s">
        <v>260</v>
      </c>
      <c r="B190" s="26">
        <v>2.3959033333000002</v>
      </c>
      <c r="C190" s="12">
        <v>2.2986565078000001</v>
      </c>
      <c r="D190" s="12">
        <f t="shared" si="4"/>
        <v>2.8997225118814036</v>
      </c>
    </row>
    <row r="191" spans="1:5" x14ac:dyDescent="0.2">
      <c r="A191" s="14" t="s">
        <v>261</v>
      </c>
      <c r="B191" s="26">
        <v>2.4060733333000002</v>
      </c>
      <c r="C191" s="12">
        <v>2.3824922535000002</v>
      </c>
      <c r="D191" s="12">
        <f t="shared" si="4"/>
        <v>2.9927765385761251</v>
      </c>
    </row>
    <row r="192" spans="1:5" x14ac:dyDescent="0.2">
      <c r="A192" s="18" t="s">
        <v>262</v>
      </c>
      <c r="B192" s="26">
        <v>2.4213466666999999</v>
      </c>
      <c r="C192" s="12">
        <v>2.4674593575000001</v>
      </c>
      <c r="D192" s="12">
        <f t="shared" si="4"/>
        <v>3.0799572526114756</v>
      </c>
    </row>
    <row r="193" spans="1:5" x14ac:dyDescent="0.2">
      <c r="A193" s="14" t="s">
        <v>263</v>
      </c>
      <c r="B193" s="26">
        <v>2.4383866667</v>
      </c>
      <c r="C193" s="12">
        <v>2.5664318402999999</v>
      </c>
      <c r="D193" s="12">
        <f t="shared" si="4"/>
        <v>3.1811109235422061</v>
      </c>
      <c r="E193" s="22"/>
    </row>
    <row r="194" spans="1:5" x14ac:dyDescent="0.2">
      <c r="A194" s="14" t="s">
        <v>264</v>
      </c>
      <c r="B194" s="26">
        <v>2.4411999999999998</v>
      </c>
      <c r="C194" s="12">
        <v>2.5503837129</v>
      </c>
      <c r="D194" s="12">
        <f t="shared" si="4"/>
        <v>3.157576041742395</v>
      </c>
      <c r="E194" s="22"/>
    </row>
    <row r="195" spans="1:5" x14ac:dyDescent="0.2">
      <c r="A195" s="14" t="s">
        <v>265</v>
      </c>
      <c r="B195" s="26">
        <v>2.4528699999999999</v>
      </c>
      <c r="C195" s="12">
        <v>2.6263346589999998</v>
      </c>
      <c r="D195" s="12">
        <f t="shared" si="4"/>
        <v>3.2361391434084488</v>
      </c>
    </row>
    <row r="196" spans="1:5" x14ac:dyDescent="0.2">
      <c r="A196" s="18" t="s">
        <v>266</v>
      </c>
      <c r="B196" s="26">
        <v>2.4723833332999998</v>
      </c>
      <c r="C196" s="12">
        <v>2.8687168905</v>
      </c>
      <c r="D196" s="12">
        <f t="shared" si="4"/>
        <v>3.5069012461108304</v>
      </c>
    </row>
    <row r="197" spans="1:5" x14ac:dyDescent="0.2">
      <c r="A197" s="14" t="s">
        <v>267</v>
      </c>
      <c r="B197" s="26">
        <v>2.4932166667</v>
      </c>
      <c r="C197" s="12">
        <v>3.0152689544000002</v>
      </c>
      <c r="D197" s="12">
        <f t="shared" ref="D197:D208" si="5">C197*$B$225/B197</f>
        <v>3.6552550682660856</v>
      </c>
    </row>
    <row r="198" spans="1:5" x14ac:dyDescent="0.2">
      <c r="A198" s="14" t="s">
        <v>268</v>
      </c>
      <c r="B198" s="26">
        <v>2.5067900000000001</v>
      </c>
      <c r="C198" s="12">
        <v>3.1988280024</v>
      </c>
      <c r="D198" s="12">
        <f t="shared" si="5"/>
        <v>3.8567775349342206</v>
      </c>
    </row>
    <row r="199" spans="1:5" x14ac:dyDescent="0.2">
      <c r="A199" s="14" t="s">
        <v>269</v>
      </c>
      <c r="B199" s="26">
        <v>2.5168633332999999</v>
      </c>
      <c r="C199" s="12">
        <v>3.2371259459999999</v>
      </c>
      <c r="D199" s="12">
        <f t="shared" si="5"/>
        <v>3.8873318449557264</v>
      </c>
    </row>
    <row r="200" spans="1:5" x14ac:dyDescent="0.2">
      <c r="A200" s="18" t="s">
        <v>270</v>
      </c>
      <c r="B200" s="26">
        <v>2.52711</v>
      </c>
      <c r="C200" s="12">
        <v>3.2684418618</v>
      </c>
      <c r="D200" s="12">
        <f t="shared" si="5"/>
        <v>3.9090234086448934</v>
      </c>
    </row>
    <row r="201" spans="1:5" x14ac:dyDescent="0.2">
      <c r="A201" s="14" t="s">
        <v>271</v>
      </c>
      <c r="B201" s="26">
        <v>2.5341399999999998</v>
      </c>
      <c r="C201" s="12">
        <v>3.0184954748999999</v>
      </c>
      <c r="D201" s="12">
        <f t="shared" si="5"/>
        <v>3.6000752469661546</v>
      </c>
      <c r="E201" s="22"/>
    </row>
    <row r="202" spans="1:5" x14ac:dyDescent="0.2">
      <c r="A202" s="14" t="s">
        <v>272</v>
      </c>
      <c r="B202" s="26">
        <v>2.5522</v>
      </c>
      <c r="C202" s="12">
        <v>3.1242060470999999</v>
      </c>
      <c r="D202" s="12">
        <f t="shared" si="5"/>
        <v>3.6997861093734601</v>
      </c>
      <c r="E202" s="22"/>
    </row>
    <row r="203" spans="1:5" x14ac:dyDescent="0.2">
      <c r="A203" s="14" t="s">
        <v>273</v>
      </c>
      <c r="B203" s="26">
        <v>2.5608499999999998</v>
      </c>
      <c r="C203" s="12">
        <v>3.0220596414999998</v>
      </c>
      <c r="D203" s="12">
        <f t="shared" si="5"/>
        <v>3.5667325365993001</v>
      </c>
    </row>
    <row r="204" spans="1:5" x14ac:dyDescent="0.2">
      <c r="A204" s="18" t="s">
        <v>274</v>
      </c>
      <c r="B204" s="26">
        <v>2.5788766666999998</v>
      </c>
      <c r="C204" s="12">
        <v>3.0588433255999998</v>
      </c>
      <c r="D204" s="12">
        <f t="shared" si="5"/>
        <v>3.5849104646935261</v>
      </c>
    </row>
    <row r="205" spans="1:5" x14ac:dyDescent="0.2">
      <c r="A205" s="14" t="s">
        <v>275</v>
      </c>
      <c r="B205" s="26">
        <v>2.5880299999999998</v>
      </c>
      <c r="C205" s="12">
        <v>2.8936746259000001</v>
      </c>
      <c r="D205" s="12">
        <f t="shared" si="5"/>
        <v>3.3793411985065509</v>
      </c>
      <c r="E205" s="22"/>
    </row>
    <row r="206" spans="1:5" x14ac:dyDescent="0.2">
      <c r="A206" s="14" t="s">
        <v>276</v>
      </c>
      <c r="B206" s="26">
        <v>2.5631533332999998</v>
      </c>
      <c r="C206" s="12">
        <v>2.4303773800999999</v>
      </c>
      <c r="D206" s="12">
        <f t="shared" si="5"/>
        <v>2.8658323469873079</v>
      </c>
      <c r="E206" s="22"/>
    </row>
    <row r="207" spans="1:5" x14ac:dyDescent="0.2">
      <c r="A207" s="14" t="s">
        <v>277</v>
      </c>
      <c r="B207" s="26">
        <v>2.5923933333</v>
      </c>
      <c r="C207" s="12">
        <v>2.4255443754999999</v>
      </c>
      <c r="D207" s="12">
        <f t="shared" si="5"/>
        <v>2.8278735233786709</v>
      </c>
    </row>
    <row r="208" spans="1:5" x14ac:dyDescent="0.2">
      <c r="A208" s="18" t="s">
        <v>278</v>
      </c>
      <c r="B208" s="26">
        <v>2.6104466667000001</v>
      </c>
      <c r="C208" s="12">
        <v>2.4652599374999999</v>
      </c>
      <c r="D208" s="12">
        <f t="shared" si="5"/>
        <v>2.8542995341097366</v>
      </c>
    </row>
    <row r="209" spans="1:5" x14ac:dyDescent="0.2">
      <c r="A209" s="14" t="s">
        <v>279</v>
      </c>
      <c r="B209" s="26">
        <v>2.63734</v>
      </c>
      <c r="C209" s="12">
        <v>2.9021619782000001</v>
      </c>
      <c r="D209" s="12">
        <f t="shared" ref="D209:D220" si="6">C209*$B$225/B209</f>
        <v>3.3258846256408821</v>
      </c>
      <c r="E209" s="22"/>
    </row>
    <row r="210" spans="1:5" x14ac:dyDescent="0.2">
      <c r="A210" s="14" t="s">
        <v>280</v>
      </c>
      <c r="B210" s="26">
        <v>2.6855766666999998</v>
      </c>
      <c r="C210" s="12">
        <v>3.2113256029000001</v>
      </c>
      <c r="D210" s="12">
        <f t="shared" si="6"/>
        <v>3.6140856449576759</v>
      </c>
      <c r="E210" s="22"/>
    </row>
    <row r="211" spans="1:5" x14ac:dyDescent="0.2">
      <c r="A211" s="14" t="s">
        <v>281</v>
      </c>
      <c r="B211" s="26">
        <v>2.7288733333000001</v>
      </c>
      <c r="C211" s="12">
        <v>3.3578008044000001</v>
      </c>
      <c r="D211" s="12">
        <f t="shared" si="6"/>
        <v>3.7189745349390533</v>
      </c>
    </row>
    <row r="212" spans="1:5" x14ac:dyDescent="0.2">
      <c r="A212" s="18" t="s">
        <v>282</v>
      </c>
      <c r="B212" s="26">
        <v>2.7870666666999999</v>
      </c>
      <c r="C212" s="12">
        <v>3.6603665956000002</v>
      </c>
      <c r="D212" s="12">
        <f t="shared" si="6"/>
        <v>3.9694366876797353</v>
      </c>
    </row>
    <row r="213" spans="1:5" x14ac:dyDescent="0.2">
      <c r="A213" s="14" t="s">
        <v>284</v>
      </c>
      <c r="B213" s="26">
        <v>2.8489366666999998</v>
      </c>
      <c r="C213" s="12">
        <v>4.3199329428000004</v>
      </c>
      <c r="D213" s="12">
        <f t="shared" si="6"/>
        <v>4.5829578590023896</v>
      </c>
      <c r="E213" s="22"/>
    </row>
    <row r="214" spans="1:5" x14ac:dyDescent="0.2">
      <c r="A214" s="14" t="s">
        <v>285</v>
      </c>
      <c r="B214" s="26">
        <v>2.9153566667000002</v>
      </c>
      <c r="C214" s="12">
        <v>5.4907825188999997</v>
      </c>
      <c r="D214" s="12">
        <f t="shared" si="6"/>
        <v>5.6923841576966252</v>
      </c>
      <c r="E214" s="22"/>
    </row>
    <row r="215" spans="1:5" x14ac:dyDescent="0.2">
      <c r="A215" s="14" t="s">
        <v>286</v>
      </c>
      <c r="B215" s="26">
        <v>2.9549566666999998</v>
      </c>
      <c r="C215" s="12">
        <v>5.1571230405000001</v>
      </c>
      <c r="D215" s="12">
        <f t="shared" si="6"/>
        <v>5.2748246832221879</v>
      </c>
      <c r="E215" s="10" t="s">
        <v>182</v>
      </c>
    </row>
    <row r="216" spans="1:5" x14ac:dyDescent="0.2">
      <c r="A216" s="18" t="s">
        <v>287</v>
      </c>
      <c r="B216" s="26">
        <v>2.9852500000000002</v>
      </c>
      <c r="C216" s="12">
        <v>5.0791324257000001</v>
      </c>
      <c r="D216" s="12">
        <f t="shared" si="6"/>
        <v>5.142336382269769</v>
      </c>
      <c r="E216" s="10" t="s">
        <v>183</v>
      </c>
    </row>
    <row r="217" spans="1:5" x14ac:dyDescent="0.2">
      <c r="A217" s="14" t="s">
        <v>288</v>
      </c>
      <c r="B217" s="26">
        <v>3.0151944033000002</v>
      </c>
      <c r="C217" s="12">
        <v>4.4425444842999999</v>
      </c>
      <c r="D217" s="12">
        <f t="shared" si="6"/>
        <v>4.4531581610671367</v>
      </c>
      <c r="E217" s="22">
        <f>MAX('Diesel-M'!E569:E571)</f>
        <v>1</v>
      </c>
    </row>
    <row r="218" spans="1:5" x14ac:dyDescent="0.2">
      <c r="A218" s="14" t="s">
        <v>289</v>
      </c>
      <c r="B218" s="26">
        <v>3.0216166667</v>
      </c>
      <c r="C218" s="12">
        <v>4.2535607151999999</v>
      </c>
      <c r="D218" s="12">
        <f t="shared" si="6"/>
        <v>4.2546606060852277</v>
      </c>
      <c r="E218" s="22">
        <f>MAX('Diesel-M'!E572:E574)</f>
        <v>1</v>
      </c>
    </row>
    <row r="219" spans="1:5" x14ac:dyDescent="0.2">
      <c r="A219" s="14" t="s">
        <v>290</v>
      </c>
      <c r="B219" s="26">
        <v>3.0370906667000002</v>
      </c>
      <c r="C219" s="12">
        <v>3.9825011380999999</v>
      </c>
      <c r="D219" s="12">
        <f t="shared" si="6"/>
        <v>3.9632348177046155</v>
      </c>
      <c r="E219" s="22">
        <f>MAX('Diesel-M'!E575:E577)</f>
        <v>1</v>
      </c>
    </row>
    <row r="220" spans="1:5" x14ac:dyDescent="0.2">
      <c r="A220" s="18" t="s">
        <v>291</v>
      </c>
      <c r="B220" s="26">
        <v>3.0544936667</v>
      </c>
      <c r="C220" s="12">
        <v>4.0036787388999997</v>
      </c>
      <c r="D220" s="12">
        <f t="shared" si="6"/>
        <v>3.9616093315286496</v>
      </c>
      <c r="E220" s="22">
        <f>MAX('Diesel-M'!E578:E580)</f>
        <v>1</v>
      </c>
    </row>
    <row r="221" spans="1:5" x14ac:dyDescent="0.2">
      <c r="A221" s="14" t="s">
        <v>292</v>
      </c>
      <c r="B221" s="26">
        <v>3.0664326666999999</v>
      </c>
      <c r="C221" s="12">
        <v>3.8904764365000002</v>
      </c>
      <c r="D221" s="12">
        <f t="shared" ref="D221:D224" si="7">C221*$B$225/B221</f>
        <v>3.8346083148725829</v>
      </c>
      <c r="E221" s="22">
        <f>MAX('Diesel-M'!E581:E583)</f>
        <v>1</v>
      </c>
    </row>
    <row r="222" spans="1:5" x14ac:dyDescent="0.2">
      <c r="A222" s="14" t="s">
        <v>293</v>
      </c>
      <c r="B222" s="26">
        <v>3.0777143332999999</v>
      </c>
      <c r="C222" s="12">
        <v>3.7015378157000001</v>
      </c>
      <c r="D222" s="12">
        <f t="shared" si="7"/>
        <v>3.6350093866900628</v>
      </c>
      <c r="E222" s="22">
        <f>MAX('Diesel-M'!E584:E586)</f>
        <v>1</v>
      </c>
    </row>
    <row r="223" spans="1:5" x14ac:dyDescent="0.2">
      <c r="A223" s="14" t="s">
        <v>294</v>
      </c>
      <c r="B223" s="26">
        <v>3.0904606666999999</v>
      </c>
      <c r="C223" s="12">
        <v>3.6390105186000001</v>
      </c>
      <c r="D223" s="12">
        <f t="shared" si="7"/>
        <v>3.5588668808847399</v>
      </c>
      <c r="E223" s="22">
        <f>MAX('Diesel-M'!E587:E589)</f>
        <v>1</v>
      </c>
    </row>
    <row r="224" spans="1:5" x14ac:dyDescent="0.2">
      <c r="A224" s="18" t="s">
        <v>295</v>
      </c>
      <c r="B224" s="26">
        <v>3.1040746666999999</v>
      </c>
      <c r="C224" s="12">
        <v>3.7152361932</v>
      </c>
      <c r="D224" s="12">
        <f t="shared" si="7"/>
        <v>3.617478200610738</v>
      </c>
      <c r="E224" s="22">
        <f>MAX('Diesel-M'!E590:E592)</f>
        <v>1</v>
      </c>
    </row>
    <row r="225" spans="1:5" x14ac:dyDescent="0.2">
      <c r="A225" s="15" t="str">
        <f>"Base CPI ("&amp;TEXT('Notes and Sources'!$G$7,"m/yyyy")&amp;")"</f>
        <v>Base CPI (3/2023)</v>
      </c>
      <c r="B225" s="28">
        <v>3.0223979999999999</v>
      </c>
      <c r="C225" s="16"/>
      <c r="D225" s="16"/>
      <c r="E225" s="20"/>
    </row>
    <row r="226" spans="1:5" x14ac:dyDescent="0.2">
      <c r="A226" s="43" t="str">
        <f>A1&amp;" "&amp;TEXT(C1,"Mmmm yyyy")</f>
        <v>EIA Short-Term Energy Outlook, March 2023</v>
      </c>
      <c r="B226" s="43"/>
      <c r="C226" s="43"/>
      <c r="D226" s="43"/>
      <c r="E226" s="43"/>
    </row>
    <row r="227" spans="1:5" x14ac:dyDescent="0.2">
      <c r="A227" s="38" t="s">
        <v>184</v>
      </c>
      <c r="B227" s="38"/>
      <c r="C227" s="38"/>
      <c r="D227" s="38"/>
      <c r="E227" s="38"/>
    </row>
    <row r="228" spans="1:5" x14ac:dyDescent="0.2">
      <c r="A228" s="34" t="str">
        <f>"Real Price ("&amp;TEXT($C$1,"mmm yyyy")&amp;" $)"</f>
        <v>Real Price (Mar 2023 $)</v>
      </c>
      <c r="B228" s="34"/>
      <c r="C228" s="34"/>
      <c r="D228" s="34"/>
      <c r="E228" s="34"/>
    </row>
    <row r="229" spans="1:5" x14ac:dyDescent="0.2">
      <c r="A229" s="39" t="s">
        <v>167</v>
      </c>
      <c r="B229" s="39"/>
      <c r="C229" s="39"/>
      <c r="D229" s="39"/>
      <c r="E229" s="39"/>
    </row>
  </sheetData>
  <mergeCells count="6">
    <mergeCell ref="A229:E229"/>
    <mergeCell ref="C39:D39"/>
    <mergeCell ref="A1:B1"/>
    <mergeCell ref="C1:D1"/>
    <mergeCell ref="A226:E226"/>
    <mergeCell ref="A227:E227"/>
  </mergeCells>
  <phoneticPr fontId="3" type="noConversion"/>
  <conditionalFormatting sqref="B169:D170 B173:D174 B177:D178 B181:D182 B185:D186 B205:D206 B209:D210 B221:D224 B213:D214">
    <cfRule type="expression" dxfId="114" priority="5" stopIfTrue="1">
      <formula>$E169=1</formula>
    </cfRule>
  </conditionalFormatting>
  <conditionalFormatting sqref="B175:D176 B171:D172">
    <cfRule type="expression" dxfId="113" priority="6" stopIfTrue="1">
      <formula>#REF!=1</formula>
    </cfRule>
  </conditionalFormatting>
  <conditionalFormatting sqref="B179:D180">
    <cfRule type="expression" dxfId="112" priority="8" stopIfTrue="1">
      <formula>#REF!=1</formula>
    </cfRule>
  </conditionalFormatting>
  <conditionalFormatting sqref="B183:D184">
    <cfRule type="expression" dxfId="111" priority="35" stopIfTrue="1">
      <formula>#REF!=1</formula>
    </cfRule>
  </conditionalFormatting>
  <conditionalFormatting sqref="B187:D188">
    <cfRule type="expression" dxfId="110" priority="58" stopIfTrue="1">
      <formula>#REF!=1</formula>
    </cfRule>
  </conditionalFormatting>
  <conditionalFormatting sqref="B191:D192">
    <cfRule type="expression" dxfId="109" priority="84" stopIfTrue="1">
      <formula>#REF!=1</formula>
    </cfRule>
  </conditionalFormatting>
  <conditionalFormatting sqref="B189:D190 B197:D198">
    <cfRule type="expression" dxfId="108" priority="111" stopIfTrue="1">
      <formula>$E193=1</formula>
    </cfRule>
  </conditionalFormatting>
  <conditionalFormatting sqref="B193:D196">
    <cfRule type="expression" dxfId="107" priority="113" stopIfTrue="1">
      <formula>#REF!=1</formula>
    </cfRule>
  </conditionalFormatting>
  <conditionalFormatting sqref="B199:D200">
    <cfRule type="expression" dxfId="106" priority="139" stopIfTrue="1">
      <formula>#REF!=1</formula>
    </cfRule>
  </conditionalFormatting>
  <conditionalFormatting sqref="B201:D204">
    <cfRule type="expression" dxfId="105" priority="165" stopIfTrue="1">
      <formula>#REF!=1</formula>
    </cfRule>
  </conditionalFormatting>
  <conditionalFormatting sqref="B207:D208">
    <cfRule type="expression" dxfId="104" priority="191" stopIfTrue="1">
      <formula>#REF!=1</formula>
    </cfRule>
  </conditionalFormatting>
  <conditionalFormatting sqref="B211:D212">
    <cfRule type="expression" dxfId="103" priority="219" stopIfTrue="1">
      <formula>#REF!=1</formula>
    </cfRule>
  </conditionalFormatting>
  <conditionalFormatting sqref="B217:D220">
    <cfRule type="expression" dxfId="102" priority="1" stopIfTrue="1">
      <formula>$E217=1</formula>
    </cfRule>
  </conditionalFormatting>
  <conditionalFormatting sqref="B215:D216">
    <cfRule type="expression" dxfId="101" priority="238" stopIfTrue="1">
      <formula>#REF!=1</formula>
    </cfRule>
  </conditionalFormatting>
  <hyperlinks>
    <hyperlink ref="A3" location="Contents!B4" display="Return to Contents"/>
    <hyperlink ref="A229" location="'Notes and Sources'!A7" display="See Notes and Sources for more information"/>
  </hyperlink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Contents</vt:lpstr>
      <vt:lpstr>Crude Oil-A</vt:lpstr>
      <vt:lpstr>Crude Oil-Q</vt:lpstr>
      <vt:lpstr>Crude Oil-M</vt:lpstr>
      <vt:lpstr>Gasoline-A</vt:lpstr>
      <vt:lpstr>Gasoline-Q</vt:lpstr>
      <vt:lpstr>Gasoline-M</vt:lpstr>
      <vt:lpstr>Diesel-A</vt:lpstr>
      <vt:lpstr>Diesel-Q</vt:lpstr>
      <vt:lpstr>Diesel-M</vt:lpstr>
      <vt:lpstr>Heat Oil-A</vt:lpstr>
      <vt:lpstr>Heat Oil-Q</vt:lpstr>
      <vt:lpstr>Heat Oil-M</vt:lpstr>
      <vt:lpstr>Natural Gas-A</vt:lpstr>
      <vt:lpstr>Natural Gas-Q</vt:lpstr>
      <vt:lpstr>Natural Gas-M</vt:lpstr>
      <vt:lpstr>Electricity-A</vt:lpstr>
      <vt:lpstr>Electricity-Q</vt:lpstr>
      <vt:lpstr>Electricity-M</vt:lpstr>
      <vt:lpstr>CIQ_LinkingNames</vt:lpstr>
      <vt:lpstr>Notes and Sources</vt:lpstr>
    </vt:vector>
  </TitlesOfParts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 and Nominal Energy Prices</dc:title>
  <dc:creator>U.S. Energy Information Administration</dc:creator>
  <cp:lastModifiedBy>Burdette, Dann (CONTR)</cp:lastModifiedBy>
  <cp:lastPrinted>2010-07-01T14:35:39Z</cp:lastPrinted>
  <dcterms:created xsi:type="dcterms:W3CDTF">2010-07-01T14:23:14Z</dcterms:created>
  <dcterms:modified xsi:type="dcterms:W3CDTF">2023-03-06T22:19:08Z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{6F7EF001-B03E-4B4E-824A-210903D60F8A}</vt:lpwstr>
  </property>
</Properties>
</file>