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kevinfahlevi/Documents/Hypothesis Data Analysis/"/>
    </mc:Choice>
  </mc:AlternateContent>
  <xr:revisionPtr revIDLastSave="0" documentId="13_ncr:1_{BB2D9AC9-2371-6A48-8652-2CC0AFCDACE6}" xr6:coauthVersionLast="47" xr6:coauthVersionMax="47" xr10:uidLastSave="{00000000-0000-0000-0000-000000000000}"/>
  <bookViews>
    <workbookView xWindow="0" yWindow="540" windowWidth="28800" windowHeight="16260" activeTab="3" xr2:uid="{00000000-000D-0000-FFFF-FFFF00000000}"/>
  </bookViews>
  <sheets>
    <sheet name="Case 1" sheetId="10" r:id="rId1"/>
    <sheet name="Case 2" sheetId="1" r:id="rId2"/>
    <sheet name="Case 3" sheetId="3" r:id="rId3"/>
    <sheet name="Case 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3" l="1"/>
  <c r="K30" i="1"/>
  <c r="G22" i="10"/>
  <c r="D38" i="3" l="1"/>
  <c r="D37" i="3"/>
  <c r="D36" i="3"/>
  <c r="D35" i="3"/>
  <c r="D39" i="3" l="1"/>
  <c r="D40" i="3" s="1"/>
  <c r="E35" i="7"/>
  <c r="D30" i="1"/>
  <c r="M26" i="7" l="1"/>
  <c r="L18" i="7"/>
  <c r="L19" i="7"/>
  <c r="L20" i="7"/>
  <c r="L21" i="7"/>
  <c r="L22" i="7"/>
  <c r="L17" i="7"/>
  <c r="K18" i="7"/>
  <c r="K19" i="7"/>
  <c r="K20" i="7"/>
  <c r="K21" i="7"/>
  <c r="K22" i="7"/>
  <c r="K17" i="7"/>
  <c r="E30" i="1"/>
  <c r="F30" i="1"/>
  <c r="G30" i="1"/>
  <c r="H30" i="1"/>
  <c r="I10" i="3"/>
  <c r="I11" i="3"/>
  <c r="I12" i="3"/>
  <c r="I13" i="3"/>
  <c r="I14" i="3"/>
  <c r="I15" i="3"/>
  <c r="I16" i="3"/>
  <c r="I9" i="3"/>
  <c r="H10" i="3"/>
  <c r="H11" i="3"/>
  <c r="H12" i="3"/>
  <c r="H13" i="3"/>
  <c r="H14" i="3"/>
  <c r="H15" i="3"/>
  <c r="H16" i="3"/>
  <c r="H17" i="3"/>
  <c r="F18" i="3"/>
  <c r="M20" i="7" l="1"/>
  <c r="M19" i="7"/>
  <c r="M18" i="7"/>
  <c r="J13" i="3"/>
  <c r="K13" i="3" s="1"/>
  <c r="J14" i="3"/>
  <c r="J12" i="3"/>
  <c r="K12" i="3" s="1"/>
  <c r="J11" i="3"/>
  <c r="K11" i="3" s="1"/>
  <c r="J17" i="3"/>
  <c r="J9" i="3"/>
  <c r="K9" i="3" s="1"/>
  <c r="J10" i="3"/>
  <c r="K10" i="3" s="1"/>
  <c r="J16" i="3"/>
  <c r="K16" i="3" s="1"/>
  <c r="J15" i="3"/>
  <c r="K15" i="3" s="1"/>
  <c r="K14" i="3"/>
  <c r="K29" i="1"/>
  <c r="M21" i="7"/>
  <c r="M17" i="7"/>
  <c r="M22" i="7"/>
  <c r="N17" i="7"/>
  <c r="N21" i="7"/>
  <c r="N20" i="7"/>
  <c r="N18" i="7"/>
  <c r="N19" i="7"/>
  <c r="N22" i="7"/>
  <c r="M23" i="7" l="1"/>
  <c r="J18" i="3"/>
  <c r="K17" i="3"/>
  <c r="N13" i="3" s="1"/>
  <c r="N23" i="7"/>
  <c r="O22" i="7" s="1"/>
  <c r="B563" i="10"/>
  <c r="D563" i="10" s="1"/>
  <c r="B562" i="10"/>
  <c r="D562" i="10" s="1"/>
  <c r="B561" i="10"/>
  <c r="D561" i="10" s="1"/>
  <c r="B560" i="10"/>
  <c r="D560" i="10" s="1"/>
  <c r="B559" i="10"/>
  <c r="D559" i="10" s="1"/>
  <c r="B558" i="10"/>
  <c r="D558" i="10" s="1"/>
  <c r="B557" i="10"/>
  <c r="D557" i="10" s="1"/>
  <c r="B556" i="10"/>
  <c r="D556" i="10" s="1"/>
  <c r="B555" i="10"/>
  <c r="D555" i="10" s="1"/>
  <c r="B554" i="10"/>
  <c r="D554" i="10" s="1"/>
  <c r="B553" i="10"/>
  <c r="D553" i="10" s="1"/>
  <c r="B552" i="10"/>
  <c r="D552" i="10" s="1"/>
  <c r="B551" i="10"/>
  <c r="D551" i="10" s="1"/>
  <c r="B550" i="10"/>
  <c r="D550" i="10" s="1"/>
  <c r="B549" i="10"/>
  <c r="D549" i="10" s="1"/>
  <c r="B548" i="10"/>
  <c r="D548" i="10" s="1"/>
  <c r="B547" i="10"/>
  <c r="D547" i="10" s="1"/>
  <c r="B546" i="10"/>
  <c r="D546" i="10" s="1"/>
  <c r="B545" i="10"/>
  <c r="D545" i="10" s="1"/>
  <c r="B544" i="10"/>
  <c r="D544" i="10" s="1"/>
  <c r="B543" i="10"/>
  <c r="D543" i="10" s="1"/>
  <c r="B542" i="10"/>
  <c r="D542" i="10" s="1"/>
  <c r="B541" i="10"/>
  <c r="D541" i="10" s="1"/>
  <c r="B540" i="10"/>
  <c r="D540" i="10" s="1"/>
  <c r="B539" i="10"/>
  <c r="D539" i="10" s="1"/>
  <c r="B538" i="10"/>
  <c r="D538" i="10" s="1"/>
  <c r="B537" i="10"/>
  <c r="D537" i="10" s="1"/>
  <c r="B536" i="10"/>
  <c r="D536" i="10" s="1"/>
  <c r="B535" i="10"/>
  <c r="D535" i="10" s="1"/>
  <c r="B534" i="10"/>
  <c r="D534" i="10" s="1"/>
  <c r="B533" i="10"/>
  <c r="D533" i="10" s="1"/>
  <c r="B532" i="10"/>
  <c r="D532" i="10" s="1"/>
  <c r="B531" i="10"/>
  <c r="D531" i="10" s="1"/>
  <c r="B530" i="10"/>
  <c r="D530" i="10" s="1"/>
  <c r="B529" i="10"/>
  <c r="D529" i="10" s="1"/>
  <c r="B528" i="10"/>
  <c r="D528" i="10" s="1"/>
  <c r="B527" i="10"/>
  <c r="D527" i="10" s="1"/>
  <c r="B526" i="10"/>
  <c r="D526" i="10" s="1"/>
  <c r="B525" i="10"/>
  <c r="D525" i="10" s="1"/>
  <c r="B524" i="10"/>
  <c r="D524" i="10" s="1"/>
  <c r="B523" i="10"/>
  <c r="D523" i="10" s="1"/>
  <c r="B522" i="10"/>
  <c r="D522" i="10" s="1"/>
  <c r="B521" i="10"/>
  <c r="D521" i="10" s="1"/>
  <c r="B520" i="10"/>
  <c r="D520" i="10" s="1"/>
  <c r="B519" i="10"/>
  <c r="D519" i="10" s="1"/>
  <c r="B518" i="10"/>
  <c r="D518" i="10" s="1"/>
  <c r="B517" i="10"/>
  <c r="D517" i="10" s="1"/>
  <c r="B516" i="10"/>
  <c r="D516" i="10" s="1"/>
  <c r="B515" i="10"/>
  <c r="D515" i="10" s="1"/>
  <c r="B514" i="10"/>
  <c r="D514" i="10" s="1"/>
  <c r="B513" i="10"/>
  <c r="D513" i="10" s="1"/>
  <c r="B512" i="10"/>
  <c r="D512" i="10" s="1"/>
  <c r="B511" i="10"/>
  <c r="D511" i="10" s="1"/>
  <c r="B510" i="10"/>
  <c r="D510" i="10" s="1"/>
  <c r="B509" i="10"/>
  <c r="D509" i="10" s="1"/>
  <c r="B508" i="10"/>
  <c r="D508" i="10" s="1"/>
  <c r="B507" i="10"/>
  <c r="D507" i="10" s="1"/>
  <c r="B506" i="10"/>
  <c r="D506" i="10" s="1"/>
  <c r="B505" i="10"/>
  <c r="D505" i="10" s="1"/>
  <c r="B504" i="10"/>
  <c r="D504" i="10" s="1"/>
  <c r="B503" i="10"/>
  <c r="D503" i="10" s="1"/>
  <c r="B502" i="10"/>
  <c r="D502" i="10" s="1"/>
  <c r="B501" i="10"/>
  <c r="D501" i="10" s="1"/>
  <c r="B500" i="10"/>
  <c r="D500" i="10" s="1"/>
  <c r="B499" i="10"/>
  <c r="D499" i="10" s="1"/>
  <c r="B498" i="10"/>
  <c r="D498" i="10" s="1"/>
  <c r="B497" i="10"/>
  <c r="D497" i="10" s="1"/>
  <c r="B496" i="10"/>
  <c r="D496" i="10" s="1"/>
  <c r="B495" i="10"/>
  <c r="D495" i="10" s="1"/>
  <c r="B494" i="10"/>
  <c r="D494" i="10" s="1"/>
  <c r="B493" i="10"/>
  <c r="D493" i="10" s="1"/>
  <c r="B492" i="10"/>
  <c r="D492" i="10" s="1"/>
  <c r="B491" i="10"/>
  <c r="D491" i="10" s="1"/>
  <c r="B490" i="10"/>
  <c r="D490" i="10" s="1"/>
  <c r="B489" i="10"/>
  <c r="D489" i="10" s="1"/>
  <c r="B488" i="10"/>
  <c r="D488" i="10" s="1"/>
  <c r="B487" i="10"/>
  <c r="D487" i="10" s="1"/>
  <c r="B486" i="10"/>
  <c r="D486" i="10" s="1"/>
  <c r="B485" i="10"/>
  <c r="D485" i="10" s="1"/>
  <c r="B484" i="10"/>
  <c r="D484" i="10" s="1"/>
  <c r="B483" i="10"/>
  <c r="D483" i="10" s="1"/>
  <c r="B482" i="10"/>
  <c r="D482" i="10" s="1"/>
  <c r="B481" i="10"/>
  <c r="D481" i="10" s="1"/>
  <c r="B480" i="10"/>
  <c r="D480" i="10" s="1"/>
  <c r="B479" i="10"/>
  <c r="D479" i="10" s="1"/>
  <c r="B478" i="10"/>
  <c r="D478" i="10" s="1"/>
  <c r="B477" i="10"/>
  <c r="D477" i="10" s="1"/>
  <c r="B476" i="10"/>
  <c r="D476" i="10" s="1"/>
  <c r="B475" i="10"/>
  <c r="D475" i="10" s="1"/>
  <c r="B474" i="10"/>
  <c r="D474" i="10" s="1"/>
  <c r="B473" i="10"/>
  <c r="D473" i="10" s="1"/>
  <c r="B472" i="10"/>
  <c r="D472" i="10" s="1"/>
  <c r="B471" i="10"/>
  <c r="D471" i="10" s="1"/>
  <c r="B470" i="10"/>
  <c r="D470" i="10" s="1"/>
  <c r="B469" i="10"/>
  <c r="D469" i="10" s="1"/>
  <c r="B468" i="10"/>
  <c r="D468" i="10" s="1"/>
  <c r="B467" i="10"/>
  <c r="D467" i="10" s="1"/>
  <c r="B466" i="10"/>
  <c r="D466" i="10" s="1"/>
  <c r="B465" i="10"/>
  <c r="D465" i="10" s="1"/>
  <c r="B464" i="10"/>
  <c r="D464" i="10" s="1"/>
  <c r="B463" i="10"/>
  <c r="D463" i="10" s="1"/>
  <c r="B462" i="10"/>
  <c r="D462" i="10" s="1"/>
  <c r="B461" i="10"/>
  <c r="D461" i="10" s="1"/>
  <c r="B460" i="10"/>
  <c r="D460" i="10" s="1"/>
  <c r="B459" i="10"/>
  <c r="D459" i="10" s="1"/>
  <c r="B458" i="10"/>
  <c r="D458" i="10" s="1"/>
  <c r="B457" i="10"/>
  <c r="D457" i="10" s="1"/>
  <c r="B456" i="10"/>
  <c r="D456" i="10" s="1"/>
  <c r="B455" i="10"/>
  <c r="D455" i="10" s="1"/>
  <c r="B454" i="10"/>
  <c r="D454" i="10" s="1"/>
  <c r="B453" i="10"/>
  <c r="D453" i="10" s="1"/>
  <c r="B452" i="10"/>
  <c r="D452" i="10" s="1"/>
  <c r="B451" i="10"/>
  <c r="D451" i="10" s="1"/>
  <c r="B450" i="10"/>
  <c r="D450" i="10" s="1"/>
  <c r="B449" i="10"/>
  <c r="D449" i="10" s="1"/>
  <c r="B448" i="10"/>
  <c r="D448" i="10" s="1"/>
  <c r="B447" i="10"/>
  <c r="D447" i="10" s="1"/>
  <c r="B446" i="10"/>
  <c r="D446" i="10" s="1"/>
  <c r="B445" i="10"/>
  <c r="D445" i="10" s="1"/>
  <c r="B444" i="10"/>
  <c r="D444" i="10" s="1"/>
  <c r="B443" i="10"/>
  <c r="D443" i="10" s="1"/>
  <c r="B442" i="10"/>
  <c r="D442" i="10" s="1"/>
  <c r="B441" i="10"/>
  <c r="D441" i="10" s="1"/>
  <c r="B440" i="10"/>
  <c r="D440" i="10" s="1"/>
  <c r="B439" i="10"/>
  <c r="D439" i="10" s="1"/>
  <c r="B438" i="10"/>
  <c r="D438" i="10" s="1"/>
  <c r="B437" i="10"/>
  <c r="D437" i="10" s="1"/>
  <c r="B436" i="10"/>
  <c r="D436" i="10" s="1"/>
  <c r="B435" i="10"/>
  <c r="D435" i="10" s="1"/>
  <c r="B434" i="10"/>
  <c r="D434" i="10" s="1"/>
  <c r="B433" i="10"/>
  <c r="D433" i="10" s="1"/>
  <c r="B432" i="10"/>
  <c r="D432" i="10" s="1"/>
  <c r="B431" i="10"/>
  <c r="D431" i="10" s="1"/>
  <c r="B430" i="10"/>
  <c r="D430" i="10" s="1"/>
  <c r="B429" i="10"/>
  <c r="D429" i="10" s="1"/>
  <c r="B428" i="10"/>
  <c r="D428" i="10" s="1"/>
  <c r="B427" i="10"/>
  <c r="D427" i="10" s="1"/>
  <c r="B426" i="10"/>
  <c r="D426" i="10" s="1"/>
  <c r="B425" i="10"/>
  <c r="D425" i="10" s="1"/>
  <c r="B424" i="10"/>
  <c r="D424" i="10" s="1"/>
  <c r="B423" i="10"/>
  <c r="D423" i="10" s="1"/>
  <c r="B422" i="10"/>
  <c r="D422" i="10" s="1"/>
  <c r="B421" i="10"/>
  <c r="D421" i="10" s="1"/>
  <c r="B420" i="10"/>
  <c r="D420" i="10" s="1"/>
  <c r="B419" i="10"/>
  <c r="D419" i="10" s="1"/>
  <c r="B418" i="10"/>
  <c r="D418" i="10" s="1"/>
  <c r="B417" i="10"/>
  <c r="D417" i="10" s="1"/>
  <c r="B416" i="10"/>
  <c r="D416" i="10" s="1"/>
  <c r="B415" i="10"/>
  <c r="D415" i="10" s="1"/>
  <c r="B414" i="10"/>
  <c r="D414" i="10" s="1"/>
  <c r="B413" i="10"/>
  <c r="D413" i="10" s="1"/>
  <c r="B412" i="10"/>
  <c r="D412" i="10" s="1"/>
  <c r="B411" i="10"/>
  <c r="D411" i="10" s="1"/>
  <c r="B410" i="10"/>
  <c r="D410" i="10" s="1"/>
  <c r="B409" i="10"/>
  <c r="D409" i="10" s="1"/>
  <c r="B408" i="10"/>
  <c r="D408" i="10" s="1"/>
  <c r="B407" i="10"/>
  <c r="D407" i="10" s="1"/>
  <c r="B406" i="10"/>
  <c r="D406" i="10" s="1"/>
  <c r="B405" i="10"/>
  <c r="D405" i="10" s="1"/>
  <c r="B404" i="10"/>
  <c r="D404" i="10" s="1"/>
  <c r="B403" i="10"/>
  <c r="D403" i="10" s="1"/>
  <c r="B402" i="10"/>
  <c r="D402" i="10" s="1"/>
  <c r="B401" i="10"/>
  <c r="D401" i="10" s="1"/>
  <c r="B400" i="10"/>
  <c r="D400" i="10" s="1"/>
  <c r="B399" i="10"/>
  <c r="D399" i="10" s="1"/>
  <c r="B398" i="10"/>
  <c r="D398" i="10" s="1"/>
  <c r="B397" i="10"/>
  <c r="D397" i="10" s="1"/>
  <c r="B396" i="10"/>
  <c r="D396" i="10" s="1"/>
  <c r="B395" i="10"/>
  <c r="D395" i="10" s="1"/>
  <c r="B394" i="10"/>
  <c r="D394" i="10" s="1"/>
  <c r="B393" i="10"/>
  <c r="D393" i="10" s="1"/>
  <c r="B392" i="10"/>
  <c r="D392" i="10" s="1"/>
  <c r="B391" i="10"/>
  <c r="D391" i="10" s="1"/>
  <c r="B390" i="10"/>
  <c r="D390" i="10" s="1"/>
  <c r="B389" i="10"/>
  <c r="D389" i="10" s="1"/>
  <c r="B388" i="10"/>
  <c r="D388" i="10" s="1"/>
  <c r="B387" i="10"/>
  <c r="D387" i="10" s="1"/>
  <c r="B386" i="10"/>
  <c r="D386" i="10" s="1"/>
  <c r="B385" i="10"/>
  <c r="D385" i="10" s="1"/>
  <c r="B384" i="10"/>
  <c r="D384" i="10" s="1"/>
  <c r="B383" i="10"/>
  <c r="D383" i="10" s="1"/>
  <c r="B382" i="10"/>
  <c r="D382" i="10" s="1"/>
  <c r="B381" i="10"/>
  <c r="D381" i="10" s="1"/>
  <c r="B380" i="10"/>
  <c r="D380" i="10" s="1"/>
  <c r="B379" i="10"/>
  <c r="D379" i="10" s="1"/>
  <c r="B378" i="10"/>
  <c r="D378" i="10" s="1"/>
  <c r="B377" i="10"/>
  <c r="D377" i="10" s="1"/>
  <c r="B376" i="10"/>
  <c r="D376" i="10" s="1"/>
  <c r="B375" i="10"/>
  <c r="D375" i="10" s="1"/>
  <c r="B374" i="10"/>
  <c r="D374" i="10" s="1"/>
  <c r="B373" i="10"/>
  <c r="D373" i="10" s="1"/>
  <c r="B372" i="10"/>
  <c r="D372" i="10" s="1"/>
  <c r="B371" i="10"/>
  <c r="D371" i="10" s="1"/>
  <c r="B370" i="10"/>
  <c r="D370" i="10" s="1"/>
  <c r="B369" i="10"/>
  <c r="D369" i="10" s="1"/>
  <c r="B368" i="10"/>
  <c r="D368" i="10" s="1"/>
  <c r="B367" i="10"/>
  <c r="D367" i="10" s="1"/>
  <c r="B366" i="10"/>
  <c r="D366" i="10" s="1"/>
  <c r="B365" i="10"/>
  <c r="D365" i="10" s="1"/>
  <c r="B364" i="10"/>
  <c r="D364" i="10" s="1"/>
  <c r="B363" i="10"/>
  <c r="D363" i="10" s="1"/>
  <c r="B362" i="10"/>
  <c r="D362" i="10" s="1"/>
  <c r="B361" i="10"/>
  <c r="D361" i="10" s="1"/>
  <c r="B360" i="10"/>
  <c r="D360" i="10" s="1"/>
  <c r="B359" i="10"/>
  <c r="D359" i="10" s="1"/>
  <c r="B358" i="10"/>
  <c r="D358" i="10" s="1"/>
  <c r="B357" i="10"/>
  <c r="D357" i="10" s="1"/>
  <c r="B356" i="10"/>
  <c r="D356" i="10" s="1"/>
  <c r="B355" i="10"/>
  <c r="D355" i="10" s="1"/>
  <c r="B354" i="10"/>
  <c r="D354" i="10" s="1"/>
  <c r="B353" i="10"/>
  <c r="D353" i="10" s="1"/>
  <c r="B352" i="10"/>
  <c r="D352" i="10" s="1"/>
  <c r="B351" i="10"/>
  <c r="D351" i="10" s="1"/>
  <c r="B350" i="10"/>
  <c r="D350" i="10" s="1"/>
  <c r="B349" i="10"/>
  <c r="D349" i="10" s="1"/>
  <c r="B348" i="10"/>
  <c r="D348" i="10" s="1"/>
  <c r="B347" i="10"/>
  <c r="D347" i="10" s="1"/>
  <c r="B346" i="10"/>
  <c r="D346" i="10" s="1"/>
  <c r="B345" i="10"/>
  <c r="D345" i="10" s="1"/>
  <c r="B344" i="10"/>
  <c r="D344" i="10" s="1"/>
  <c r="B343" i="10"/>
  <c r="D343" i="10" s="1"/>
  <c r="B342" i="10"/>
  <c r="D342" i="10" s="1"/>
  <c r="B341" i="10"/>
  <c r="D341" i="10" s="1"/>
  <c r="B340" i="10"/>
  <c r="D340" i="10" s="1"/>
  <c r="B339" i="10"/>
  <c r="D339" i="10" s="1"/>
  <c r="B338" i="10"/>
  <c r="D338" i="10" s="1"/>
  <c r="B337" i="10"/>
  <c r="D337" i="10" s="1"/>
  <c r="B336" i="10"/>
  <c r="D336" i="10" s="1"/>
  <c r="B335" i="10"/>
  <c r="D335" i="10" s="1"/>
  <c r="B334" i="10"/>
  <c r="D334" i="10" s="1"/>
  <c r="B333" i="10"/>
  <c r="D333" i="10" s="1"/>
  <c r="B332" i="10"/>
  <c r="D332" i="10" s="1"/>
  <c r="B331" i="10"/>
  <c r="D331" i="10" s="1"/>
  <c r="B330" i="10"/>
  <c r="D330" i="10" s="1"/>
  <c r="B329" i="10"/>
  <c r="D329" i="10" s="1"/>
  <c r="B328" i="10"/>
  <c r="D328" i="10" s="1"/>
  <c r="B327" i="10"/>
  <c r="D327" i="10" s="1"/>
  <c r="B326" i="10"/>
  <c r="D326" i="10" s="1"/>
  <c r="B325" i="10"/>
  <c r="D325" i="10" s="1"/>
  <c r="B324" i="10"/>
  <c r="D324" i="10" s="1"/>
  <c r="B323" i="10"/>
  <c r="D323" i="10" s="1"/>
  <c r="B322" i="10"/>
  <c r="D322" i="10" s="1"/>
  <c r="B321" i="10"/>
  <c r="D321" i="10" s="1"/>
  <c r="B320" i="10"/>
  <c r="D320" i="10" s="1"/>
  <c r="B319" i="10"/>
  <c r="D319" i="10" s="1"/>
  <c r="B318" i="10"/>
  <c r="D318" i="10" s="1"/>
  <c r="B317" i="10"/>
  <c r="D317" i="10" s="1"/>
  <c r="B316" i="10"/>
  <c r="D316" i="10" s="1"/>
  <c r="B315" i="10"/>
  <c r="D315" i="10" s="1"/>
  <c r="B314" i="10"/>
  <c r="D314" i="10" s="1"/>
  <c r="B313" i="10"/>
  <c r="D313" i="10" s="1"/>
  <c r="B312" i="10"/>
  <c r="D312" i="10" s="1"/>
  <c r="B311" i="10"/>
  <c r="D311" i="10" s="1"/>
  <c r="B310" i="10"/>
  <c r="D310" i="10" s="1"/>
  <c r="B309" i="10"/>
  <c r="D309" i="10" s="1"/>
  <c r="B308" i="10"/>
  <c r="D308" i="10" s="1"/>
  <c r="B307" i="10"/>
  <c r="D307" i="10" s="1"/>
  <c r="B306" i="10"/>
  <c r="D306" i="10" s="1"/>
  <c r="B305" i="10"/>
  <c r="D305" i="10" s="1"/>
  <c r="B304" i="10"/>
  <c r="D304" i="10" s="1"/>
  <c r="B303" i="10"/>
  <c r="D303" i="10" s="1"/>
  <c r="B302" i="10"/>
  <c r="D302" i="10" s="1"/>
  <c r="B301" i="10"/>
  <c r="D301" i="10" s="1"/>
  <c r="B300" i="10"/>
  <c r="D300" i="10" s="1"/>
  <c r="B299" i="10"/>
  <c r="D299" i="10" s="1"/>
  <c r="B298" i="10"/>
  <c r="D298" i="10" s="1"/>
  <c r="B297" i="10"/>
  <c r="D297" i="10" s="1"/>
  <c r="B296" i="10"/>
  <c r="D296" i="10" s="1"/>
  <c r="B295" i="10"/>
  <c r="D295" i="10" s="1"/>
  <c r="B294" i="10"/>
  <c r="D294" i="10" s="1"/>
  <c r="B293" i="10"/>
  <c r="D293" i="10" s="1"/>
  <c r="B292" i="10"/>
  <c r="D292" i="10" s="1"/>
  <c r="B291" i="10"/>
  <c r="D291" i="10" s="1"/>
  <c r="B290" i="10"/>
  <c r="D290" i="10" s="1"/>
  <c r="B289" i="10"/>
  <c r="D289" i="10" s="1"/>
  <c r="B288" i="10"/>
  <c r="D288" i="10" s="1"/>
  <c r="B287" i="10"/>
  <c r="D287" i="10" s="1"/>
  <c r="B286" i="10"/>
  <c r="D286" i="10" s="1"/>
  <c r="B285" i="10"/>
  <c r="D285" i="10" s="1"/>
  <c r="B284" i="10"/>
  <c r="D284" i="10" s="1"/>
  <c r="B283" i="10"/>
  <c r="D283" i="10" s="1"/>
  <c r="B282" i="10"/>
  <c r="D282" i="10" s="1"/>
  <c r="B281" i="10"/>
  <c r="D281" i="10" s="1"/>
  <c r="B280" i="10"/>
  <c r="D280" i="10" s="1"/>
  <c r="B279" i="10"/>
  <c r="D279" i="10" s="1"/>
  <c r="B278" i="10"/>
  <c r="D278" i="10" s="1"/>
  <c r="B277" i="10"/>
  <c r="D277" i="10" s="1"/>
  <c r="B276" i="10"/>
  <c r="D276" i="10" s="1"/>
  <c r="B275" i="10"/>
  <c r="D275" i="10" s="1"/>
  <c r="B274" i="10"/>
  <c r="D274" i="10" s="1"/>
  <c r="B273" i="10"/>
  <c r="D273" i="10" s="1"/>
  <c r="B272" i="10"/>
  <c r="D272" i="10" s="1"/>
  <c r="B271" i="10"/>
  <c r="D271" i="10" s="1"/>
  <c r="B270" i="10"/>
  <c r="D270" i="10" s="1"/>
  <c r="B269" i="10"/>
  <c r="D269" i="10" s="1"/>
  <c r="B268" i="10"/>
  <c r="D268" i="10" s="1"/>
  <c r="B267" i="10"/>
  <c r="D267" i="10" s="1"/>
  <c r="B266" i="10"/>
  <c r="D266" i="10" s="1"/>
  <c r="B265" i="10"/>
  <c r="D265" i="10" s="1"/>
  <c r="B264" i="10"/>
  <c r="D264" i="10" s="1"/>
  <c r="B263" i="10"/>
  <c r="D263" i="10" s="1"/>
  <c r="B262" i="10"/>
  <c r="D262" i="10" s="1"/>
  <c r="B261" i="10"/>
  <c r="D261" i="10" s="1"/>
  <c r="B260" i="10"/>
  <c r="D260" i="10" s="1"/>
  <c r="B259" i="10"/>
  <c r="D259" i="10" s="1"/>
  <c r="B258" i="10"/>
  <c r="D258" i="10" s="1"/>
  <c r="B257" i="10"/>
  <c r="D257" i="10" s="1"/>
  <c r="B256" i="10"/>
  <c r="D256" i="10" s="1"/>
  <c r="B255" i="10"/>
  <c r="D255" i="10" s="1"/>
  <c r="B254" i="10"/>
  <c r="D254" i="10" s="1"/>
  <c r="B253" i="10"/>
  <c r="D253" i="10" s="1"/>
  <c r="B252" i="10"/>
  <c r="D252" i="10" s="1"/>
  <c r="B251" i="10"/>
  <c r="D251" i="10" s="1"/>
  <c r="B250" i="10"/>
  <c r="D250" i="10" s="1"/>
  <c r="B249" i="10"/>
  <c r="D249" i="10" s="1"/>
  <c r="B248" i="10"/>
  <c r="D248" i="10" s="1"/>
  <c r="B247" i="10"/>
  <c r="D247" i="10" s="1"/>
  <c r="B246" i="10"/>
  <c r="D246" i="10" s="1"/>
  <c r="B245" i="10"/>
  <c r="D245" i="10" s="1"/>
  <c r="B244" i="10"/>
  <c r="D244" i="10" s="1"/>
  <c r="B243" i="10"/>
  <c r="D243" i="10" s="1"/>
  <c r="B242" i="10"/>
  <c r="D242" i="10" s="1"/>
  <c r="B241" i="10"/>
  <c r="D241" i="10" s="1"/>
  <c r="B240" i="10"/>
  <c r="D240" i="10" s="1"/>
  <c r="B239" i="10"/>
  <c r="D239" i="10" s="1"/>
  <c r="B238" i="10"/>
  <c r="D238" i="10" s="1"/>
  <c r="B237" i="10"/>
  <c r="D237" i="10" s="1"/>
  <c r="B236" i="10"/>
  <c r="D236" i="10" s="1"/>
  <c r="B235" i="10"/>
  <c r="D235" i="10" s="1"/>
  <c r="B234" i="10"/>
  <c r="D234" i="10" s="1"/>
  <c r="B233" i="10"/>
  <c r="D233" i="10" s="1"/>
  <c r="B232" i="10"/>
  <c r="D232" i="10" s="1"/>
  <c r="B231" i="10"/>
  <c r="D231" i="10" s="1"/>
  <c r="B230" i="10"/>
  <c r="D230" i="10" s="1"/>
  <c r="B229" i="10"/>
  <c r="D229" i="10" s="1"/>
  <c r="B228" i="10"/>
  <c r="D228" i="10" s="1"/>
  <c r="B227" i="10"/>
  <c r="D227" i="10" s="1"/>
  <c r="B226" i="10"/>
  <c r="D226" i="10" s="1"/>
  <c r="B225" i="10"/>
  <c r="D225" i="10" s="1"/>
  <c r="B224" i="10"/>
  <c r="D224" i="10" s="1"/>
  <c r="B223" i="10"/>
  <c r="D223" i="10" s="1"/>
  <c r="B222" i="10"/>
  <c r="D222" i="10" s="1"/>
  <c r="B221" i="10"/>
  <c r="D221" i="10" s="1"/>
  <c r="B220" i="10"/>
  <c r="D220" i="10" s="1"/>
  <c r="B219" i="10"/>
  <c r="D219" i="10" s="1"/>
  <c r="B218" i="10"/>
  <c r="D218" i="10" s="1"/>
  <c r="B217" i="10"/>
  <c r="D217" i="10" s="1"/>
  <c r="B216" i="10"/>
  <c r="D216" i="10" s="1"/>
  <c r="B215" i="10"/>
  <c r="D215" i="10" s="1"/>
  <c r="B214" i="10"/>
  <c r="D214" i="10" s="1"/>
  <c r="B213" i="10"/>
  <c r="D213" i="10" s="1"/>
  <c r="B212" i="10"/>
  <c r="D212" i="10" s="1"/>
  <c r="B211" i="10"/>
  <c r="D211" i="10" s="1"/>
  <c r="B210" i="10"/>
  <c r="D210" i="10" s="1"/>
  <c r="B209" i="10"/>
  <c r="D209" i="10" s="1"/>
  <c r="B208" i="10"/>
  <c r="D208" i="10" s="1"/>
  <c r="B207" i="10"/>
  <c r="D207" i="10" s="1"/>
  <c r="B206" i="10"/>
  <c r="D206" i="10" s="1"/>
  <c r="B205" i="10"/>
  <c r="D205" i="10" s="1"/>
  <c r="B204" i="10"/>
  <c r="D204" i="10" s="1"/>
  <c r="B203" i="10"/>
  <c r="D203" i="10" s="1"/>
  <c r="B202" i="10"/>
  <c r="D202" i="10" s="1"/>
  <c r="B201" i="10"/>
  <c r="D201" i="10" s="1"/>
  <c r="B200" i="10"/>
  <c r="D200" i="10" s="1"/>
  <c r="B199" i="10"/>
  <c r="D199" i="10" s="1"/>
  <c r="B198" i="10"/>
  <c r="D198" i="10" s="1"/>
  <c r="B197" i="10"/>
  <c r="D197" i="10" s="1"/>
  <c r="B196" i="10"/>
  <c r="D196" i="10" s="1"/>
  <c r="B195" i="10"/>
  <c r="D195" i="10" s="1"/>
  <c r="B194" i="10"/>
  <c r="D194" i="10" s="1"/>
  <c r="B193" i="10"/>
  <c r="D193" i="10" s="1"/>
  <c r="B192" i="10"/>
  <c r="D192" i="10" s="1"/>
  <c r="B191" i="10"/>
  <c r="D191" i="10" s="1"/>
  <c r="B190" i="10"/>
  <c r="D190" i="10" s="1"/>
  <c r="B189" i="10"/>
  <c r="D189" i="10" s="1"/>
  <c r="B188" i="10"/>
  <c r="D188" i="10" s="1"/>
  <c r="B187" i="10"/>
  <c r="D187" i="10" s="1"/>
  <c r="B186" i="10"/>
  <c r="D186" i="10" s="1"/>
  <c r="B185" i="10"/>
  <c r="D185" i="10" s="1"/>
  <c r="B184" i="10"/>
  <c r="D184" i="10" s="1"/>
  <c r="B183" i="10"/>
  <c r="D183" i="10" s="1"/>
  <c r="B182" i="10"/>
  <c r="D182" i="10" s="1"/>
  <c r="B181" i="10"/>
  <c r="D181" i="10" s="1"/>
  <c r="B180" i="10"/>
  <c r="D180" i="10" s="1"/>
  <c r="B179" i="10"/>
  <c r="D179" i="10" s="1"/>
  <c r="B178" i="10"/>
  <c r="D178" i="10" s="1"/>
  <c r="B177" i="10"/>
  <c r="D177" i="10" s="1"/>
  <c r="B176" i="10"/>
  <c r="D176" i="10" s="1"/>
  <c r="B175" i="10"/>
  <c r="D175" i="10" s="1"/>
  <c r="B174" i="10"/>
  <c r="D174" i="10" s="1"/>
  <c r="B173" i="10"/>
  <c r="D173" i="10" s="1"/>
  <c r="B172" i="10"/>
  <c r="D172" i="10" s="1"/>
  <c r="B171" i="10"/>
  <c r="D171" i="10" s="1"/>
  <c r="B170" i="10"/>
  <c r="D170" i="10" s="1"/>
  <c r="B169" i="10"/>
  <c r="D169" i="10" s="1"/>
  <c r="B168" i="10"/>
  <c r="D168" i="10" s="1"/>
  <c r="B167" i="10"/>
  <c r="D167" i="10" s="1"/>
  <c r="B166" i="10"/>
  <c r="D166" i="10" s="1"/>
  <c r="B165" i="10"/>
  <c r="D165" i="10" s="1"/>
  <c r="B164" i="10"/>
  <c r="D164" i="10" s="1"/>
  <c r="B163" i="10"/>
  <c r="D163" i="10" s="1"/>
  <c r="B162" i="10"/>
  <c r="D162" i="10" s="1"/>
  <c r="B161" i="10"/>
  <c r="D161" i="10" s="1"/>
  <c r="B160" i="10"/>
  <c r="D160" i="10" s="1"/>
  <c r="B159" i="10"/>
  <c r="D159" i="10" s="1"/>
  <c r="B158" i="10"/>
  <c r="D158" i="10" s="1"/>
  <c r="B157" i="10"/>
  <c r="D157" i="10" s="1"/>
  <c r="B156" i="10"/>
  <c r="D156" i="10" s="1"/>
  <c r="B155" i="10"/>
  <c r="D155" i="10" s="1"/>
  <c r="B154" i="10"/>
  <c r="D154" i="10" s="1"/>
  <c r="B153" i="10"/>
  <c r="D153" i="10" s="1"/>
  <c r="B152" i="10"/>
  <c r="D152" i="10" s="1"/>
  <c r="B151" i="10"/>
  <c r="D151" i="10" s="1"/>
  <c r="B150" i="10"/>
  <c r="D150" i="10" s="1"/>
  <c r="B149" i="10"/>
  <c r="D149" i="10" s="1"/>
  <c r="B148" i="10"/>
  <c r="D148" i="10" s="1"/>
  <c r="B147" i="10"/>
  <c r="D147" i="10" s="1"/>
  <c r="B146" i="10"/>
  <c r="D146" i="10" s="1"/>
  <c r="B145" i="10"/>
  <c r="D145" i="10" s="1"/>
  <c r="B144" i="10"/>
  <c r="D144" i="10" s="1"/>
  <c r="B143" i="10"/>
  <c r="D143" i="10" s="1"/>
  <c r="B142" i="10"/>
  <c r="D142" i="10" s="1"/>
  <c r="B141" i="10"/>
  <c r="D141" i="10" s="1"/>
  <c r="B140" i="10"/>
  <c r="D140" i="10" s="1"/>
  <c r="B139" i="10"/>
  <c r="D139" i="10" s="1"/>
  <c r="B138" i="10"/>
  <c r="D138" i="10" s="1"/>
  <c r="B137" i="10"/>
  <c r="D137" i="10" s="1"/>
  <c r="B136" i="10"/>
  <c r="D136" i="10" s="1"/>
  <c r="B135" i="10"/>
  <c r="D135" i="10" s="1"/>
  <c r="B134" i="10"/>
  <c r="D134" i="10" s="1"/>
  <c r="B133" i="10"/>
  <c r="D133" i="10" s="1"/>
  <c r="B132" i="10"/>
  <c r="D132" i="10" s="1"/>
  <c r="B131" i="10"/>
  <c r="D131" i="10" s="1"/>
  <c r="B130" i="10"/>
  <c r="D130" i="10" s="1"/>
  <c r="B129" i="10"/>
  <c r="D129" i="10" s="1"/>
  <c r="B128" i="10"/>
  <c r="D128" i="10" s="1"/>
  <c r="B127" i="10"/>
  <c r="D127" i="10" s="1"/>
  <c r="B126" i="10"/>
  <c r="D126" i="10" s="1"/>
  <c r="B125" i="10"/>
  <c r="D125" i="10" s="1"/>
  <c r="B124" i="10"/>
  <c r="D124" i="10" s="1"/>
  <c r="B123" i="10"/>
  <c r="D123" i="10" s="1"/>
  <c r="B122" i="10"/>
  <c r="D122" i="10" s="1"/>
  <c r="B121" i="10"/>
  <c r="D121" i="10" s="1"/>
  <c r="B120" i="10"/>
  <c r="D120" i="10" s="1"/>
  <c r="B119" i="10"/>
  <c r="D119" i="10" s="1"/>
  <c r="B118" i="10"/>
  <c r="D118" i="10" s="1"/>
  <c r="B117" i="10"/>
  <c r="D117" i="10" s="1"/>
  <c r="B116" i="10"/>
  <c r="D116" i="10" s="1"/>
  <c r="B115" i="10"/>
  <c r="D115" i="10" s="1"/>
  <c r="B114" i="10"/>
  <c r="D114" i="10" s="1"/>
  <c r="B113" i="10"/>
  <c r="D113" i="10" s="1"/>
  <c r="B112" i="10"/>
  <c r="D112" i="10" s="1"/>
  <c r="B111" i="10"/>
  <c r="D111" i="10" s="1"/>
  <c r="B110" i="10"/>
  <c r="D110" i="10" s="1"/>
  <c r="B109" i="10"/>
  <c r="D109" i="10" s="1"/>
  <c r="B108" i="10"/>
  <c r="D108" i="10" s="1"/>
  <c r="B107" i="10"/>
  <c r="D107" i="10" s="1"/>
  <c r="B106" i="10"/>
  <c r="D106" i="10" s="1"/>
  <c r="B105" i="10"/>
  <c r="D105" i="10" s="1"/>
  <c r="B104" i="10"/>
  <c r="D104" i="10" s="1"/>
  <c r="B103" i="10"/>
  <c r="D103" i="10" s="1"/>
  <c r="B102" i="10"/>
  <c r="D102" i="10" s="1"/>
  <c r="B101" i="10"/>
  <c r="D101" i="10" s="1"/>
  <c r="B100" i="10"/>
  <c r="D100" i="10" s="1"/>
  <c r="B99" i="10"/>
  <c r="D99" i="10" s="1"/>
  <c r="B98" i="10"/>
  <c r="D98" i="10" s="1"/>
  <c r="B97" i="10"/>
  <c r="D97" i="10" s="1"/>
  <c r="B96" i="10"/>
  <c r="D96" i="10" s="1"/>
  <c r="B95" i="10"/>
  <c r="D95" i="10" s="1"/>
  <c r="B94" i="10"/>
  <c r="D94" i="10" s="1"/>
  <c r="B93" i="10"/>
  <c r="D93" i="10" s="1"/>
  <c r="B92" i="10"/>
  <c r="D92" i="10" s="1"/>
  <c r="B91" i="10"/>
  <c r="D91" i="10" s="1"/>
  <c r="B90" i="10"/>
  <c r="D90" i="10" s="1"/>
  <c r="B89" i="10"/>
  <c r="D89" i="10" s="1"/>
  <c r="B88" i="10"/>
  <c r="D88" i="10" s="1"/>
  <c r="B87" i="10"/>
  <c r="D87" i="10" s="1"/>
  <c r="B86" i="10"/>
  <c r="D86" i="10" s="1"/>
  <c r="B85" i="10"/>
  <c r="D85" i="10" s="1"/>
  <c r="B84" i="10"/>
  <c r="D84" i="10" s="1"/>
  <c r="B83" i="10"/>
  <c r="D83" i="10" s="1"/>
  <c r="B82" i="10"/>
  <c r="D82" i="10" s="1"/>
  <c r="B81" i="10"/>
  <c r="D81" i="10" s="1"/>
  <c r="B80" i="10"/>
  <c r="D80" i="10" s="1"/>
  <c r="B79" i="10"/>
  <c r="D79" i="10" s="1"/>
  <c r="B78" i="10"/>
  <c r="D78" i="10" s="1"/>
  <c r="B77" i="10"/>
  <c r="D77" i="10" s="1"/>
  <c r="B76" i="10"/>
  <c r="D76" i="10" s="1"/>
  <c r="B75" i="10"/>
  <c r="D75" i="10" s="1"/>
  <c r="B74" i="10"/>
  <c r="D74" i="10" s="1"/>
  <c r="B73" i="10"/>
  <c r="D73" i="10" s="1"/>
  <c r="B72" i="10"/>
  <c r="D72" i="10" s="1"/>
  <c r="B71" i="10"/>
  <c r="D71" i="10" s="1"/>
  <c r="B70" i="10"/>
  <c r="D70" i="10" s="1"/>
  <c r="B69" i="10"/>
  <c r="D69" i="10" s="1"/>
  <c r="B68" i="10"/>
  <c r="D68" i="10" s="1"/>
  <c r="B67" i="10"/>
  <c r="D67" i="10" s="1"/>
  <c r="B66" i="10"/>
  <c r="D66" i="10" s="1"/>
  <c r="B65" i="10"/>
  <c r="D65" i="10" s="1"/>
  <c r="B64" i="10"/>
  <c r="D64" i="10" s="1"/>
  <c r="B63" i="10"/>
  <c r="D63" i="10" s="1"/>
  <c r="B62" i="10"/>
  <c r="D62" i="10" s="1"/>
  <c r="B61" i="10"/>
  <c r="D61" i="10" s="1"/>
  <c r="B60" i="10"/>
  <c r="D60" i="10" s="1"/>
  <c r="B59" i="10"/>
  <c r="D59" i="10" s="1"/>
  <c r="B58" i="10"/>
  <c r="D58" i="10" s="1"/>
  <c r="B57" i="10"/>
  <c r="D57" i="10" s="1"/>
  <c r="B56" i="10"/>
  <c r="D56" i="10" s="1"/>
  <c r="B55" i="10"/>
  <c r="D55" i="10" s="1"/>
  <c r="B54" i="10"/>
  <c r="D54" i="10" s="1"/>
  <c r="B53" i="10"/>
  <c r="D53" i="10" s="1"/>
  <c r="B52" i="10"/>
  <c r="D52" i="10" s="1"/>
  <c r="B51" i="10"/>
  <c r="D51" i="10" s="1"/>
  <c r="B50" i="10"/>
  <c r="D50" i="10" s="1"/>
  <c r="B49" i="10"/>
  <c r="D49" i="10" s="1"/>
  <c r="B48" i="10"/>
  <c r="D48" i="10" s="1"/>
  <c r="B47" i="10"/>
  <c r="D47" i="10" s="1"/>
  <c r="B46" i="10"/>
  <c r="D46" i="10" s="1"/>
  <c r="B45" i="10"/>
  <c r="D45" i="10" s="1"/>
  <c r="B44" i="10"/>
  <c r="D44" i="10" s="1"/>
  <c r="B43" i="10"/>
  <c r="D43" i="10" s="1"/>
  <c r="B42" i="10"/>
  <c r="D42" i="10" s="1"/>
  <c r="B41" i="10"/>
  <c r="D41" i="10" s="1"/>
  <c r="B40" i="10"/>
  <c r="D40" i="10" s="1"/>
  <c r="B39" i="10"/>
  <c r="D39" i="10" s="1"/>
  <c r="B38" i="10"/>
  <c r="D38" i="10" s="1"/>
  <c r="B37" i="10"/>
  <c r="D37" i="10" s="1"/>
  <c r="B36" i="10"/>
  <c r="D36" i="10" s="1"/>
  <c r="B35" i="10"/>
  <c r="D35" i="10" s="1"/>
  <c r="B34" i="10"/>
  <c r="D34" i="10" s="1"/>
  <c r="B33" i="10"/>
  <c r="D33" i="10" s="1"/>
  <c r="B32" i="10"/>
  <c r="D32" i="10" s="1"/>
  <c r="B31" i="10"/>
  <c r="D31" i="10" s="1"/>
  <c r="B30" i="10"/>
  <c r="D30" i="10" s="1"/>
  <c r="B29" i="10"/>
  <c r="D29" i="10" s="1"/>
  <c r="B28" i="10"/>
  <c r="D28" i="10" s="1"/>
  <c r="B27" i="10"/>
  <c r="D27" i="10" s="1"/>
  <c r="B26" i="10"/>
  <c r="D26" i="10" s="1"/>
  <c r="B25" i="10"/>
  <c r="D25" i="10" s="1"/>
  <c r="B24" i="10"/>
  <c r="D24" i="10" s="1"/>
  <c r="B23" i="10"/>
  <c r="D23" i="10" s="1"/>
  <c r="B22" i="10"/>
  <c r="D22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D21" i="10" s="1"/>
  <c r="O17" i="7" l="1"/>
  <c r="O18" i="7"/>
  <c r="O21" i="7"/>
  <c r="O20" i="7"/>
  <c r="O19" i="7"/>
  <c r="G17" i="10"/>
  <c r="G15" i="10"/>
  <c r="G16" i="10"/>
  <c r="M25" i="7" l="1"/>
  <c r="G20" i="10"/>
  <c r="H15" i="10" s="1"/>
  <c r="J17" i="10" l="1"/>
  <c r="J16" i="10"/>
  <c r="J15" i="10"/>
  <c r="H17" i="10"/>
  <c r="H16" i="10"/>
  <c r="G21" i="10" l="1"/>
</calcChain>
</file>

<file path=xl/sharedStrings.xml><?xml version="1.0" encoding="utf-8"?>
<sst xmlns="http://schemas.openxmlformats.org/spreadsheetml/2006/main" count="82" uniqueCount="63">
  <si>
    <t>Generator</t>
  </si>
  <si>
    <t>Result</t>
  </si>
  <si>
    <t>Possible outcomes</t>
  </si>
  <si>
    <t>Frequency</t>
  </si>
  <si>
    <t>Relative Frequency</t>
  </si>
  <si>
    <t>Production line</t>
  </si>
  <si>
    <t>Blemish</t>
  </si>
  <si>
    <t>Crack</t>
  </si>
  <si>
    <t>Location</t>
  </si>
  <si>
    <t>Missing</t>
  </si>
  <si>
    <t>Other</t>
  </si>
  <si>
    <t>Sample size</t>
  </si>
  <si>
    <t>Total</t>
  </si>
  <si>
    <t>The number of rolls</t>
  </si>
  <si>
    <t>F(lower)</t>
  </si>
  <si>
    <t>F(upper)</t>
  </si>
  <si>
    <t>P_I</t>
  </si>
  <si>
    <t xml:space="preserve"> </t>
  </si>
  <si>
    <t>Total Frequency</t>
  </si>
  <si>
    <t>Chi^2</t>
  </si>
  <si>
    <t>Chi^2 observed value</t>
  </si>
  <si>
    <t>Chi^2 critical value</t>
  </si>
  <si>
    <t>Answer</t>
  </si>
  <si>
    <t>Accepted for 95% confidence level</t>
  </si>
  <si>
    <t>Nonconformance reasons</t>
  </si>
  <si>
    <t>Boys</t>
  </si>
  <si>
    <t>Girls</t>
  </si>
  <si>
    <t>Average</t>
  </si>
  <si>
    <t>Interval</t>
  </si>
  <si>
    <t>Lower Boundary</t>
  </si>
  <si>
    <t>Upper Boundary</t>
  </si>
  <si>
    <t>Chi^2 for production line 1-2</t>
  </si>
  <si>
    <t>Reasons for Nonconformance</t>
  </si>
  <si>
    <r>
      <t>Frequency of the Interval (</t>
    </r>
    <r>
      <rPr>
        <b/>
        <sz val="12"/>
        <rFont val="Calibri"/>
        <family val="2"/>
        <charset val="238"/>
      </rPr>
      <t>ν_i</t>
    </r>
    <r>
      <rPr>
        <b/>
        <sz val="12"/>
        <rFont val="Arial Narrow"/>
        <family val="2"/>
        <charset val="238"/>
      </rPr>
      <t>)</t>
    </r>
  </si>
  <si>
    <t>Sample St.deviation</t>
  </si>
  <si>
    <t>Sample Size</t>
  </si>
  <si>
    <t>Sample St. Deviation</t>
  </si>
  <si>
    <t>CHI^2</t>
  </si>
  <si>
    <t>Total v_i</t>
  </si>
  <si>
    <t>Total P_I</t>
  </si>
  <si>
    <t>Note:</t>
  </si>
  <si>
    <t>P_I (theoretical probability)</t>
  </si>
  <si>
    <t>F: Cumulative Distribution Function</t>
  </si>
  <si>
    <t>P_I: Theoretical Probability</t>
  </si>
  <si>
    <t>CHI^2 Critical value</t>
  </si>
  <si>
    <t>Accepted for 95% confidence interval</t>
  </si>
  <si>
    <t>CHI^2 observed value</t>
  </si>
  <si>
    <t>Welch observed value</t>
  </si>
  <si>
    <t>F (numerator)</t>
  </si>
  <si>
    <t>Welch critical value</t>
  </si>
  <si>
    <t>Number</t>
  </si>
  <si>
    <t>1st Deliverer Lifetimes</t>
  </si>
  <si>
    <t>2nd Deliverer Lifetimes</t>
  </si>
  <si>
    <t>Total number both deliverers</t>
  </si>
  <si>
    <t>Total Deliverers Lifetimes</t>
  </si>
  <si>
    <t xml:space="preserve">Number of intervals </t>
  </si>
  <si>
    <t>Accepted for 99% confidence interval</t>
  </si>
  <si>
    <t>Nu (ν)</t>
  </si>
  <si>
    <t>Mu (µ)</t>
  </si>
  <si>
    <t>Total Nu (v) and Mu (µ)</t>
  </si>
  <si>
    <t>F (denumerator-1)</t>
  </si>
  <si>
    <t>F (denumerator-2)</t>
  </si>
  <si>
    <t>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</si>
</sst>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2"/>
      <name val="Arial Narrow"/>
      <family val="2"/>
      <charset val="238"/>
    </font>
    <font>
      <b/>
      <sz val="12"/>
      <name val="Arial Narrow"/>
      <family val="2"/>
      <charset val="238"/>
    </font>
    <font>
      <b/>
      <sz val="10"/>
      <name val="Arial Narrow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0"/>
      <name val="Lohit Hind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2"/>
      <color theme="1"/>
      <name val="Arial Narrow"/>
      <family val="2"/>
      <charset val="238"/>
    </font>
    <font>
      <b/>
      <sz val="12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" fillId="0" borderId="0"/>
    <xf numFmtId="0" fontId="10" fillId="0" borderId="0"/>
  </cellStyleXfs>
  <cellXfs count="143">
    <xf numFmtId="0" fontId="0" fillId="0" borderId="0" xfId="0"/>
    <xf numFmtId="0" fontId="4" fillId="0" borderId="0" xfId="0" applyFont="1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justify" vertical="top" wrapText="1"/>
    </xf>
    <xf numFmtId="2" fontId="2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justify" vertical="top" wrapText="1"/>
    </xf>
    <xf numFmtId="0" fontId="5" fillId="0" borderId="2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5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1" fontId="0" fillId="0" borderId="0" xfId="0" applyNumberFormat="1"/>
    <xf numFmtId="0" fontId="2" fillId="0" borderId="0" xfId="3"/>
    <xf numFmtId="0" fontId="4" fillId="0" borderId="1" xfId="3" applyFont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2" fillId="0" borderId="0" xfId="3" applyAlignment="1">
      <alignment horizontal="center"/>
    </xf>
    <xf numFmtId="0" fontId="2" fillId="0" borderId="6" xfId="3" applyBorder="1" applyAlignment="1">
      <alignment horizontal="center"/>
    </xf>
    <xf numFmtId="164" fontId="2" fillId="0" borderId="0" xfId="3" applyNumberFormat="1" applyAlignment="1">
      <alignment horizontal="center"/>
    </xf>
    <xf numFmtId="165" fontId="2" fillId="0" borderId="9" xfId="3" applyNumberFormat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10" xfId="3" applyBorder="1" applyAlignment="1">
      <alignment horizontal="center"/>
    </xf>
    <xf numFmtId="164" fontId="2" fillId="0" borderId="11" xfId="3" applyNumberFormat="1" applyBorder="1" applyAlignment="1">
      <alignment horizontal="center"/>
    </xf>
    <xf numFmtId="1" fontId="4" fillId="0" borderId="0" xfId="3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0" fontId="4" fillId="0" borderId="0" xfId="3" applyFont="1"/>
    <xf numFmtId="0" fontId="11" fillId="0" borderId="0" xfId="0" applyFont="1"/>
    <xf numFmtId="0" fontId="12" fillId="0" borderId="0" xfId="0" applyFont="1"/>
    <xf numFmtId="0" fontId="14" fillId="2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2" fillId="0" borderId="12" xfId="3" applyBorder="1" applyAlignment="1">
      <alignment horizontal="center"/>
    </xf>
    <xf numFmtId="0" fontId="4" fillId="0" borderId="0" xfId="3" applyFont="1" applyAlignment="1">
      <alignment horizontal="center" vertical="center"/>
    </xf>
    <xf numFmtId="165" fontId="2" fillId="0" borderId="4" xfId="3" applyNumberFormat="1" applyBorder="1" applyAlignment="1">
      <alignment horizontal="center"/>
    </xf>
    <xf numFmtId="0" fontId="4" fillId="0" borderId="13" xfId="3" applyFont="1" applyBorder="1" applyAlignment="1">
      <alignment horizontal="center" vertical="center"/>
    </xf>
    <xf numFmtId="0" fontId="4" fillId="0" borderId="14" xfId="3" applyFont="1" applyBorder="1" applyAlignment="1">
      <alignment horizontal="center" vertical="center" wrapText="1"/>
    </xf>
    <xf numFmtId="0" fontId="4" fillId="0" borderId="15" xfId="3" applyFont="1" applyBorder="1" applyAlignment="1">
      <alignment horizontal="center" vertical="center"/>
    </xf>
    <xf numFmtId="2" fontId="2" fillId="0" borderId="16" xfId="3" applyNumberFormat="1" applyBorder="1" applyAlignment="1">
      <alignment horizontal="center"/>
    </xf>
    <xf numFmtId="0" fontId="2" fillId="0" borderId="17" xfId="3" applyBorder="1" applyAlignment="1">
      <alignment horizontal="center"/>
    </xf>
    <xf numFmtId="0" fontId="2" fillId="0" borderId="18" xfId="3" applyBorder="1" applyAlignment="1">
      <alignment horizontal="center"/>
    </xf>
    <xf numFmtId="2" fontId="2" fillId="0" borderId="19" xfId="3" applyNumberFormat="1" applyBorder="1" applyAlignment="1">
      <alignment horizontal="center"/>
    </xf>
    <xf numFmtId="0" fontId="2" fillId="0" borderId="20" xfId="3" applyBorder="1" applyAlignment="1">
      <alignment horizontal="center"/>
    </xf>
    <xf numFmtId="2" fontId="2" fillId="0" borderId="21" xfId="3" applyNumberFormat="1" applyBorder="1" applyAlignment="1">
      <alignment horizontal="center"/>
    </xf>
    <xf numFmtId="0" fontId="2" fillId="0" borderId="22" xfId="3" applyBorder="1" applyAlignment="1">
      <alignment horizontal="center"/>
    </xf>
    <xf numFmtId="0" fontId="2" fillId="0" borderId="23" xfId="3" applyBorder="1" applyAlignment="1">
      <alignment horizontal="center"/>
    </xf>
    <xf numFmtId="0" fontId="2" fillId="0" borderId="25" xfId="3" applyBorder="1" applyAlignment="1">
      <alignment horizontal="center" vertical="center"/>
    </xf>
    <xf numFmtId="2" fontId="11" fillId="0" borderId="4" xfId="3" applyNumberFormat="1" applyFont="1" applyBorder="1" applyAlignment="1">
      <alignment horizontal="center" vertical="center"/>
    </xf>
    <xf numFmtId="165" fontId="2" fillId="0" borderId="9" xfId="3" applyNumberFormat="1" applyBorder="1" applyAlignment="1">
      <alignment horizontal="center" vertical="center"/>
    </xf>
    <xf numFmtId="0" fontId="12" fillId="0" borderId="5" xfId="3" applyFont="1" applyBorder="1" applyAlignment="1">
      <alignment horizontal="left" vertical="center"/>
    </xf>
    <xf numFmtId="0" fontId="12" fillId="0" borderId="6" xfId="3" applyFont="1" applyBorder="1" applyAlignment="1">
      <alignment horizontal="left" vertical="center"/>
    </xf>
    <xf numFmtId="0" fontId="12" fillId="0" borderId="3" xfId="3" applyFont="1" applyBorder="1" applyAlignment="1">
      <alignment horizontal="left" vertical="center"/>
    </xf>
    <xf numFmtId="0" fontId="12" fillId="0" borderId="5" xfId="0" applyFont="1" applyBorder="1"/>
    <xf numFmtId="0" fontId="12" fillId="0" borderId="6" xfId="0" applyFont="1" applyBorder="1"/>
    <xf numFmtId="0" fontId="12" fillId="0" borderId="3" xfId="0" applyFont="1" applyBorder="1"/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6" fillId="0" borderId="1" xfId="0" applyNumberFormat="1" applyFont="1" applyBorder="1"/>
    <xf numFmtId="164" fontId="5" fillId="0" borderId="2" xfId="0" applyNumberFormat="1" applyFont="1" applyBorder="1" applyAlignment="1">
      <alignment horizontal="center" vertical="center"/>
    </xf>
    <xf numFmtId="0" fontId="11" fillId="0" borderId="3" xfId="0" applyFont="1" applyBorder="1"/>
    <xf numFmtId="0" fontId="11" fillId="0" borderId="6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</cellXfs>
  <cellStyles count="6">
    <cellStyle name="Followed Hyperlink" xfId="2" builtinId="9" hidden="1"/>
    <cellStyle name="Hyperlink" xfId="1" builtinId="8" hidden="1"/>
    <cellStyle name="Normal" xfId="0" builtinId="0"/>
    <cellStyle name="Normál 2" xfId="3" xr:uid="{00000000-0005-0000-0000-000003000000}"/>
    <cellStyle name="Normál 3" xfId="4" xr:uid="{00000000-0005-0000-0000-000004000000}"/>
    <cellStyle name="Normál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Roll Probability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title>
    <c:autoTitleDeleted val="0"/>
    <c:plotArea>
      <c:layout>
        <c:manualLayout>
          <c:layoutTarget val="inner"/>
          <c:xMode val="edge"/>
          <c:yMode val="edge"/>
          <c:x val="8.7180419015670377E-2"/>
          <c:y val="9.6034353722870239E-2"/>
          <c:w val="0.88999008826903714"/>
          <c:h val="0.77979925207707401"/>
        </c:manualLayout>
      </c:layout>
      <c:barChart>
        <c:barDir val="col"/>
        <c:grouping val="clustered"/>
        <c:varyColors val="0"/>
        <c:ser>
          <c:idx val="0"/>
          <c:order val="0"/>
          <c:tx>
            <c:v>Theoretical probability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1'!$I$15:$I$17</c:f>
              <c:numCache>
                <c:formatCode>0.000</c:formatCode>
                <c:ptCount val="3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D-8742-BC57-30D634D7DA29}"/>
            </c:ext>
          </c:extLst>
        </c:ser>
        <c:ser>
          <c:idx val="1"/>
          <c:order val="1"/>
          <c:tx>
            <c:v>Relative Frequency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'Case 1'!$H$15:$H$17</c:f>
              <c:numCache>
                <c:formatCode>0.000</c:formatCode>
                <c:ptCount val="3"/>
                <c:pt idx="0">
                  <c:v>0.16211293260473589</c:v>
                </c:pt>
                <c:pt idx="1">
                  <c:v>0.32422586520947178</c:v>
                </c:pt>
                <c:pt idx="2">
                  <c:v>0.51366120218579236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D-8742-BC57-30D634D7DA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8939136"/>
        <c:axId val="2118940768"/>
      </c:barChart>
      <c:catAx>
        <c:axId val="21189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Possible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2118940768"/>
        <c:crosses val="autoZero"/>
        <c:auto val="1"/>
        <c:lblAlgn val="ctr"/>
        <c:lblOffset val="100"/>
        <c:noMultiLvlLbl val="0"/>
      </c:catAx>
      <c:valAx>
        <c:axId val="2118940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GeneratorValues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numFmt formatCode="0.000" sourceLinked="1"/>
        <c:majorTickMark val="none"/>
        <c:minorTickMark val="none"/>
        <c:tickLblPos val="nextTo"/>
        <c:crossAx val="21189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289923753880816E-2"/>
          <c:y val="0.13718167781963059"/>
          <c:w val="0.33462740988377127"/>
          <c:h val="4.7433563742808653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H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  <a:r>
              <a:rPr lang="en-US" baseline="0"/>
              <a:t> line </a:t>
            </a: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'Case 2'!$C$23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4E-D446-9492-D84ACEFA81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4E-D446-9492-D84ACEFA81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34E-D446-9492-D84ACEFA81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34E-D446-9492-D84ACEFA81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34E-D446-9492-D84ACEFA81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H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'Case 2'!$D$22:$H$22</c:f>
              <c:strCache>
                <c:ptCount val="5"/>
                <c:pt idx="0">
                  <c:v>Blemish</c:v>
                </c:pt>
                <c:pt idx="1">
                  <c:v>Crack</c:v>
                </c:pt>
                <c:pt idx="2">
                  <c:v>Location</c:v>
                </c:pt>
                <c:pt idx="3">
                  <c:v>Missing</c:v>
                </c:pt>
                <c:pt idx="4">
                  <c:v>Other</c:v>
                </c:pt>
              </c:strCache>
            </c:strRef>
          </c:cat>
          <c:val>
            <c:numRef>
              <c:f>'Case 2'!$D$23:$H$23</c:f>
              <c:numCache>
                <c:formatCode>General</c:formatCode>
                <c:ptCount val="5"/>
                <c:pt idx="0">
                  <c:v>34</c:v>
                </c:pt>
                <c:pt idx="1">
                  <c:v>65</c:v>
                </c:pt>
                <c:pt idx="2">
                  <c:v>17</c:v>
                </c:pt>
                <c:pt idx="3">
                  <c:v>21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8-B149-AE78-7F82155C40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line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'Case 2'!$C$24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29-2647-9B6F-4CE1E1843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29-2647-9B6F-4CE1E18436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29-2647-9B6F-4CE1E18436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B29-2647-9B6F-4CE1E18436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B29-2647-9B6F-4CE1E1843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H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'Case 2'!$D$22:$H$22</c:f>
              <c:strCache>
                <c:ptCount val="5"/>
                <c:pt idx="0">
                  <c:v>Blemish</c:v>
                </c:pt>
                <c:pt idx="1">
                  <c:v>Crack</c:v>
                </c:pt>
                <c:pt idx="2">
                  <c:v>Location</c:v>
                </c:pt>
                <c:pt idx="3">
                  <c:v>Missing</c:v>
                </c:pt>
                <c:pt idx="4">
                  <c:v>Other</c:v>
                </c:pt>
              </c:strCache>
            </c:strRef>
          </c:cat>
          <c:val>
            <c:numRef>
              <c:f>'Case 2'!$D$24:$H$24</c:f>
              <c:numCache>
                <c:formatCode>General</c:formatCode>
                <c:ptCount val="5"/>
                <c:pt idx="0">
                  <c:v>23</c:v>
                </c:pt>
                <c:pt idx="1">
                  <c:v>52</c:v>
                </c:pt>
                <c:pt idx="2">
                  <c:v>25</c:v>
                </c:pt>
                <c:pt idx="3">
                  <c:v>19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4-884F-9F74-E4696EFA9E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Analysis</a:t>
            </a:r>
            <a:r>
              <a:rPr lang="en-GB" baseline="0"/>
              <a:t> of Failure Susceptibility in Delivered Parts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4'!$E$13</c:f>
              <c:strCache>
                <c:ptCount val="1"/>
                <c:pt idx="0">
                  <c:v>2nd Deliverer Lifetimes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'Case 4'!$E$14:$E$33</c:f>
              <c:numCache>
                <c:formatCode>General</c:formatCode>
                <c:ptCount val="20"/>
                <c:pt idx="0">
                  <c:v>5410</c:v>
                </c:pt>
                <c:pt idx="1">
                  <c:v>5360</c:v>
                </c:pt>
                <c:pt idx="2">
                  <c:v>5380</c:v>
                </c:pt>
                <c:pt idx="3">
                  <c:v>5290</c:v>
                </c:pt>
                <c:pt idx="4">
                  <c:v>5610</c:v>
                </c:pt>
                <c:pt idx="5">
                  <c:v>5500</c:v>
                </c:pt>
                <c:pt idx="6">
                  <c:v>5370</c:v>
                </c:pt>
                <c:pt idx="7">
                  <c:v>5350</c:v>
                </c:pt>
                <c:pt idx="8">
                  <c:v>5480</c:v>
                </c:pt>
                <c:pt idx="9">
                  <c:v>5590</c:v>
                </c:pt>
                <c:pt idx="10">
                  <c:v>5180</c:v>
                </c:pt>
                <c:pt idx="11">
                  <c:v>5240</c:v>
                </c:pt>
                <c:pt idx="12">
                  <c:v>5360</c:v>
                </c:pt>
                <c:pt idx="13">
                  <c:v>5450</c:v>
                </c:pt>
                <c:pt idx="14">
                  <c:v>5390</c:v>
                </c:pt>
                <c:pt idx="15">
                  <c:v>5260</c:v>
                </c:pt>
                <c:pt idx="16">
                  <c:v>5640</c:v>
                </c:pt>
                <c:pt idx="17">
                  <c:v>5700</c:v>
                </c:pt>
                <c:pt idx="18">
                  <c:v>5460</c:v>
                </c:pt>
                <c:pt idx="19">
                  <c:v>5310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0-9843-8403-FFA4883DCD8E}"/>
            </c:ext>
          </c:extLst>
        </c:ser>
        <c:ser>
          <c:idx val="1"/>
          <c:order val="1"/>
          <c:tx>
            <c:strRef>
              <c:f>'Case 4'!$C$13</c:f>
              <c:strCache>
                <c:ptCount val="1"/>
                <c:pt idx="0">
                  <c:v>1st Deliverer Lifetimes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'Case 4'!$C$14:$C$28</c:f>
              <c:numCache>
                <c:formatCode>General</c:formatCode>
                <c:ptCount val="15"/>
                <c:pt idx="0">
                  <c:v>5240</c:v>
                </c:pt>
                <c:pt idx="1">
                  <c:v>5320</c:v>
                </c:pt>
                <c:pt idx="2">
                  <c:v>5460</c:v>
                </c:pt>
                <c:pt idx="3">
                  <c:v>5430</c:v>
                </c:pt>
                <c:pt idx="4">
                  <c:v>5480</c:v>
                </c:pt>
                <c:pt idx="5">
                  <c:v>5260</c:v>
                </c:pt>
                <c:pt idx="6">
                  <c:v>5380</c:v>
                </c:pt>
                <c:pt idx="7">
                  <c:v>5600</c:v>
                </c:pt>
                <c:pt idx="8">
                  <c:v>5270</c:v>
                </c:pt>
                <c:pt idx="9">
                  <c:v>5390</c:v>
                </c:pt>
                <c:pt idx="10">
                  <c:v>5340</c:v>
                </c:pt>
                <c:pt idx="11">
                  <c:v>5290</c:v>
                </c:pt>
                <c:pt idx="12">
                  <c:v>5410</c:v>
                </c:pt>
                <c:pt idx="13">
                  <c:v>5600</c:v>
                </c:pt>
                <c:pt idx="14">
                  <c:v>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0-9843-8403-FFA4883D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75983"/>
        <c:axId val="2051433743"/>
      </c:lineChart>
      <c:catAx>
        <c:axId val="205147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delivered</a:t>
                </a:r>
                <a:r>
                  <a:rPr lang="en-GB" baseline="0"/>
                  <a:t> parts sample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2051433743"/>
        <c:crosses val="autoZero"/>
        <c:auto val="1"/>
        <c:lblAlgn val="ctr"/>
        <c:lblOffset val="100"/>
        <c:noMultiLvlLbl val="0"/>
      </c:catAx>
      <c:valAx>
        <c:axId val="20514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deliverer</a:t>
                </a:r>
                <a:r>
                  <a:rPr lang="en-GB" baseline="0"/>
                  <a:t> lifetimes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205147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20188</xdr:colOff>
      <xdr:row>24</xdr:row>
      <xdr:rowOff>1</xdr:rowOff>
    </xdr:from>
    <xdr:to>
      <xdr:col>14</xdr:col>
      <xdr:colOff>0</xdr:colOff>
      <xdr:row>50</xdr:row>
      <xdr:rowOff>155755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</xdr:row>
      <xdr:rowOff>1</xdr:rowOff>
    </xdr:from>
    <xdr:to>
      <xdr:col>9</xdr:col>
      <xdr:colOff>0</xdr:colOff>
      <xdr:row>12</xdr:row>
      <xdr:rowOff>1</xdr:rowOff>
    </xdr:to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788299" y="167737"/>
          <a:ext cx="7418776" cy="1677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hu-HU" sz="1100" b="1"/>
            <a:t>Title:</a:t>
          </a:r>
          <a:r>
            <a:rPr lang="hu-HU" sz="1100"/>
            <a:t> 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Analysis of Dice Roll Data.</a:t>
          </a:r>
          <a:endParaRPr lang="hu-HU" sz="1100" b="1"/>
        </a:p>
        <a:p>
          <a:pPr algn="l"/>
          <a:endParaRPr lang="hu-HU" sz="1100" b="1"/>
        </a:p>
        <a:p>
          <a:pPr algn="l"/>
          <a:r>
            <a:rPr lang="hu-HU" sz="1100" b="1"/>
            <a:t>Case:</a:t>
          </a:r>
          <a:r>
            <a:rPr lang="hu-HU" sz="1100"/>
            <a:t> The numbering of a dice was changed </a:t>
          </a:r>
          <a:r>
            <a:rPr lang="hu-HU" sz="1100" baseline="0"/>
            <a:t>so that one side of the dice has the number 1, two sides have the number 2 and the remaining three sides have 3 written on them. </a:t>
          </a:r>
        </a:p>
        <a:p>
          <a:pPr algn="l"/>
          <a:endParaRPr lang="hu-HU" sz="1100" baseline="0"/>
        </a:p>
        <a:p>
          <a:pPr algn="l"/>
          <a:r>
            <a:rPr lang="hu-HU" sz="1100" b="1" baseline="0"/>
            <a:t>Task: </a:t>
          </a:r>
          <a:r>
            <a:rPr lang="hu-HU" sz="1100" baseline="0"/>
            <a:t>Determine whether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probabilities of rolling 1, 2, and 3 on a modified dice match the expected probabilities of 1/6, 2/6, and 3/6 respectively, with a confidence level of 95%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</a:t>
          </a:r>
          <a:endParaRPr lang="hu-HU" sz="1100" baseline="0"/>
        </a:p>
        <a:p>
          <a:pPr algn="l"/>
          <a:endParaRPr lang="hu-HU" sz="1100" baseline="0"/>
        </a:p>
        <a:p>
          <a:pPr algn="l"/>
          <a:r>
            <a:rPr lang="hu-HU" sz="1100" b="1" baseline="0"/>
            <a:t>Note: </a:t>
          </a:r>
          <a:r>
            <a:rPr lang="hu-HU" sz="1100" baseline="0"/>
            <a:t>To roll the dice several times, a random number generator was used. The results are in column C. In order to answer the question it is not necessary to know how the generator works!</a:t>
          </a:r>
          <a:endParaRPr lang="en-GB" sz="1100"/>
        </a:p>
      </xdr:txBody>
    </xdr:sp>
    <xdr:clientData/>
  </xdr:twoCellAnchor>
  <xdr:twoCellAnchor editAs="oneCell">
    <xdr:from>
      <xdr:col>10</xdr:col>
      <xdr:colOff>23962</xdr:colOff>
      <xdr:row>1</xdr:row>
      <xdr:rowOff>23961</xdr:rowOff>
    </xdr:from>
    <xdr:to>
      <xdr:col>20</xdr:col>
      <xdr:colOff>670943</xdr:colOff>
      <xdr:row>12</xdr:row>
      <xdr:rowOff>11980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33A1F2-04C0-8C98-22CE-DF209273E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075" y="191697"/>
          <a:ext cx="7596038" cy="1833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11</xdr:col>
      <xdr:colOff>12700</xdr:colOff>
      <xdr:row>19</xdr:row>
      <xdr:rowOff>12700</xdr:rowOff>
    </xdr:to>
    <xdr:sp macro="" textlink="">
      <xdr:nvSpPr>
        <xdr:cNvPr id="3" name="Szövegdoboz 3">
          <a:extLst>
            <a:ext uri="{FF2B5EF4-FFF2-40B4-BE49-F238E27FC236}">
              <a16:creationId xmlns:a16="http://schemas.microsoft.com/office/drawing/2014/main" id="{D93E41AC-96F2-C34B-A412-66FCE85CB782}"/>
            </a:ext>
          </a:extLst>
        </xdr:cNvPr>
        <xdr:cNvSpPr txBox="1"/>
      </xdr:nvSpPr>
      <xdr:spPr>
        <a:xfrm>
          <a:off x="660400" y="177800"/>
          <a:ext cx="7899400" cy="264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hu-HU" sz="1100" b="1"/>
            <a:t>Title:</a:t>
          </a:r>
          <a:r>
            <a:rPr lang="hu-HU" sz="1100"/>
            <a:t> 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Analysis of Nonconformance Reasons in Product Packaging Lines.</a:t>
          </a:r>
        </a:p>
        <a:p>
          <a:pPr algn="l"/>
          <a:endParaRPr lang="hu-HU" sz="1100" b="1"/>
        </a:p>
        <a:p>
          <a:r>
            <a:rPr lang="hu-HU" sz="1100" b="1"/>
            <a:t>Case:</a:t>
          </a:r>
          <a:r>
            <a:rPr lang="hu-HU" sz="1100"/>
            <a:t> A company packages a particular product in cans of three different sizes,</a:t>
          </a:r>
          <a:r>
            <a:rPr lang="hu-HU" sz="1100" baseline="0"/>
            <a:t> each one using a different production line. Most cans conform to specifications, but a quality control engineer has identified the following reasons for nonconformance:</a:t>
          </a:r>
        </a:p>
        <a:p>
          <a:r>
            <a:rPr lang="hu-HU" sz="1100" baseline="0"/>
            <a:t>1. Blemish on can</a:t>
          </a:r>
        </a:p>
        <a:p>
          <a:r>
            <a:rPr lang="hu-HU" sz="1100" baseline="0"/>
            <a:t>2. Crack in can</a:t>
          </a:r>
        </a:p>
        <a:p>
          <a:r>
            <a:rPr lang="hu-HU" sz="1100" baseline="0"/>
            <a:t>3. Improper pull tab location</a:t>
          </a:r>
        </a:p>
        <a:p>
          <a:r>
            <a:rPr lang="hu-HU" sz="1100" baseline="0"/>
            <a:t>4. Pull tab missing</a:t>
          </a:r>
        </a:p>
        <a:p>
          <a:r>
            <a:rPr lang="hu-HU" sz="1100" baseline="0"/>
            <a:t>5. Other</a:t>
          </a:r>
        </a:p>
        <a:p>
          <a:endParaRPr lang="hu-HU" sz="1100" baseline="0"/>
        </a:p>
        <a:p>
          <a:r>
            <a:rPr lang="hu-HU" sz="1100" baseline="0"/>
            <a:t>A sample of nonconforming units is selected from each of the three lines, and each unit is categorized according to reason for nonconformity, resulting in the following contingency table data.</a:t>
          </a:r>
        </a:p>
        <a:p>
          <a:endParaRPr lang="hu-HU" sz="1100" baseline="0"/>
        </a:p>
        <a:p>
          <a:pPr algn="l"/>
          <a:r>
            <a:rPr lang="hu-HU" sz="1100" b="1" baseline="0"/>
            <a:t>Task: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whether the proportions of nonconformance reasons are the same across the three production lines with a confidence level of 95%!</a:t>
          </a:r>
          <a:endParaRPr lang="hu-HU" sz="1100" baseline="0"/>
        </a:p>
      </xdr:txBody>
    </xdr:sp>
    <xdr:clientData/>
  </xdr:twoCellAnchor>
  <xdr:twoCellAnchor>
    <xdr:from>
      <xdr:col>3</xdr:col>
      <xdr:colOff>12700</xdr:colOff>
      <xdr:row>32</xdr:row>
      <xdr:rowOff>12700</xdr:rowOff>
    </xdr:from>
    <xdr:to>
      <xdr:col>9</xdr:col>
      <xdr:colOff>6350</xdr:colOff>
      <xdr:row>49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8A94F-F5A8-50DE-82E4-9987A01EE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16</xdr:col>
      <xdr:colOff>12700</xdr:colOff>
      <xdr:row>49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F6DD97-4234-288F-B70A-7DCC11B30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12700</xdr:colOff>
      <xdr:row>1</xdr:row>
      <xdr:rowOff>25399</xdr:rowOff>
    </xdr:from>
    <xdr:to>
      <xdr:col>22</xdr:col>
      <xdr:colOff>622300</xdr:colOff>
      <xdr:row>16</xdr:row>
      <xdr:rowOff>154042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2143A8-DE98-F5E6-1BCE-AA090145E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85400" y="190499"/>
          <a:ext cx="7340600" cy="2605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23</xdr:row>
      <xdr:rowOff>152401</xdr:rowOff>
    </xdr:from>
    <xdr:to>
      <xdr:col>6</xdr:col>
      <xdr:colOff>0</xdr:colOff>
      <xdr:row>26</xdr:row>
      <xdr:rowOff>12451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700928" y="6116421"/>
          <a:ext cx="5126131" cy="34563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hu-HU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b) Are the mean of the heights of the boys and girls the same?</a:t>
          </a:r>
        </a:p>
      </xdr:txBody>
    </xdr:sp>
    <xdr:clientData/>
  </xdr:twoCellAnchor>
  <xdr:twoCellAnchor>
    <xdr:from>
      <xdr:col>1</xdr:col>
      <xdr:colOff>8278</xdr:colOff>
      <xdr:row>5</xdr:row>
      <xdr:rowOff>32996</xdr:rowOff>
    </xdr:from>
    <xdr:to>
      <xdr:col>6</xdr:col>
      <xdr:colOff>0</xdr:colOff>
      <xdr:row>6</xdr:row>
      <xdr:rowOff>149412</xdr:rowOff>
    </xdr:to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680631" y="1937996"/>
          <a:ext cx="5146428" cy="278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Is the height of the 10-12 age old children follow a normal distribution? </a:t>
          </a:r>
          <a:endParaRPr lang="en-GB" sz="1100" b="1"/>
        </a:p>
      </xdr:txBody>
    </xdr:sp>
    <xdr:clientData/>
  </xdr:twoCellAnchor>
  <xdr:twoCellAnchor>
    <xdr:from>
      <xdr:col>1</xdr:col>
      <xdr:colOff>0</xdr:colOff>
      <xdr:row>1</xdr:row>
      <xdr:rowOff>12451</xdr:rowOff>
    </xdr:from>
    <xdr:to>
      <xdr:col>12</xdr:col>
      <xdr:colOff>0</xdr:colOff>
      <xdr:row>5</xdr:row>
      <xdr:rowOff>0</xdr:rowOff>
    </xdr:to>
    <xdr:sp macro="" textlink="">
      <xdr:nvSpPr>
        <xdr:cNvPr id="3" name="Szövegdoboz 3">
          <a:extLst>
            <a:ext uri="{FF2B5EF4-FFF2-40B4-BE49-F238E27FC236}">
              <a16:creationId xmlns:a16="http://schemas.microsoft.com/office/drawing/2014/main" id="{90EF696A-B600-2348-B3AA-AF848AFB18F1}"/>
            </a:ext>
          </a:extLst>
        </xdr:cNvPr>
        <xdr:cNvSpPr txBox="1"/>
      </xdr:nvSpPr>
      <xdr:spPr>
        <a:xfrm>
          <a:off x="672353" y="174314"/>
          <a:ext cx="8927353" cy="1730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hu-HU" sz="1100" b="1"/>
            <a:t>Title:</a:t>
          </a:r>
          <a:r>
            <a:rPr lang="hu-HU" sz="1100"/>
            <a:t> 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Analysis of Height Distribution and Gender Differences in Children Aged 10-12 for Highchair Design.</a:t>
          </a:r>
        </a:p>
        <a:p>
          <a:pPr algn="l"/>
          <a:endParaRPr lang="hu-HU" sz="1100" b="1"/>
        </a:p>
        <a:p>
          <a:r>
            <a:rPr lang="hu-HU" sz="1100" b="1"/>
            <a:t>Case:</a:t>
          </a:r>
          <a:r>
            <a:rPr lang="hu-HU" sz="1100"/>
            <a:t> A highchair manufacturing company follows a</a:t>
          </a:r>
          <a:r>
            <a:rPr lang="hu-HU" sz="1100" baseline="0"/>
            <a:t> design guidline where they assume that</a:t>
          </a:r>
        </a:p>
        <a:p>
          <a:r>
            <a:rPr lang="hu-HU" sz="1100" baseline="0"/>
            <a:t>a) the height of the 10-12 age old children follows a normal distribution (p=95%), and</a:t>
          </a:r>
        </a:p>
        <a:p>
          <a:r>
            <a:rPr lang="hu-HU" sz="1100" baseline="0"/>
            <a:t>b) the average height of the girls and the boys are not significantly different (p=98%).</a:t>
          </a:r>
        </a:p>
        <a:p>
          <a:endParaRPr lang="hu-HU" sz="1100" baseline="0"/>
        </a:p>
        <a:p>
          <a:r>
            <a:rPr lang="hu-HU" sz="1100" baseline="0"/>
            <a:t>A research group examined 40 boys and 40 girls from the relevant age group. Their result can be found below. </a:t>
          </a:r>
        </a:p>
        <a:p>
          <a:endParaRPr lang="hu-HU" sz="1100" baseline="0"/>
        </a:p>
        <a:p>
          <a:r>
            <a:rPr lang="hu-HU" sz="1100" b="1" baseline="0"/>
            <a:t>Task: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whether the assumptions made by the highchair manufacturing company regarding the height distribution of children aged 10-12 and the equality of average height between boys and girls are supported by the research findings!</a:t>
          </a:r>
        </a:p>
      </xdr:txBody>
    </xdr:sp>
    <xdr:clientData/>
  </xdr:twoCellAnchor>
  <xdr:twoCellAnchor editAs="oneCell">
    <xdr:from>
      <xdr:col>13</xdr:col>
      <xdr:colOff>12700</xdr:colOff>
      <xdr:row>1</xdr:row>
      <xdr:rowOff>25400</xdr:rowOff>
    </xdr:from>
    <xdr:to>
      <xdr:col>22</xdr:col>
      <xdr:colOff>647700</xdr:colOff>
      <xdr:row>4</xdr:row>
      <xdr:rowOff>88900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123042-BFBE-0037-AFB8-8A823AB09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0" y="190500"/>
          <a:ext cx="6692900" cy="16510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23</xdr:row>
      <xdr:rowOff>63500</xdr:rowOff>
    </xdr:from>
    <xdr:to>
      <xdr:col>14</xdr:col>
      <xdr:colOff>0</xdr:colOff>
      <xdr:row>35</xdr:row>
      <xdr:rowOff>63500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C15761-64B3-6C44-A006-12C3432B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7300" y="6121400"/>
          <a:ext cx="6464300" cy="2349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16934</xdr:colOff>
      <xdr:row>1</xdr:row>
      <xdr:rowOff>1</xdr:rowOff>
    </xdr:from>
    <xdr:to>
      <xdr:col>14</xdr:col>
      <xdr:colOff>16933</xdr:colOff>
      <xdr:row>11</xdr:row>
      <xdr:rowOff>50800</xdr:rowOff>
    </xdr:to>
    <xdr:sp macro="" textlink="">
      <xdr:nvSpPr>
        <xdr:cNvPr id="2" name="Szövegdoboz 3">
          <a:extLst>
            <a:ext uri="{FF2B5EF4-FFF2-40B4-BE49-F238E27FC236}">
              <a16:creationId xmlns:a16="http://schemas.microsoft.com/office/drawing/2014/main" id="{DB0FF633-45AB-514F-B48B-9FADEED40F0E}"/>
            </a:ext>
          </a:extLst>
        </xdr:cNvPr>
        <xdr:cNvSpPr txBox="1"/>
      </xdr:nvSpPr>
      <xdr:spPr>
        <a:xfrm>
          <a:off x="1371601" y="169334"/>
          <a:ext cx="8602132" cy="1744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hu-HU" sz="1100" b="1"/>
            <a:t>Title:</a:t>
          </a:r>
          <a:r>
            <a:rPr lang="hu-HU" sz="1100"/>
            <a:t> 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Comparative Analysis of Failure Susceptibility in Delivered Parts: Evaluating Two Competing Delivery Services.</a:t>
          </a:r>
          <a:endParaRPr lang="hu-HU" sz="1100"/>
        </a:p>
        <a:p>
          <a:pPr algn="l"/>
          <a:r>
            <a:rPr lang="hu-HU" sz="1100"/>
            <a:t> </a:t>
          </a:r>
          <a:endParaRPr lang="hu-HU" sz="1100" b="1"/>
        </a:p>
        <a:p>
          <a:r>
            <a:rPr lang="hu-HU" sz="1100" b="1"/>
            <a:t>Case:</a:t>
          </a:r>
          <a:r>
            <a:rPr lang="hu-HU" sz="1100"/>
            <a:t> A company's</a:t>
          </a:r>
          <a:r>
            <a:rPr lang="hu-HU" sz="1100" baseline="0"/>
            <a:t> deliverers compete with each other. The company wants to know if the </a:t>
          </a:r>
          <a:r>
            <a:rPr lang="hu-H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failure susceptibility of the delivered parts are the same in the case of the two deliverers, hence they took a sample from both of the delivered parts and </a:t>
          </a:r>
          <a:r>
            <a:rPr lang="hu-HU" sz="1100" baseline="0"/>
            <a:t>examined the failure susceptibilities. </a:t>
          </a:r>
        </a:p>
        <a:p>
          <a:endParaRPr lang="hu-HU" sz="1100" baseline="0"/>
        </a:p>
        <a:p>
          <a:pPr algn="l"/>
          <a:r>
            <a:rPr lang="hu-HU" sz="1100" b="1" baseline="0"/>
            <a:t>Task: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whether the failure susceptibilities of the delivered parts from two different deliverers are statistically the same with a confidence level of 99%!</a:t>
          </a:r>
        </a:p>
        <a:p>
          <a:pPr algn="l"/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hu-H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table below shows the lifetime of the parts in the two samples.</a:t>
          </a:r>
          <a:endParaRPr lang="en-GB" sz="1100"/>
        </a:p>
      </xdr:txBody>
    </xdr:sp>
    <xdr:clientData/>
  </xdr:twoCellAnchor>
  <xdr:twoCellAnchor>
    <xdr:from>
      <xdr:col>9</xdr:col>
      <xdr:colOff>6350</xdr:colOff>
      <xdr:row>29</xdr:row>
      <xdr:rowOff>6350</xdr:rowOff>
    </xdr:from>
    <xdr:to>
      <xdr:col>16</xdr:col>
      <xdr:colOff>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4431D-4271-AEE9-4ECC-FA115CC3C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38100</xdr:colOff>
      <xdr:row>1</xdr:row>
      <xdr:rowOff>12700</xdr:rowOff>
    </xdr:from>
    <xdr:to>
      <xdr:col>26</xdr:col>
      <xdr:colOff>635000</xdr:colOff>
      <xdr:row>12</xdr:row>
      <xdr:rowOff>393700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F91D9D-6108-F02F-7A84-48244E7A8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73300" y="177800"/>
          <a:ext cx="7327900" cy="220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3:J563"/>
  <sheetViews>
    <sheetView topLeftCell="A2" zoomScale="75" zoomScaleNormal="100" workbookViewId="0">
      <selection activeCell="I15" sqref="I15"/>
    </sheetView>
  </sheetViews>
  <sheetFormatPr baseColWidth="10" defaultColWidth="9.1640625" defaultRowHeight="13"/>
  <cols>
    <col min="1" max="1" width="10.1640625" style="25" customWidth="1"/>
    <col min="2" max="2" width="10.6640625" style="25" customWidth="1"/>
    <col min="3" max="3" width="12" style="25" customWidth="1"/>
    <col min="4" max="4" width="9.83203125" style="25" customWidth="1"/>
    <col min="5" max="5" width="14.5" style="25" bestFit="1" customWidth="1"/>
    <col min="6" max="6" width="19.33203125" style="25" customWidth="1"/>
    <col min="7" max="7" width="12.5" style="25" customWidth="1"/>
    <col min="8" max="8" width="11.33203125" style="25" bestFit="1" customWidth="1"/>
    <col min="9" max="9" width="14.5" style="25" customWidth="1"/>
    <col min="10" max="16384" width="9.1640625" style="25"/>
  </cols>
  <sheetData>
    <row r="13" spans="2:10" ht="14" thickBot="1"/>
    <row r="14" spans="2:10" ht="29" thickBot="1">
      <c r="B14" s="46" t="s">
        <v>0</v>
      </c>
      <c r="C14" s="47" t="s">
        <v>13</v>
      </c>
      <c r="D14" s="48" t="s">
        <v>1</v>
      </c>
      <c r="E14" s="44"/>
      <c r="F14" s="26" t="s">
        <v>2</v>
      </c>
      <c r="G14" s="27" t="s">
        <v>3</v>
      </c>
      <c r="H14" s="27" t="s">
        <v>4</v>
      </c>
      <c r="I14" s="27" t="s">
        <v>41</v>
      </c>
      <c r="J14" s="28" t="s">
        <v>19</v>
      </c>
    </row>
    <row r="15" spans="2:10">
      <c r="B15" s="49">
        <f ca="1">RAND()</f>
        <v>7.9940786151441179E-3</v>
      </c>
      <c r="C15" s="50">
        <v>1</v>
      </c>
      <c r="D15" s="51">
        <f ca="1">ROUNDUP((1/45)*(6*B15)^3 - (23/90)*(6*B15)^2 + (37/30)*(6*B15),0)</f>
        <v>1</v>
      </c>
      <c r="E15" s="29"/>
      <c r="F15" s="30">
        <v>1</v>
      </c>
      <c r="G15" s="29">
        <f ca="1">COUNTIF(D15:D563,F15)</f>
        <v>89</v>
      </c>
      <c r="H15" s="31">
        <f ca="1">G15/$G$20</f>
        <v>0.16211293260473589</v>
      </c>
      <c r="I15" s="31">
        <v>0.16666666666666666</v>
      </c>
      <c r="J15" s="32">
        <f ca="1">(G15-$G$20*I15)^2/($G$20*I15)</f>
        <v>6.8306010928961755E-2</v>
      </c>
    </row>
    <row r="16" spans="2:10">
      <c r="B16" s="52">
        <f t="shared" ref="B16:B79" ca="1" si="0">RAND()</f>
        <v>5.888304290362667E-2</v>
      </c>
      <c r="C16" s="43">
        <v>2</v>
      </c>
      <c r="D16" s="53">
        <f t="shared" ref="D16:D79" ca="1" si="1">ROUNDUP((1/45)*(6*B16)^3 - (23/90)*(6*B16)^2 + (37/30)*(6*B16),0)</f>
        <v>1</v>
      </c>
      <c r="E16" s="29"/>
      <c r="F16" s="30">
        <v>2</v>
      </c>
      <c r="G16" s="29">
        <f ca="1">COUNTIF(D15:D563,F16)</f>
        <v>178</v>
      </c>
      <c r="H16" s="31">
        <f t="shared" ref="H16:H17" ca="1" si="2">G16/$G$20</f>
        <v>0.32422586520947178</v>
      </c>
      <c r="I16" s="31">
        <v>0.33333333333333331</v>
      </c>
      <c r="J16" s="32">
        <f t="shared" ref="J16:J17" ca="1" si="3">(G16-$G$20*I16)^2/($G$20*I16)</f>
        <v>0.13661202185792351</v>
      </c>
    </row>
    <row r="17" spans="2:10" ht="14" thickBot="1">
      <c r="B17" s="52">
        <f t="shared" ca="1" si="0"/>
        <v>0.36745571631460716</v>
      </c>
      <c r="C17" s="43">
        <v>3</v>
      </c>
      <c r="D17" s="53">
        <f t="shared" ca="1" si="1"/>
        <v>2</v>
      </c>
      <c r="E17" s="29"/>
      <c r="F17" s="33">
        <v>3</v>
      </c>
      <c r="G17" s="34">
        <f ca="1">COUNTIF(D15:D563,F17)</f>
        <v>282</v>
      </c>
      <c r="H17" s="35">
        <f t="shared" ca="1" si="2"/>
        <v>0.51366120218579236</v>
      </c>
      <c r="I17" s="35">
        <v>0.5</v>
      </c>
      <c r="J17" s="45">
        <f t="shared" ca="1" si="3"/>
        <v>0.20491803278688525</v>
      </c>
    </row>
    <row r="18" spans="2:10">
      <c r="B18" s="52">
        <f t="shared" ca="1" si="0"/>
        <v>0.21436534193267565</v>
      </c>
      <c r="C18" s="43">
        <v>4</v>
      </c>
      <c r="D18" s="53">
        <f t="shared" ca="1" si="1"/>
        <v>2</v>
      </c>
      <c r="E18" s="29"/>
      <c r="G18" s="36"/>
      <c r="H18" s="37"/>
      <c r="I18" s="37"/>
    </row>
    <row r="19" spans="2:10" ht="14" thickBot="1">
      <c r="B19" s="52">
        <f t="shared" ca="1" si="0"/>
        <v>0.67578001954522304</v>
      </c>
      <c r="C19" s="43">
        <v>5</v>
      </c>
      <c r="D19" s="53">
        <f t="shared" ca="1" si="1"/>
        <v>3</v>
      </c>
      <c r="E19" s="29"/>
      <c r="I19" s="37"/>
    </row>
    <row r="20" spans="2:10">
      <c r="B20" s="52">
        <f t="shared" ca="1" si="0"/>
        <v>0.60142983724921573</v>
      </c>
      <c r="C20" s="43">
        <v>6</v>
      </c>
      <c r="D20" s="53">
        <f t="shared" ca="1" si="1"/>
        <v>3</v>
      </c>
      <c r="E20" s="29"/>
      <c r="F20" s="60" t="s">
        <v>18</v>
      </c>
      <c r="G20" s="57">
        <f ca="1">SUM(G15:G17)</f>
        <v>549</v>
      </c>
    </row>
    <row r="21" spans="2:10">
      <c r="B21" s="52">
        <f t="shared" ca="1" si="0"/>
        <v>0.14194638597140896</v>
      </c>
      <c r="C21" s="43">
        <v>7</v>
      </c>
      <c r="D21" s="53">
        <f t="shared" ca="1" si="1"/>
        <v>1</v>
      </c>
      <c r="E21" s="29"/>
      <c r="F21" s="61" t="s">
        <v>20</v>
      </c>
      <c r="G21" s="59">
        <f ca="1">SUM(J15:J17)</f>
        <v>0.4098360655737705</v>
      </c>
    </row>
    <row r="22" spans="2:10" ht="14" thickBot="1">
      <c r="B22" s="52">
        <f t="shared" ca="1" si="0"/>
        <v>0.62027122437163262</v>
      </c>
      <c r="C22" s="43">
        <v>8</v>
      </c>
      <c r="D22" s="53">
        <f t="shared" ca="1" si="1"/>
        <v>3</v>
      </c>
      <c r="F22" s="62" t="s">
        <v>21</v>
      </c>
      <c r="G22" s="58">
        <f>_xlfn.CHISQ.INV.RT(1-0.95,3-1-0)</f>
        <v>5.9914645471079799</v>
      </c>
    </row>
    <row r="23" spans="2:10">
      <c r="B23" s="52">
        <f t="shared" ca="1" si="0"/>
        <v>0.44322037049036356</v>
      </c>
      <c r="C23" s="43">
        <v>9</v>
      </c>
      <c r="D23" s="53">
        <f t="shared" ca="1" si="1"/>
        <v>2</v>
      </c>
      <c r="I23" s="38"/>
      <c r="J23" s="37"/>
    </row>
    <row r="24" spans="2:10">
      <c r="B24" s="52">
        <f t="shared" ca="1" si="0"/>
        <v>0.47881928726027623</v>
      </c>
      <c r="C24" s="43">
        <v>10</v>
      </c>
      <c r="D24" s="53">
        <f t="shared" ca="1" si="1"/>
        <v>2</v>
      </c>
    </row>
    <row r="25" spans="2:10">
      <c r="B25" s="52">
        <f t="shared" ca="1" si="0"/>
        <v>0.26229204629202418</v>
      </c>
      <c r="C25" s="43">
        <v>11</v>
      </c>
      <c r="D25" s="53">
        <f t="shared" ca="1" si="1"/>
        <v>2</v>
      </c>
      <c r="I25" s="38"/>
      <c r="J25" s="38"/>
    </row>
    <row r="26" spans="2:10">
      <c r="B26" s="52">
        <f t="shared" ca="1" si="0"/>
        <v>0.94008250911260449</v>
      </c>
      <c r="C26" s="43">
        <v>12</v>
      </c>
      <c r="D26" s="53">
        <f t="shared" ca="1" si="1"/>
        <v>3</v>
      </c>
    </row>
    <row r="27" spans="2:10">
      <c r="B27" s="52">
        <f t="shared" ca="1" si="0"/>
        <v>0.99902296583271155</v>
      </c>
      <c r="C27" s="43">
        <v>13</v>
      </c>
      <c r="D27" s="53">
        <f t="shared" ca="1" si="1"/>
        <v>3</v>
      </c>
    </row>
    <row r="28" spans="2:10">
      <c r="B28" s="52">
        <f t="shared" ca="1" si="0"/>
        <v>0.50045594338612776</v>
      </c>
      <c r="C28" s="43">
        <v>14</v>
      </c>
      <c r="D28" s="53">
        <f t="shared" ca="1" si="1"/>
        <v>3</v>
      </c>
    </row>
    <row r="29" spans="2:10">
      <c r="B29" s="52">
        <f t="shared" ca="1" si="0"/>
        <v>0.20733495873000884</v>
      </c>
      <c r="C29" s="43">
        <v>15</v>
      </c>
      <c r="D29" s="53">
        <f t="shared" ca="1" si="1"/>
        <v>2</v>
      </c>
    </row>
    <row r="30" spans="2:10">
      <c r="B30" s="52">
        <f t="shared" ca="1" si="0"/>
        <v>0.17761449704183074</v>
      </c>
      <c r="C30" s="43">
        <v>16</v>
      </c>
      <c r="D30" s="53">
        <f t="shared" ca="1" si="1"/>
        <v>2</v>
      </c>
    </row>
    <row r="31" spans="2:10">
      <c r="B31" s="52">
        <f t="shared" ca="1" si="0"/>
        <v>0.87403050287155792</v>
      </c>
      <c r="C31" s="43">
        <v>17</v>
      </c>
      <c r="D31" s="53">
        <f t="shared" ca="1" si="1"/>
        <v>3</v>
      </c>
    </row>
    <row r="32" spans="2:10">
      <c r="B32" s="52">
        <f t="shared" ca="1" si="0"/>
        <v>0.44294751560722323</v>
      </c>
      <c r="C32" s="43">
        <v>18</v>
      </c>
      <c r="D32" s="53">
        <f t="shared" ca="1" si="1"/>
        <v>2</v>
      </c>
    </row>
    <row r="33" spans="2:4">
      <c r="B33" s="52">
        <f t="shared" ca="1" si="0"/>
        <v>0.12599391631132806</v>
      </c>
      <c r="C33" s="43">
        <v>19</v>
      </c>
      <c r="D33" s="53">
        <f t="shared" ca="1" si="1"/>
        <v>1</v>
      </c>
    </row>
    <row r="34" spans="2:4">
      <c r="B34" s="52">
        <f t="shared" ca="1" si="0"/>
        <v>0.74906254124582561</v>
      </c>
      <c r="C34" s="43">
        <v>20</v>
      </c>
      <c r="D34" s="53">
        <f t="shared" ca="1" si="1"/>
        <v>3</v>
      </c>
    </row>
    <row r="35" spans="2:4">
      <c r="B35" s="52">
        <f t="shared" ca="1" si="0"/>
        <v>0.99587568464937459</v>
      </c>
      <c r="C35" s="43">
        <v>21</v>
      </c>
      <c r="D35" s="53">
        <f t="shared" ca="1" si="1"/>
        <v>3</v>
      </c>
    </row>
    <row r="36" spans="2:4">
      <c r="B36" s="52">
        <f t="shared" ca="1" si="0"/>
        <v>0.51181799844705511</v>
      </c>
      <c r="C36" s="43">
        <v>22</v>
      </c>
      <c r="D36" s="53">
        <f t="shared" ca="1" si="1"/>
        <v>3</v>
      </c>
    </row>
    <row r="37" spans="2:4">
      <c r="B37" s="52">
        <f t="shared" ca="1" si="0"/>
        <v>0.84609141988269898</v>
      </c>
      <c r="C37" s="43">
        <v>23</v>
      </c>
      <c r="D37" s="53">
        <f t="shared" ca="1" si="1"/>
        <v>3</v>
      </c>
    </row>
    <row r="38" spans="2:4">
      <c r="B38" s="52">
        <f t="shared" ca="1" si="0"/>
        <v>0.68129965788710312</v>
      </c>
      <c r="C38" s="43">
        <v>24</v>
      </c>
      <c r="D38" s="53">
        <f t="shared" ca="1" si="1"/>
        <v>3</v>
      </c>
    </row>
    <row r="39" spans="2:4">
      <c r="B39" s="52">
        <f t="shared" ca="1" si="0"/>
        <v>0.43759199869324317</v>
      </c>
      <c r="C39" s="43">
        <v>25</v>
      </c>
      <c r="D39" s="53">
        <f t="shared" ca="1" si="1"/>
        <v>2</v>
      </c>
    </row>
    <row r="40" spans="2:4">
      <c r="B40" s="52">
        <f t="shared" ca="1" si="0"/>
        <v>0.94798862401500117</v>
      </c>
      <c r="C40" s="43">
        <v>26</v>
      </c>
      <c r="D40" s="53">
        <f t="shared" ca="1" si="1"/>
        <v>3</v>
      </c>
    </row>
    <row r="41" spans="2:4">
      <c r="B41" s="52">
        <f t="shared" ca="1" si="0"/>
        <v>0.80698355224100504</v>
      </c>
      <c r="C41" s="43">
        <v>27</v>
      </c>
      <c r="D41" s="53">
        <f t="shared" ca="1" si="1"/>
        <v>3</v>
      </c>
    </row>
    <row r="42" spans="2:4">
      <c r="B42" s="52">
        <f t="shared" ca="1" si="0"/>
        <v>0.33621560210556634</v>
      </c>
      <c r="C42" s="43">
        <v>28</v>
      </c>
      <c r="D42" s="53">
        <f t="shared" ca="1" si="1"/>
        <v>2</v>
      </c>
    </row>
    <row r="43" spans="2:4">
      <c r="B43" s="52">
        <f t="shared" ca="1" si="0"/>
        <v>0.89826634142901363</v>
      </c>
      <c r="C43" s="43">
        <v>29</v>
      </c>
      <c r="D43" s="53">
        <f t="shared" ca="1" si="1"/>
        <v>3</v>
      </c>
    </row>
    <row r="44" spans="2:4">
      <c r="B44" s="52">
        <f t="shared" ca="1" si="0"/>
        <v>0.73928993819088007</v>
      </c>
      <c r="C44" s="43">
        <v>30</v>
      </c>
      <c r="D44" s="53">
        <f t="shared" ca="1" si="1"/>
        <v>3</v>
      </c>
    </row>
    <row r="45" spans="2:4">
      <c r="B45" s="52">
        <f t="shared" ca="1" si="0"/>
        <v>0.69068539860562339</v>
      </c>
      <c r="C45" s="43">
        <v>31</v>
      </c>
      <c r="D45" s="53">
        <f t="shared" ca="1" si="1"/>
        <v>3</v>
      </c>
    </row>
    <row r="46" spans="2:4">
      <c r="B46" s="52">
        <f t="shared" ca="1" si="0"/>
        <v>0.76865062412050089</v>
      </c>
      <c r="C46" s="43">
        <v>32</v>
      </c>
      <c r="D46" s="53">
        <f t="shared" ca="1" si="1"/>
        <v>3</v>
      </c>
    </row>
    <row r="47" spans="2:4">
      <c r="B47" s="52">
        <f t="shared" ca="1" si="0"/>
        <v>0.88633055292443541</v>
      </c>
      <c r="C47" s="43">
        <v>33</v>
      </c>
      <c r="D47" s="53">
        <f t="shared" ca="1" si="1"/>
        <v>3</v>
      </c>
    </row>
    <row r="48" spans="2:4">
      <c r="B48" s="52">
        <f t="shared" ca="1" si="0"/>
        <v>0.95130777084640339</v>
      </c>
      <c r="C48" s="43">
        <v>34</v>
      </c>
      <c r="D48" s="53">
        <f t="shared" ca="1" si="1"/>
        <v>3</v>
      </c>
    </row>
    <row r="49" spans="2:4">
      <c r="B49" s="52">
        <f t="shared" ca="1" si="0"/>
        <v>0.39441657908983185</v>
      </c>
      <c r="C49" s="43">
        <v>35</v>
      </c>
      <c r="D49" s="53">
        <f t="shared" ca="1" si="1"/>
        <v>2</v>
      </c>
    </row>
    <row r="50" spans="2:4">
      <c r="B50" s="52">
        <f t="shared" ca="1" si="0"/>
        <v>0.28627422299408656</v>
      </c>
      <c r="C50" s="43">
        <v>36</v>
      </c>
      <c r="D50" s="53">
        <f t="shared" ca="1" si="1"/>
        <v>2</v>
      </c>
    </row>
    <row r="51" spans="2:4">
      <c r="B51" s="52">
        <f t="shared" ca="1" si="0"/>
        <v>0.77899944010395672</v>
      </c>
      <c r="C51" s="43">
        <v>37</v>
      </c>
      <c r="D51" s="53">
        <f t="shared" ca="1" si="1"/>
        <v>3</v>
      </c>
    </row>
    <row r="52" spans="2:4">
      <c r="B52" s="52">
        <f t="shared" ca="1" si="0"/>
        <v>0.50092108217910269</v>
      </c>
      <c r="C52" s="43">
        <v>38</v>
      </c>
      <c r="D52" s="53">
        <f t="shared" ca="1" si="1"/>
        <v>3</v>
      </c>
    </row>
    <row r="53" spans="2:4">
      <c r="B53" s="52">
        <f t="shared" ca="1" si="0"/>
        <v>0.59862427637294857</v>
      </c>
      <c r="C53" s="43">
        <v>39</v>
      </c>
      <c r="D53" s="53">
        <f t="shared" ca="1" si="1"/>
        <v>3</v>
      </c>
    </row>
    <row r="54" spans="2:4">
      <c r="B54" s="52">
        <f t="shared" ca="1" si="0"/>
        <v>0.65148601027731745</v>
      </c>
      <c r="C54" s="43">
        <v>40</v>
      </c>
      <c r="D54" s="53">
        <f t="shared" ca="1" si="1"/>
        <v>3</v>
      </c>
    </row>
    <row r="55" spans="2:4">
      <c r="B55" s="52">
        <f t="shared" ca="1" si="0"/>
        <v>0.17036220321316986</v>
      </c>
      <c r="C55" s="43">
        <v>41</v>
      </c>
      <c r="D55" s="53">
        <f t="shared" ca="1" si="1"/>
        <v>2</v>
      </c>
    </row>
    <row r="56" spans="2:4">
      <c r="B56" s="52">
        <f t="shared" ca="1" si="0"/>
        <v>0.45954874766380827</v>
      </c>
      <c r="C56" s="43">
        <v>42</v>
      </c>
      <c r="D56" s="53">
        <f t="shared" ca="1" si="1"/>
        <v>2</v>
      </c>
    </row>
    <row r="57" spans="2:4">
      <c r="B57" s="52">
        <f t="shared" ca="1" si="0"/>
        <v>0.66723194981182088</v>
      </c>
      <c r="C57" s="43">
        <v>43</v>
      </c>
      <c r="D57" s="53">
        <f t="shared" ca="1" si="1"/>
        <v>3</v>
      </c>
    </row>
    <row r="58" spans="2:4">
      <c r="B58" s="52">
        <f t="shared" ca="1" si="0"/>
        <v>0.20607839057908561</v>
      </c>
      <c r="C58" s="43">
        <v>44</v>
      </c>
      <c r="D58" s="53">
        <f t="shared" ca="1" si="1"/>
        <v>2</v>
      </c>
    </row>
    <row r="59" spans="2:4">
      <c r="B59" s="52">
        <f t="shared" ca="1" si="0"/>
        <v>5.7178944623799688E-2</v>
      </c>
      <c r="C59" s="43">
        <v>45</v>
      </c>
      <c r="D59" s="53">
        <f t="shared" ca="1" si="1"/>
        <v>1</v>
      </c>
    </row>
    <row r="60" spans="2:4">
      <c r="B60" s="52">
        <f t="shared" ca="1" si="0"/>
        <v>0.88045951038819781</v>
      </c>
      <c r="C60" s="43">
        <v>46</v>
      </c>
      <c r="D60" s="53">
        <f t="shared" ca="1" si="1"/>
        <v>3</v>
      </c>
    </row>
    <row r="61" spans="2:4">
      <c r="B61" s="52">
        <f t="shared" ca="1" si="0"/>
        <v>0.60933227108844767</v>
      </c>
      <c r="C61" s="43">
        <v>47</v>
      </c>
      <c r="D61" s="53">
        <f t="shared" ca="1" si="1"/>
        <v>3</v>
      </c>
    </row>
    <row r="62" spans="2:4">
      <c r="B62" s="52">
        <f t="shared" ca="1" si="0"/>
        <v>0.38915734855607886</v>
      </c>
      <c r="C62" s="43">
        <v>48</v>
      </c>
      <c r="D62" s="53">
        <f t="shared" ca="1" si="1"/>
        <v>2</v>
      </c>
    </row>
    <row r="63" spans="2:4">
      <c r="B63" s="52">
        <f t="shared" ca="1" si="0"/>
        <v>0.74012039785295713</v>
      </c>
      <c r="C63" s="43">
        <v>49</v>
      </c>
      <c r="D63" s="53">
        <f t="shared" ca="1" si="1"/>
        <v>3</v>
      </c>
    </row>
    <row r="64" spans="2:4">
      <c r="B64" s="52">
        <f t="shared" ca="1" si="0"/>
        <v>0.20656796969821445</v>
      </c>
      <c r="C64" s="43">
        <v>50</v>
      </c>
      <c r="D64" s="53">
        <f t="shared" ca="1" si="1"/>
        <v>2</v>
      </c>
    </row>
    <row r="65" spans="2:4">
      <c r="B65" s="52">
        <f t="shared" ca="1" si="0"/>
        <v>0.15652103076674029</v>
      </c>
      <c r="C65" s="43">
        <v>51</v>
      </c>
      <c r="D65" s="53">
        <f t="shared" ca="1" si="1"/>
        <v>1</v>
      </c>
    </row>
    <row r="66" spans="2:4">
      <c r="B66" s="52">
        <f t="shared" ca="1" si="0"/>
        <v>0.10038079948091261</v>
      </c>
      <c r="C66" s="43">
        <v>52</v>
      </c>
      <c r="D66" s="53">
        <f t="shared" ca="1" si="1"/>
        <v>1</v>
      </c>
    </row>
    <row r="67" spans="2:4">
      <c r="B67" s="52">
        <f t="shared" ca="1" si="0"/>
        <v>0.93671811720957288</v>
      </c>
      <c r="C67" s="43">
        <v>53</v>
      </c>
      <c r="D67" s="53">
        <f t="shared" ca="1" si="1"/>
        <v>3</v>
      </c>
    </row>
    <row r="68" spans="2:4">
      <c r="B68" s="52">
        <f t="shared" ca="1" si="0"/>
        <v>0.90625147820360885</v>
      </c>
      <c r="C68" s="43">
        <v>54</v>
      </c>
      <c r="D68" s="53">
        <f t="shared" ca="1" si="1"/>
        <v>3</v>
      </c>
    </row>
    <row r="69" spans="2:4">
      <c r="B69" s="52">
        <f t="shared" ca="1" si="0"/>
        <v>0.78359170299996317</v>
      </c>
      <c r="C69" s="43">
        <v>55</v>
      </c>
      <c r="D69" s="53">
        <f t="shared" ca="1" si="1"/>
        <v>3</v>
      </c>
    </row>
    <row r="70" spans="2:4">
      <c r="B70" s="52">
        <f t="shared" ca="1" si="0"/>
        <v>0.20986464548004435</v>
      </c>
      <c r="C70" s="43">
        <v>56</v>
      </c>
      <c r="D70" s="53">
        <f t="shared" ca="1" si="1"/>
        <v>2</v>
      </c>
    </row>
    <row r="71" spans="2:4">
      <c r="B71" s="52">
        <f t="shared" ca="1" si="0"/>
        <v>0.27863332092910076</v>
      </c>
      <c r="C71" s="43">
        <v>57</v>
      </c>
      <c r="D71" s="53">
        <f t="shared" ca="1" si="1"/>
        <v>2</v>
      </c>
    </row>
    <row r="72" spans="2:4">
      <c r="B72" s="52">
        <f t="shared" ca="1" si="0"/>
        <v>0.40725950187682969</v>
      </c>
      <c r="C72" s="43">
        <v>58</v>
      </c>
      <c r="D72" s="53">
        <f t="shared" ca="1" si="1"/>
        <v>2</v>
      </c>
    </row>
    <row r="73" spans="2:4">
      <c r="B73" s="52">
        <f t="shared" ca="1" si="0"/>
        <v>0.1654700424873895</v>
      </c>
      <c r="C73" s="43">
        <v>59</v>
      </c>
      <c r="D73" s="53">
        <f t="shared" ca="1" si="1"/>
        <v>1</v>
      </c>
    </row>
    <row r="74" spans="2:4">
      <c r="B74" s="52">
        <f t="shared" ca="1" si="0"/>
        <v>0.42872818273183344</v>
      </c>
      <c r="C74" s="43">
        <v>60</v>
      </c>
      <c r="D74" s="53">
        <f t="shared" ca="1" si="1"/>
        <v>2</v>
      </c>
    </row>
    <row r="75" spans="2:4">
      <c r="B75" s="52">
        <f t="shared" ca="1" si="0"/>
        <v>0.65379866384612229</v>
      </c>
      <c r="C75" s="43">
        <v>61</v>
      </c>
      <c r="D75" s="53">
        <f t="shared" ca="1" si="1"/>
        <v>3</v>
      </c>
    </row>
    <row r="76" spans="2:4">
      <c r="B76" s="52">
        <f t="shared" ca="1" si="0"/>
        <v>0.41651174228642707</v>
      </c>
      <c r="C76" s="43">
        <v>62</v>
      </c>
      <c r="D76" s="53">
        <f t="shared" ca="1" si="1"/>
        <v>2</v>
      </c>
    </row>
    <row r="77" spans="2:4">
      <c r="B77" s="52">
        <f t="shared" ca="1" si="0"/>
        <v>0.59118563946668934</v>
      </c>
      <c r="C77" s="43">
        <v>63</v>
      </c>
      <c r="D77" s="53">
        <f t="shared" ca="1" si="1"/>
        <v>3</v>
      </c>
    </row>
    <row r="78" spans="2:4">
      <c r="B78" s="52">
        <f t="shared" ca="1" si="0"/>
        <v>0.31369747716089424</v>
      </c>
      <c r="C78" s="43">
        <v>64</v>
      </c>
      <c r="D78" s="53">
        <f t="shared" ca="1" si="1"/>
        <v>2</v>
      </c>
    </row>
    <row r="79" spans="2:4">
      <c r="B79" s="52">
        <f t="shared" ca="1" si="0"/>
        <v>0.34654268126978849</v>
      </c>
      <c r="C79" s="43">
        <v>65</v>
      </c>
      <c r="D79" s="53">
        <f t="shared" ca="1" si="1"/>
        <v>2</v>
      </c>
    </row>
    <row r="80" spans="2:4">
      <c r="B80" s="52">
        <f t="shared" ref="B80:B143" ca="1" si="4">RAND()</f>
        <v>0.96373333961125351</v>
      </c>
      <c r="C80" s="43">
        <v>66</v>
      </c>
      <c r="D80" s="53">
        <f t="shared" ref="D80:D143" ca="1" si="5">ROUNDUP((1/45)*(6*B80)^3 - (23/90)*(6*B80)^2 + (37/30)*(6*B80),0)</f>
        <v>3</v>
      </c>
    </row>
    <row r="81" spans="2:4">
      <c r="B81" s="52">
        <f t="shared" ca="1" si="4"/>
        <v>0.92350341337969233</v>
      </c>
      <c r="C81" s="43">
        <v>67</v>
      </c>
      <c r="D81" s="53">
        <f t="shared" ca="1" si="5"/>
        <v>3</v>
      </c>
    </row>
    <row r="82" spans="2:4">
      <c r="B82" s="52">
        <f t="shared" ca="1" si="4"/>
        <v>0.15044521818379852</v>
      </c>
      <c r="C82" s="43">
        <v>68</v>
      </c>
      <c r="D82" s="53">
        <f t="shared" ca="1" si="5"/>
        <v>1</v>
      </c>
    </row>
    <row r="83" spans="2:4">
      <c r="B83" s="52">
        <f t="shared" ca="1" si="4"/>
        <v>0.54530455328686978</v>
      </c>
      <c r="C83" s="43">
        <v>69</v>
      </c>
      <c r="D83" s="53">
        <f t="shared" ca="1" si="5"/>
        <v>3</v>
      </c>
    </row>
    <row r="84" spans="2:4">
      <c r="B84" s="52">
        <f t="shared" ca="1" si="4"/>
        <v>0.97908915516348083</v>
      </c>
      <c r="C84" s="43">
        <v>70</v>
      </c>
      <c r="D84" s="53">
        <f t="shared" ca="1" si="5"/>
        <v>3</v>
      </c>
    </row>
    <row r="85" spans="2:4">
      <c r="B85" s="52">
        <f t="shared" ca="1" si="4"/>
        <v>0.5348555796654062</v>
      </c>
      <c r="C85" s="43">
        <v>71</v>
      </c>
      <c r="D85" s="53">
        <f t="shared" ca="1" si="5"/>
        <v>3</v>
      </c>
    </row>
    <row r="86" spans="2:4">
      <c r="B86" s="52">
        <f t="shared" ca="1" si="4"/>
        <v>0.37070907027116173</v>
      </c>
      <c r="C86" s="43">
        <v>72</v>
      </c>
      <c r="D86" s="53">
        <f t="shared" ca="1" si="5"/>
        <v>2</v>
      </c>
    </row>
    <row r="87" spans="2:4">
      <c r="B87" s="52">
        <f t="shared" ca="1" si="4"/>
        <v>0.71253997257854607</v>
      </c>
      <c r="C87" s="43">
        <v>73</v>
      </c>
      <c r="D87" s="53">
        <f t="shared" ca="1" si="5"/>
        <v>3</v>
      </c>
    </row>
    <row r="88" spans="2:4">
      <c r="B88" s="52">
        <f t="shared" ca="1" si="4"/>
        <v>0.33419246258781032</v>
      </c>
      <c r="C88" s="43">
        <v>74</v>
      </c>
      <c r="D88" s="53">
        <f t="shared" ca="1" si="5"/>
        <v>2</v>
      </c>
    </row>
    <row r="89" spans="2:4">
      <c r="B89" s="52">
        <f t="shared" ca="1" si="4"/>
        <v>0.2000043348978332</v>
      </c>
      <c r="C89" s="43">
        <v>75</v>
      </c>
      <c r="D89" s="53">
        <f t="shared" ca="1" si="5"/>
        <v>2</v>
      </c>
    </row>
    <row r="90" spans="2:4">
      <c r="B90" s="52">
        <f t="shared" ca="1" si="4"/>
        <v>0.65142439901121185</v>
      </c>
      <c r="C90" s="43">
        <v>76</v>
      </c>
      <c r="D90" s="53">
        <f t="shared" ca="1" si="5"/>
        <v>3</v>
      </c>
    </row>
    <row r="91" spans="2:4">
      <c r="B91" s="52">
        <f t="shared" ca="1" si="4"/>
        <v>0.84532327154302844</v>
      </c>
      <c r="C91" s="43">
        <v>77</v>
      </c>
      <c r="D91" s="53">
        <f t="shared" ca="1" si="5"/>
        <v>3</v>
      </c>
    </row>
    <row r="92" spans="2:4">
      <c r="B92" s="52">
        <f t="shared" ca="1" si="4"/>
        <v>0.37933311122000579</v>
      </c>
      <c r="C92" s="43">
        <v>78</v>
      </c>
      <c r="D92" s="53">
        <f t="shared" ca="1" si="5"/>
        <v>2</v>
      </c>
    </row>
    <row r="93" spans="2:4">
      <c r="B93" s="52">
        <f t="shared" ca="1" si="4"/>
        <v>0.24379567103355282</v>
      </c>
      <c r="C93" s="43">
        <v>79</v>
      </c>
      <c r="D93" s="53">
        <f t="shared" ca="1" si="5"/>
        <v>2</v>
      </c>
    </row>
    <row r="94" spans="2:4">
      <c r="B94" s="52">
        <f t="shared" ca="1" si="4"/>
        <v>0.89409477440883289</v>
      </c>
      <c r="C94" s="43">
        <v>80</v>
      </c>
      <c r="D94" s="53">
        <f t="shared" ca="1" si="5"/>
        <v>3</v>
      </c>
    </row>
    <row r="95" spans="2:4">
      <c r="B95" s="52">
        <f t="shared" ca="1" si="4"/>
        <v>0.2584756995335854</v>
      </c>
      <c r="C95" s="43">
        <v>81</v>
      </c>
      <c r="D95" s="53">
        <f t="shared" ca="1" si="5"/>
        <v>2</v>
      </c>
    </row>
    <row r="96" spans="2:4">
      <c r="B96" s="52">
        <f t="shared" ca="1" si="4"/>
        <v>0.40094799397209813</v>
      </c>
      <c r="C96" s="43">
        <v>82</v>
      </c>
      <c r="D96" s="53">
        <f t="shared" ca="1" si="5"/>
        <v>2</v>
      </c>
    </row>
    <row r="97" spans="2:4">
      <c r="B97" s="52">
        <f t="shared" ca="1" si="4"/>
        <v>0.62061185645855954</v>
      </c>
      <c r="C97" s="43">
        <v>83</v>
      </c>
      <c r="D97" s="53">
        <f t="shared" ca="1" si="5"/>
        <v>3</v>
      </c>
    </row>
    <row r="98" spans="2:4">
      <c r="B98" s="52">
        <f t="shared" ca="1" si="4"/>
        <v>0.86375610718373341</v>
      </c>
      <c r="C98" s="43">
        <v>84</v>
      </c>
      <c r="D98" s="53">
        <f t="shared" ca="1" si="5"/>
        <v>3</v>
      </c>
    </row>
    <row r="99" spans="2:4">
      <c r="B99" s="52">
        <f t="shared" ca="1" si="4"/>
        <v>0.48868192994486714</v>
      </c>
      <c r="C99" s="43">
        <v>85</v>
      </c>
      <c r="D99" s="53">
        <f t="shared" ca="1" si="5"/>
        <v>2</v>
      </c>
    </row>
    <row r="100" spans="2:4">
      <c r="B100" s="52">
        <f t="shared" ca="1" si="4"/>
        <v>0.87597605947349155</v>
      </c>
      <c r="C100" s="43">
        <v>86</v>
      </c>
      <c r="D100" s="53">
        <f t="shared" ca="1" si="5"/>
        <v>3</v>
      </c>
    </row>
    <row r="101" spans="2:4">
      <c r="B101" s="52">
        <f t="shared" ca="1" si="4"/>
        <v>0.73453934887772687</v>
      </c>
      <c r="C101" s="43">
        <v>87</v>
      </c>
      <c r="D101" s="53">
        <f t="shared" ca="1" si="5"/>
        <v>3</v>
      </c>
    </row>
    <row r="102" spans="2:4">
      <c r="B102" s="52">
        <f t="shared" ca="1" si="4"/>
        <v>0.72870002656174693</v>
      </c>
      <c r="C102" s="43">
        <v>88</v>
      </c>
      <c r="D102" s="53">
        <f t="shared" ca="1" si="5"/>
        <v>3</v>
      </c>
    </row>
    <row r="103" spans="2:4">
      <c r="B103" s="52">
        <f t="shared" ca="1" si="4"/>
        <v>0.29651450308323324</v>
      </c>
      <c r="C103" s="43">
        <v>89</v>
      </c>
      <c r="D103" s="53">
        <f t="shared" ca="1" si="5"/>
        <v>2</v>
      </c>
    </row>
    <row r="104" spans="2:4">
      <c r="B104" s="52">
        <f t="shared" ca="1" si="4"/>
        <v>0.74297033790104261</v>
      </c>
      <c r="C104" s="43">
        <v>90</v>
      </c>
      <c r="D104" s="53">
        <f t="shared" ca="1" si="5"/>
        <v>3</v>
      </c>
    </row>
    <row r="105" spans="2:4">
      <c r="B105" s="52">
        <f t="shared" ca="1" si="4"/>
        <v>6.6405687047598305E-2</v>
      </c>
      <c r="C105" s="43">
        <v>91</v>
      </c>
      <c r="D105" s="53">
        <f t="shared" ca="1" si="5"/>
        <v>1</v>
      </c>
    </row>
    <row r="106" spans="2:4">
      <c r="B106" s="52">
        <f t="shared" ca="1" si="4"/>
        <v>0.78192076176298986</v>
      </c>
      <c r="C106" s="43">
        <v>92</v>
      </c>
      <c r="D106" s="53">
        <f t="shared" ca="1" si="5"/>
        <v>3</v>
      </c>
    </row>
    <row r="107" spans="2:4">
      <c r="B107" s="52">
        <f t="shared" ca="1" si="4"/>
        <v>0.98503382486904367</v>
      </c>
      <c r="C107" s="43">
        <v>93</v>
      </c>
      <c r="D107" s="53">
        <f t="shared" ca="1" si="5"/>
        <v>3</v>
      </c>
    </row>
    <row r="108" spans="2:4">
      <c r="B108" s="52">
        <f t="shared" ca="1" si="4"/>
        <v>0.32163070577056441</v>
      </c>
      <c r="C108" s="43">
        <v>94</v>
      </c>
      <c r="D108" s="53">
        <f t="shared" ca="1" si="5"/>
        <v>2</v>
      </c>
    </row>
    <row r="109" spans="2:4">
      <c r="B109" s="52">
        <f t="shared" ca="1" si="4"/>
        <v>0.99295161815608768</v>
      </c>
      <c r="C109" s="43">
        <v>95</v>
      </c>
      <c r="D109" s="53">
        <f t="shared" ca="1" si="5"/>
        <v>3</v>
      </c>
    </row>
    <row r="110" spans="2:4">
      <c r="B110" s="52">
        <f t="shared" ca="1" si="4"/>
        <v>1.6847837256896647E-2</v>
      </c>
      <c r="C110" s="43">
        <v>96</v>
      </c>
      <c r="D110" s="53">
        <f t="shared" ca="1" si="5"/>
        <v>1</v>
      </c>
    </row>
    <row r="111" spans="2:4">
      <c r="B111" s="52">
        <f t="shared" ca="1" si="4"/>
        <v>0.3841899138010989</v>
      </c>
      <c r="C111" s="43">
        <v>97</v>
      </c>
      <c r="D111" s="53">
        <f t="shared" ca="1" si="5"/>
        <v>2</v>
      </c>
    </row>
    <row r="112" spans="2:4">
      <c r="B112" s="52">
        <f t="shared" ca="1" si="4"/>
        <v>8.443139043982828E-2</v>
      </c>
      <c r="C112" s="43">
        <v>98</v>
      </c>
      <c r="D112" s="53">
        <f t="shared" ca="1" si="5"/>
        <v>1</v>
      </c>
    </row>
    <row r="113" spans="2:4">
      <c r="B113" s="52">
        <f t="shared" ca="1" si="4"/>
        <v>0.53979081423870745</v>
      </c>
      <c r="C113" s="43">
        <v>99</v>
      </c>
      <c r="D113" s="53">
        <f t="shared" ca="1" si="5"/>
        <v>3</v>
      </c>
    </row>
    <row r="114" spans="2:4">
      <c r="B114" s="52">
        <f t="shared" ca="1" si="4"/>
        <v>0.59701460617077129</v>
      </c>
      <c r="C114" s="43">
        <v>100</v>
      </c>
      <c r="D114" s="53">
        <f t="shared" ca="1" si="5"/>
        <v>3</v>
      </c>
    </row>
    <row r="115" spans="2:4">
      <c r="B115" s="52">
        <f t="shared" ca="1" si="4"/>
        <v>0.31569806734545069</v>
      </c>
      <c r="C115" s="43">
        <v>101</v>
      </c>
      <c r="D115" s="53">
        <f t="shared" ca="1" si="5"/>
        <v>2</v>
      </c>
    </row>
    <row r="116" spans="2:4">
      <c r="B116" s="52">
        <f t="shared" ca="1" si="4"/>
        <v>0.46950246128901951</v>
      </c>
      <c r="C116" s="43">
        <v>102</v>
      </c>
      <c r="D116" s="53">
        <f t="shared" ca="1" si="5"/>
        <v>2</v>
      </c>
    </row>
    <row r="117" spans="2:4">
      <c r="B117" s="52">
        <f t="shared" ca="1" si="4"/>
        <v>0.61147736634571115</v>
      </c>
      <c r="C117" s="43">
        <v>103</v>
      </c>
      <c r="D117" s="53">
        <f t="shared" ca="1" si="5"/>
        <v>3</v>
      </c>
    </row>
    <row r="118" spans="2:4">
      <c r="B118" s="52">
        <f t="shared" ca="1" si="4"/>
        <v>0.50602338636186484</v>
      </c>
      <c r="C118" s="43">
        <v>104</v>
      </c>
      <c r="D118" s="53">
        <f t="shared" ca="1" si="5"/>
        <v>3</v>
      </c>
    </row>
    <row r="119" spans="2:4">
      <c r="B119" s="52">
        <f t="shared" ca="1" si="4"/>
        <v>0.69162426400751864</v>
      </c>
      <c r="C119" s="43">
        <v>105</v>
      </c>
      <c r="D119" s="53">
        <f t="shared" ca="1" si="5"/>
        <v>3</v>
      </c>
    </row>
    <row r="120" spans="2:4">
      <c r="B120" s="52">
        <f t="shared" ca="1" si="4"/>
        <v>0.18249475589013764</v>
      </c>
      <c r="C120" s="43">
        <v>106</v>
      </c>
      <c r="D120" s="53">
        <f t="shared" ca="1" si="5"/>
        <v>2</v>
      </c>
    </row>
    <row r="121" spans="2:4">
      <c r="B121" s="52">
        <f t="shared" ca="1" si="4"/>
        <v>0.69842442211025735</v>
      </c>
      <c r="C121" s="43">
        <v>107</v>
      </c>
      <c r="D121" s="53">
        <f t="shared" ca="1" si="5"/>
        <v>3</v>
      </c>
    </row>
    <row r="122" spans="2:4">
      <c r="B122" s="52">
        <f t="shared" ca="1" si="4"/>
        <v>0.88220135558899238</v>
      </c>
      <c r="C122" s="43">
        <v>108</v>
      </c>
      <c r="D122" s="53">
        <f t="shared" ca="1" si="5"/>
        <v>3</v>
      </c>
    </row>
    <row r="123" spans="2:4">
      <c r="B123" s="52">
        <f t="shared" ca="1" si="4"/>
        <v>0.56848880291115134</v>
      </c>
      <c r="C123" s="43">
        <v>109</v>
      </c>
      <c r="D123" s="53">
        <f t="shared" ca="1" si="5"/>
        <v>3</v>
      </c>
    </row>
    <row r="124" spans="2:4">
      <c r="B124" s="52">
        <f t="shared" ca="1" si="4"/>
        <v>0.35780183013269251</v>
      </c>
      <c r="C124" s="43">
        <v>110</v>
      </c>
      <c r="D124" s="53">
        <f t="shared" ca="1" si="5"/>
        <v>2</v>
      </c>
    </row>
    <row r="125" spans="2:4">
      <c r="B125" s="52">
        <f t="shared" ca="1" si="4"/>
        <v>0.67266272502025926</v>
      </c>
      <c r="C125" s="43">
        <v>111</v>
      </c>
      <c r="D125" s="53">
        <f t="shared" ca="1" si="5"/>
        <v>3</v>
      </c>
    </row>
    <row r="126" spans="2:4">
      <c r="B126" s="52">
        <f t="shared" ca="1" si="4"/>
        <v>0.47120950667274764</v>
      </c>
      <c r="C126" s="43">
        <v>112</v>
      </c>
      <c r="D126" s="53">
        <f t="shared" ca="1" si="5"/>
        <v>2</v>
      </c>
    </row>
    <row r="127" spans="2:4">
      <c r="B127" s="52">
        <f t="shared" ca="1" si="4"/>
        <v>0.61023515173144594</v>
      </c>
      <c r="C127" s="43">
        <v>113</v>
      </c>
      <c r="D127" s="53">
        <f t="shared" ca="1" si="5"/>
        <v>3</v>
      </c>
    </row>
    <row r="128" spans="2:4">
      <c r="B128" s="52">
        <f t="shared" ca="1" si="4"/>
        <v>0.77196466606235092</v>
      </c>
      <c r="C128" s="43">
        <v>114</v>
      </c>
      <c r="D128" s="53">
        <f t="shared" ca="1" si="5"/>
        <v>3</v>
      </c>
    </row>
    <row r="129" spans="2:4">
      <c r="B129" s="52">
        <f t="shared" ca="1" si="4"/>
        <v>0.40497862321890599</v>
      </c>
      <c r="C129" s="43">
        <v>115</v>
      </c>
      <c r="D129" s="53">
        <f t="shared" ca="1" si="5"/>
        <v>2</v>
      </c>
    </row>
    <row r="130" spans="2:4">
      <c r="B130" s="52">
        <f t="shared" ca="1" si="4"/>
        <v>7.5164197537496702E-2</v>
      </c>
      <c r="C130" s="43">
        <v>116</v>
      </c>
      <c r="D130" s="53">
        <f t="shared" ca="1" si="5"/>
        <v>1</v>
      </c>
    </row>
    <row r="131" spans="2:4">
      <c r="B131" s="52">
        <f t="shared" ca="1" si="4"/>
        <v>0.50174393987112254</v>
      </c>
      <c r="C131" s="43">
        <v>117</v>
      </c>
      <c r="D131" s="53">
        <f t="shared" ca="1" si="5"/>
        <v>3</v>
      </c>
    </row>
    <row r="132" spans="2:4">
      <c r="B132" s="52">
        <f t="shared" ca="1" si="4"/>
        <v>0.81799733334278601</v>
      </c>
      <c r="C132" s="43">
        <v>118</v>
      </c>
      <c r="D132" s="53">
        <f t="shared" ca="1" si="5"/>
        <v>3</v>
      </c>
    </row>
    <row r="133" spans="2:4">
      <c r="B133" s="52">
        <f t="shared" ca="1" si="4"/>
        <v>0.78995411729843457</v>
      </c>
      <c r="C133" s="43">
        <v>119</v>
      </c>
      <c r="D133" s="53">
        <f t="shared" ca="1" si="5"/>
        <v>3</v>
      </c>
    </row>
    <row r="134" spans="2:4">
      <c r="B134" s="52">
        <f t="shared" ca="1" si="4"/>
        <v>0.9163079073299536</v>
      </c>
      <c r="C134" s="43">
        <v>120</v>
      </c>
      <c r="D134" s="53">
        <f t="shared" ca="1" si="5"/>
        <v>3</v>
      </c>
    </row>
    <row r="135" spans="2:4">
      <c r="B135" s="52">
        <f t="shared" ca="1" si="4"/>
        <v>0.56037998374902365</v>
      </c>
      <c r="C135" s="43">
        <v>121</v>
      </c>
      <c r="D135" s="53">
        <f t="shared" ca="1" si="5"/>
        <v>3</v>
      </c>
    </row>
    <row r="136" spans="2:4">
      <c r="B136" s="52">
        <f t="shared" ca="1" si="4"/>
        <v>0.99627326980284459</v>
      </c>
      <c r="C136" s="43">
        <v>122</v>
      </c>
      <c r="D136" s="53">
        <f t="shared" ca="1" si="5"/>
        <v>3</v>
      </c>
    </row>
    <row r="137" spans="2:4">
      <c r="B137" s="52">
        <f t="shared" ca="1" si="4"/>
        <v>0.1034866714494066</v>
      </c>
      <c r="C137" s="43">
        <v>123</v>
      </c>
      <c r="D137" s="53">
        <f t="shared" ca="1" si="5"/>
        <v>1</v>
      </c>
    </row>
    <row r="138" spans="2:4">
      <c r="B138" s="52">
        <f t="shared" ca="1" si="4"/>
        <v>0.81423747645569766</v>
      </c>
      <c r="C138" s="43">
        <v>124</v>
      </c>
      <c r="D138" s="53">
        <f t="shared" ca="1" si="5"/>
        <v>3</v>
      </c>
    </row>
    <row r="139" spans="2:4">
      <c r="B139" s="52">
        <f t="shared" ca="1" si="4"/>
        <v>0.50389407606200176</v>
      </c>
      <c r="C139" s="43">
        <v>125</v>
      </c>
      <c r="D139" s="53">
        <f t="shared" ca="1" si="5"/>
        <v>3</v>
      </c>
    </row>
    <row r="140" spans="2:4">
      <c r="B140" s="52">
        <f t="shared" ca="1" si="4"/>
        <v>0.88994777339982567</v>
      </c>
      <c r="C140" s="43">
        <v>126</v>
      </c>
      <c r="D140" s="53">
        <f t="shared" ca="1" si="5"/>
        <v>3</v>
      </c>
    </row>
    <row r="141" spans="2:4">
      <c r="B141" s="52">
        <f t="shared" ca="1" si="4"/>
        <v>0.88566636838467816</v>
      </c>
      <c r="C141" s="43">
        <v>127</v>
      </c>
      <c r="D141" s="53">
        <f t="shared" ca="1" si="5"/>
        <v>3</v>
      </c>
    </row>
    <row r="142" spans="2:4">
      <c r="B142" s="52">
        <f t="shared" ca="1" si="4"/>
        <v>0.84669667702740614</v>
      </c>
      <c r="C142" s="43">
        <v>128</v>
      </c>
      <c r="D142" s="53">
        <f t="shared" ca="1" si="5"/>
        <v>3</v>
      </c>
    </row>
    <row r="143" spans="2:4">
      <c r="B143" s="52">
        <f t="shared" ca="1" si="4"/>
        <v>0.94745220200844704</v>
      </c>
      <c r="C143" s="43">
        <v>129</v>
      </c>
      <c r="D143" s="53">
        <f t="shared" ca="1" si="5"/>
        <v>3</v>
      </c>
    </row>
    <row r="144" spans="2:4">
      <c r="B144" s="52">
        <f t="shared" ref="B144:B207" ca="1" si="6">RAND()</f>
        <v>0.42254642641110907</v>
      </c>
      <c r="C144" s="43">
        <v>130</v>
      </c>
      <c r="D144" s="53">
        <f t="shared" ref="D144:D207" ca="1" si="7">ROUNDUP((1/45)*(6*B144)^3 - (23/90)*(6*B144)^2 + (37/30)*(6*B144),0)</f>
        <v>2</v>
      </c>
    </row>
    <row r="145" spans="2:4">
      <c r="B145" s="52">
        <f t="shared" ca="1" si="6"/>
        <v>0.15428579297670908</v>
      </c>
      <c r="C145" s="43">
        <v>131</v>
      </c>
      <c r="D145" s="53">
        <f t="shared" ca="1" si="7"/>
        <v>1</v>
      </c>
    </row>
    <row r="146" spans="2:4">
      <c r="B146" s="52">
        <f t="shared" ca="1" si="6"/>
        <v>0.66922275441035628</v>
      </c>
      <c r="C146" s="43">
        <v>132</v>
      </c>
      <c r="D146" s="53">
        <f t="shared" ca="1" si="7"/>
        <v>3</v>
      </c>
    </row>
    <row r="147" spans="2:4">
      <c r="B147" s="52">
        <f t="shared" ca="1" si="6"/>
        <v>0.16775880528825138</v>
      </c>
      <c r="C147" s="43">
        <v>133</v>
      </c>
      <c r="D147" s="53">
        <f t="shared" ca="1" si="7"/>
        <v>2</v>
      </c>
    </row>
    <row r="148" spans="2:4">
      <c r="B148" s="52">
        <f t="shared" ca="1" si="6"/>
        <v>0.27574971177138363</v>
      </c>
      <c r="C148" s="43">
        <v>134</v>
      </c>
      <c r="D148" s="53">
        <f t="shared" ca="1" si="7"/>
        <v>2</v>
      </c>
    </row>
    <row r="149" spans="2:4">
      <c r="B149" s="52">
        <f t="shared" ca="1" si="6"/>
        <v>0.77461952908337284</v>
      </c>
      <c r="C149" s="43">
        <v>135</v>
      </c>
      <c r="D149" s="53">
        <f t="shared" ca="1" si="7"/>
        <v>3</v>
      </c>
    </row>
    <row r="150" spans="2:4">
      <c r="B150" s="52">
        <f t="shared" ca="1" si="6"/>
        <v>0.3340069120967023</v>
      </c>
      <c r="C150" s="43">
        <v>136</v>
      </c>
      <c r="D150" s="53">
        <f t="shared" ca="1" si="7"/>
        <v>2</v>
      </c>
    </row>
    <row r="151" spans="2:4">
      <c r="B151" s="52">
        <f t="shared" ca="1" si="6"/>
        <v>0.46625920171925084</v>
      </c>
      <c r="C151" s="43">
        <v>137</v>
      </c>
      <c r="D151" s="53">
        <f t="shared" ca="1" si="7"/>
        <v>2</v>
      </c>
    </row>
    <row r="152" spans="2:4">
      <c r="B152" s="52">
        <f t="shared" ca="1" si="6"/>
        <v>0.74592943654865229</v>
      </c>
      <c r="C152" s="43">
        <v>138</v>
      </c>
      <c r="D152" s="53">
        <f t="shared" ca="1" si="7"/>
        <v>3</v>
      </c>
    </row>
    <row r="153" spans="2:4">
      <c r="B153" s="52">
        <f t="shared" ca="1" si="6"/>
        <v>0.95624578891834155</v>
      </c>
      <c r="C153" s="43">
        <v>139</v>
      </c>
      <c r="D153" s="53">
        <f t="shared" ca="1" si="7"/>
        <v>3</v>
      </c>
    </row>
    <row r="154" spans="2:4">
      <c r="B154" s="52">
        <f t="shared" ca="1" si="6"/>
        <v>0.16007781298154966</v>
      </c>
      <c r="C154" s="43">
        <v>140</v>
      </c>
      <c r="D154" s="53">
        <f t="shared" ca="1" si="7"/>
        <v>1</v>
      </c>
    </row>
    <row r="155" spans="2:4">
      <c r="B155" s="52">
        <f t="shared" ca="1" si="6"/>
        <v>0.21782894528744312</v>
      </c>
      <c r="C155" s="43">
        <v>141</v>
      </c>
      <c r="D155" s="53">
        <f t="shared" ca="1" si="7"/>
        <v>2</v>
      </c>
    </row>
    <row r="156" spans="2:4">
      <c r="B156" s="52">
        <f t="shared" ca="1" si="6"/>
        <v>0.29772398705639669</v>
      </c>
      <c r="C156" s="43">
        <v>142</v>
      </c>
      <c r="D156" s="53">
        <f t="shared" ca="1" si="7"/>
        <v>2</v>
      </c>
    </row>
    <row r="157" spans="2:4">
      <c r="B157" s="52">
        <f t="shared" ca="1" si="6"/>
        <v>0.80483137801585258</v>
      </c>
      <c r="C157" s="43">
        <v>143</v>
      </c>
      <c r="D157" s="53">
        <f t="shared" ca="1" si="7"/>
        <v>3</v>
      </c>
    </row>
    <row r="158" spans="2:4">
      <c r="B158" s="52">
        <f t="shared" ca="1" si="6"/>
        <v>0.87438525604680251</v>
      </c>
      <c r="C158" s="43">
        <v>144</v>
      </c>
      <c r="D158" s="53">
        <f t="shared" ca="1" si="7"/>
        <v>3</v>
      </c>
    </row>
    <row r="159" spans="2:4">
      <c r="B159" s="52">
        <f t="shared" ca="1" si="6"/>
        <v>0.72320852336427266</v>
      </c>
      <c r="C159" s="43">
        <v>145</v>
      </c>
      <c r="D159" s="53">
        <f t="shared" ca="1" si="7"/>
        <v>3</v>
      </c>
    </row>
    <row r="160" spans="2:4">
      <c r="B160" s="52">
        <f t="shared" ca="1" si="6"/>
        <v>0.26839053576666849</v>
      </c>
      <c r="C160" s="43">
        <v>146</v>
      </c>
      <c r="D160" s="53">
        <f t="shared" ca="1" si="7"/>
        <v>2</v>
      </c>
    </row>
    <row r="161" spans="2:4">
      <c r="B161" s="52">
        <f t="shared" ca="1" si="6"/>
        <v>0.12577196586927564</v>
      </c>
      <c r="C161" s="43">
        <v>147</v>
      </c>
      <c r="D161" s="53">
        <f t="shared" ca="1" si="7"/>
        <v>1</v>
      </c>
    </row>
    <row r="162" spans="2:4">
      <c r="B162" s="52">
        <f t="shared" ca="1" si="6"/>
        <v>0.30681846253607437</v>
      </c>
      <c r="C162" s="43">
        <v>148</v>
      </c>
      <c r="D162" s="53">
        <f t="shared" ca="1" si="7"/>
        <v>2</v>
      </c>
    </row>
    <row r="163" spans="2:4">
      <c r="B163" s="52">
        <f t="shared" ca="1" si="6"/>
        <v>0.26850203661637018</v>
      </c>
      <c r="C163" s="43">
        <v>149</v>
      </c>
      <c r="D163" s="53">
        <f t="shared" ca="1" si="7"/>
        <v>2</v>
      </c>
    </row>
    <row r="164" spans="2:4">
      <c r="B164" s="52">
        <f t="shared" ca="1" si="6"/>
        <v>0.37999889031138145</v>
      </c>
      <c r="C164" s="43">
        <v>150</v>
      </c>
      <c r="D164" s="53">
        <f t="shared" ca="1" si="7"/>
        <v>2</v>
      </c>
    </row>
    <row r="165" spans="2:4">
      <c r="B165" s="52">
        <f t="shared" ca="1" si="6"/>
        <v>0.17715850294550939</v>
      </c>
      <c r="C165" s="43">
        <v>151</v>
      </c>
      <c r="D165" s="53">
        <f t="shared" ca="1" si="7"/>
        <v>2</v>
      </c>
    </row>
    <row r="166" spans="2:4">
      <c r="B166" s="52">
        <f t="shared" ca="1" si="6"/>
        <v>0.52931284959182656</v>
      </c>
      <c r="C166" s="43">
        <v>152</v>
      </c>
      <c r="D166" s="53">
        <f t="shared" ca="1" si="7"/>
        <v>3</v>
      </c>
    </row>
    <row r="167" spans="2:4">
      <c r="B167" s="52">
        <f t="shared" ca="1" si="6"/>
        <v>0.49830985243443482</v>
      </c>
      <c r="C167" s="43">
        <v>153</v>
      </c>
      <c r="D167" s="53">
        <f t="shared" ca="1" si="7"/>
        <v>2</v>
      </c>
    </row>
    <row r="168" spans="2:4">
      <c r="B168" s="52">
        <f t="shared" ca="1" si="6"/>
        <v>0.70081709730420072</v>
      </c>
      <c r="C168" s="43">
        <v>154</v>
      </c>
      <c r="D168" s="53">
        <f t="shared" ca="1" si="7"/>
        <v>3</v>
      </c>
    </row>
    <row r="169" spans="2:4">
      <c r="B169" s="52">
        <f t="shared" ca="1" si="6"/>
        <v>3.3006462161184302E-2</v>
      </c>
      <c r="C169" s="43">
        <v>155</v>
      </c>
      <c r="D169" s="53">
        <f t="shared" ca="1" si="7"/>
        <v>1</v>
      </c>
    </row>
    <row r="170" spans="2:4">
      <c r="B170" s="52">
        <f t="shared" ca="1" si="6"/>
        <v>0.84799892776970576</v>
      </c>
      <c r="C170" s="43">
        <v>156</v>
      </c>
      <c r="D170" s="53">
        <f t="shared" ca="1" si="7"/>
        <v>3</v>
      </c>
    </row>
    <row r="171" spans="2:4">
      <c r="B171" s="52">
        <f t="shared" ca="1" si="6"/>
        <v>0.81021441189756327</v>
      </c>
      <c r="C171" s="43">
        <v>157</v>
      </c>
      <c r="D171" s="53">
        <f t="shared" ca="1" si="7"/>
        <v>3</v>
      </c>
    </row>
    <row r="172" spans="2:4">
      <c r="B172" s="52">
        <f t="shared" ca="1" si="6"/>
        <v>0.33541284336634924</v>
      </c>
      <c r="C172" s="43">
        <v>158</v>
      </c>
      <c r="D172" s="53">
        <f t="shared" ca="1" si="7"/>
        <v>2</v>
      </c>
    </row>
    <row r="173" spans="2:4">
      <c r="B173" s="52">
        <f t="shared" ca="1" si="6"/>
        <v>0.86654271013435136</v>
      </c>
      <c r="C173" s="43">
        <v>159</v>
      </c>
      <c r="D173" s="53">
        <f t="shared" ca="1" si="7"/>
        <v>3</v>
      </c>
    </row>
    <row r="174" spans="2:4">
      <c r="B174" s="52">
        <f t="shared" ca="1" si="6"/>
        <v>0.21870439142711318</v>
      </c>
      <c r="C174" s="43">
        <v>160</v>
      </c>
      <c r="D174" s="53">
        <f t="shared" ca="1" si="7"/>
        <v>2</v>
      </c>
    </row>
    <row r="175" spans="2:4">
      <c r="B175" s="52">
        <f t="shared" ca="1" si="6"/>
        <v>0.49853589634010287</v>
      </c>
      <c r="C175" s="43">
        <v>161</v>
      </c>
      <c r="D175" s="53">
        <f t="shared" ca="1" si="7"/>
        <v>2</v>
      </c>
    </row>
    <row r="176" spans="2:4">
      <c r="B176" s="52">
        <f t="shared" ca="1" si="6"/>
        <v>0.35144786535358674</v>
      </c>
      <c r="C176" s="43">
        <v>162</v>
      </c>
      <c r="D176" s="53">
        <f t="shared" ca="1" si="7"/>
        <v>2</v>
      </c>
    </row>
    <row r="177" spans="2:4">
      <c r="B177" s="52">
        <f t="shared" ca="1" si="6"/>
        <v>0.68005491329294132</v>
      </c>
      <c r="C177" s="43">
        <v>163</v>
      </c>
      <c r="D177" s="53">
        <f t="shared" ca="1" si="7"/>
        <v>3</v>
      </c>
    </row>
    <row r="178" spans="2:4">
      <c r="B178" s="52">
        <f t="shared" ca="1" si="6"/>
        <v>0.26856627262609267</v>
      </c>
      <c r="C178" s="43">
        <v>164</v>
      </c>
      <c r="D178" s="53">
        <f t="shared" ca="1" si="7"/>
        <v>2</v>
      </c>
    </row>
    <row r="179" spans="2:4">
      <c r="B179" s="52">
        <f t="shared" ca="1" si="6"/>
        <v>0.63829956616467165</v>
      </c>
      <c r="C179" s="43">
        <v>165</v>
      </c>
      <c r="D179" s="53">
        <f t="shared" ca="1" si="7"/>
        <v>3</v>
      </c>
    </row>
    <row r="180" spans="2:4">
      <c r="B180" s="52">
        <f t="shared" ca="1" si="6"/>
        <v>0.15913691138454766</v>
      </c>
      <c r="C180" s="43">
        <v>166</v>
      </c>
      <c r="D180" s="53">
        <f t="shared" ca="1" si="7"/>
        <v>1</v>
      </c>
    </row>
    <row r="181" spans="2:4">
      <c r="B181" s="52">
        <f t="shared" ca="1" si="6"/>
        <v>0.34843257485360812</v>
      </c>
      <c r="C181" s="43">
        <v>167</v>
      </c>
      <c r="D181" s="53">
        <f t="shared" ca="1" si="7"/>
        <v>2</v>
      </c>
    </row>
    <row r="182" spans="2:4">
      <c r="B182" s="52">
        <f t="shared" ca="1" si="6"/>
        <v>0.65286843746724488</v>
      </c>
      <c r="C182" s="43">
        <v>168</v>
      </c>
      <c r="D182" s="53">
        <f t="shared" ca="1" si="7"/>
        <v>3</v>
      </c>
    </row>
    <row r="183" spans="2:4">
      <c r="B183" s="52">
        <f t="shared" ca="1" si="6"/>
        <v>0.89230775619678437</v>
      </c>
      <c r="C183" s="43">
        <v>169</v>
      </c>
      <c r="D183" s="53">
        <f t="shared" ca="1" si="7"/>
        <v>3</v>
      </c>
    </row>
    <row r="184" spans="2:4">
      <c r="B184" s="52">
        <f t="shared" ca="1" si="6"/>
        <v>0.9512124098761271</v>
      </c>
      <c r="C184" s="43">
        <v>170</v>
      </c>
      <c r="D184" s="53">
        <f t="shared" ca="1" si="7"/>
        <v>3</v>
      </c>
    </row>
    <row r="185" spans="2:4">
      <c r="B185" s="52">
        <f t="shared" ca="1" si="6"/>
        <v>0.1182978867121377</v>
      </c>
      <c r="C185" s="43">
        <v>171</v>
      </c>
      <c r="D185" s="53">
        <f t="shared" ca="1" si="7"/>
        <v>1</v>
      </c>
    </row>
    <row r="186" spans="2:4">
      <c r="B186" s="52">
        <f t="shared" ca="1" si="6"/>
        <v>0.12847005445117377</v>
      </c>
      <c r="C186" s="43">
        <v>172</v>
      </c>
      <c r="D186" s="53">
        <f t="shared" ca="1" si="7"/>
        <v>1</v>
      </c>
    </row>
    <row r="187" spans="2:4">
      <c r="B187" s="52">
        <f t="shared" ca="1" si="6"/>
        <v>0.675904379925233</v>
      </c>
      <c r="C187" s="43">
        <v>173</v>
      </c>
      <c r="D187" s="53">
        <f t="shared" ca="1" si="7"/>
        <v>3</v>
      </c>
    </row>
    <row r="188" spans="2:4">
      <c r="B188" s="52">
        <f t="shared" ca="1" si="6"/>
        <v>0.68505977889224712</v>
      </c>
      <c r="C188" s="43">
        <v>174</v>
      </c>
      <c r="D188" s="53">
        <f t="shared" ca="1" si="7"/>
        <v>3</v>
      </c>
    </row>
    <row r="189" spans="2:4">
      <c r="B189" s="52">
        <f t="shared" ca="1" si="6"/>
        <v>0.93884488720963222</v>
      </c>
      <c r="C189" s="43">
        <v>175</v>
      </c>
      <c r="D189" s="53">
        <f t="shared" ca="1" si="7"/>
        <v>3</v>
      </c>
    </row>
    <row r="190" spans="2:4">
      <c r="B190" s="52">
        <f t="shared" ca="1" si="6"/>
        <v>0.29847329579667781</v>
      </c>
      <c r="C190" s="43">
        <v>176</v>
      </c>
      <c r="D190" s="53">
        <f t="shared" ca="1" si="7"/>
        <v>2</v>
      </c>
    </row>
    <row r="191" spans="2:4">
      <c r="B191" s="52">
        <f t="shared" ca="1" si="6"/>
        <v>0.64180183928298018</v>
      </c>
      <c r="C191" s="43">
        <v>177</v>
      </c>
      <c r="D191" s="53">
        <f t="shared" ca="1" si="7"/>
        <v>3</v>
      </c>
    </row>
    <row r="192" spans="2:4">
      <c r="B192" s="52">
        <f t="shared" ca="1" si="6"/>
        <v>0.3510772740825775</v>
      </c>
      <c r="C192" s="43">
        <v>178</v>
      </c>
      <c r="D192" s="53">
        <f t="shared" ca="1" si="7"/>
        <v>2</v>
      </c>
    </row>
    <row r="193" spans="2:4">
      <c r="B193" s="52">
        <f t="shared" ca="1" si="6"/>
        <v>0.33893502850567581</v>
      </c>
      <c r="C193" s="43">
        <v>179</v>
      </c>
      <c r="D193" s="53">
        <f t="shared" ca="1" si="7"/>
        <v>2</v>
      </c>
    </row>
    <row r="194" spans="2:4">
      <c r="B194" s="52">
        <f t="shared" ca="1" si="6"/>
        <v>0.15039976105191855</v>
      </c>
      <c r="C194" s="43">
        <v>180</v>
      </c>
      <c r="D194" s="53">
        <f t="shared" ca="1" si="7"/>
        <v>1</v>
      </c>
    </row>
    <row r="195" spans="2:4">
      <c r="B195" s="52">
        <f t="shared" ca="1" si="6"/>
        <v>0.70756857558315644</v>
      </c>
      <c r="C195" s="43">
        <v>181</v>
      </c>
      <c r="D195" s="53">
        <f t="shared" ca="1" si="7"/>
        <v>3</v>
      </c>
    </row>
    <row r="196" spans="2:4">
      <c r="B196" s="52">
        <f t="shared" ca="1" si="6"/>
        <v>8.2630827743952917E-2</v>
      </c>
      <c r="C196" s="43">
        <v>182</v>
      </c>
      <c r="D196" s="53">
        <f t="shared" ca="1" si="7"/>
        <v>1</v>
      </c>
    </row>
    <row r="197" spans="2:4">
      <c r="B197" s="52">
        <f t="shared" ca="1" si="6"/>
        <v>0.61945133524245122</v>
      </c>
      <c r="C197" s="43">
        <v>183</v>
      </c>
      <c r="D197" s="53">
        <f t="shared" ca="1" si="7"/>
        <v>3</v>
      </c>
    </row>
    <row r="198" spans="2:4">
      <c r="B198" s="52">
        <f t="shared" ca="1" si="6"/>
        <v>0.21581169893252861</v>
      </c>
      <c r="C198" s="43">
        <v>184</v>
      </c>
      <c r="D198" s="53">
        <f t="shared" ca="1" si="7"/>
        <v>2</v>
      </c>
    </row>
    <row r="199" spans="2:4">
      <c r="B199" s="52">
        <f t="shared" ca="1" si="6"/>
        <v>0.12506066969623397</v>
      </c>
      <c r="C199" s="43">
        <v>185</v>
      </c>
      <c r="D199" s="53">
        <f t="shared" ca="1" si="7"/>
        <v>1</v>
      </c>
    </row>
    <row r="200" spans="2:4">
      <c r="B200" s="52">
        <f t="shared" ca="1" si="6"/>
        <v>8.4848131616552247E-2</v>
      </c>
      <c r="C200" s="43">
        <v>186</v>
      </c>
      <c r="D200" s="53">
        <f t="shared" ca="1" si="7"/>
        <v>1</v>
      </c>
    </row>
    <row r="201" spans="2:4">
      <c r="B201" s="52">
        <f t="shared" ca="1" si="6"/>
        <v>2.8376460224583067E-2</v>
      </c>
      <c r="C201" s="43">
        <v>187</v>
      </c>
      <c r="D201" s="53">
        <f t="shared" ca="1" si="7"/>
        <v>1</v>
      </c>
    </row>
    <row r="202" spans="2:4">
      <c r="B202" s="52">
        <f t="shared" ca="1" si="6"/>
        <v>0.5475409661803432</v>
      </c>
      <c r="C202" s="43">
        <v>188</v>
      </c>
      <c r="D202" s="53">
        <f t="shared" ca="1" si="7"/>
        <v>3</v>
      </c>
    </row>
    <row r="203" spans="2:4">
      <c r="B203" s="52">
        <f t="shared" ca="1" si="6"/>
        <v>0.19538071660517697</v>
      </c>
      <c r="C203" s="43">
        <v>189</v>
      </c>
      <c r="D203" s="53">
        <f t="shared" ca="1" si="7"/>
        <v>2</v>
      </c>
    </row>
    <row r="204" spans="2:4">
      <c r="B204" s="52">
        <f t="shared" ca="1" si="6"/>
        <v>0.22729227020844467</v>
      </c>
      <c r="C204" s="43">
        <v>190</v>
      </c>
      <c r="D204" s="53">
        <f t="shared" ca="1" si="7"/>
        <v>2</v>
      </c>
    </row>
    <row r="205" spans="2:4">
      <c r="B205" s="52">
        <f t="shared" ca="1" si="6"/>
        <v>0.42782750014774118</v>
      </c>
      <c r="C205" s="43">
        <v>191</v>
      </c>
      <c r="D205" s="53">
        <f t="shared" ca="1" si="7"/>
        <v>2</v>
      </c>
    </row>
    <row r="206" spans="2:4">
      <c r="B206" s="52">
        <f t="shared" ca="1" si="6"/>
        <v>0.8271319732248692</v>
      </c>
      <c r="C206" s="43">
        <v>192</v>
      </c>
      <c r="D206" s="53">
        <f t="shared" ca="1" si="7"/>
        <v>3</v>
      </c>
    </row>
    <row r="207" spans="2:4">
      <c r="B207" s="52">
        <f t="shared" ca="1" si="6"/>
        <v>0.22424725026112413</v>
      </c>
      <c r="C207" s="43">
        <v>193</v>
      </c>
      <c r="D207" s="53">
        <f t="shared" ca="1" si="7"/>
        <v>2</v>
      </c>
    </row>
    <row r="208" spans="2:4">
      <c r="B208" s="52">
        <f t="shared" ref="B208:B271" ca="1" si="8">RAND()</f>
        <v>0.91123306288390216</v>
      </c>
      <c r="C208" s="43">
        <v>194</v>
      </c>
      <c r="D208" s="53">
        <f t="shared" ref="D208:D271" ca="1" si="9">ROUNDUP((1/45)*(6*B208)^3 - (23/90)*(6*B208)^2 + (37/30)*(6*B208),0)</f>
        <v>3</v>
      </c>
    </row>
    <row r="209" spans="2:4">
      <c r="B209" s="52">
        <f t="shared" ca="1" si="8"/>
        <v>0.81454576686133662</v>
      </c>
      <c r="C209" s="43">
        <v>195</v>
      </c>
      <c r="D209" s="53">
        <f t="shared" ca="1" si="9"/>
        <v>3</v>
      </c>
    </row>
    <row r="210" spans="2:4">
      <c r="B210" s="52">
        <f t="shared" ca="1" si="8"/>
        <v>0.30453273994743035</v>
      </c>
      <c r="C210" s="43">
        <v>196</v>
      </c>
      <c r="D210" s="53">
        <f t="shared" ca="1" si="9"/>
        <v>2</v>
      </c>
    </row>
    <row r="211" spans="2:4">
      <c r="B211" s="52">
        <f t="shared" ca="1" si="8"/>
        <v>0.67514395771912961</v>
      </c>
      <c r="C211" s="43">
        <v>197</v>
      </c>
      <c r="D211" s="53">
        <f t="shared" ca="1" si="9"/>
        <v>3</v>
      </c>
    </row>
    <row r="212" spans="2:4">
      <c r="B212" s="52">
        <f t="shared" ca="1" si="8"/>
        <v>0.57660584658761094</v>
      </c>
      <c r="C212" s="43">
        <v>198</v>
      </c>
      <c r="D212" s="53">
        <f t="shared" ca="1" si="9"/>
        <v>3</v>
      </c>
    </row>
    <row r="213" spans="2:4">
      <c r="B213" s="52">
        <f t="shared" ca="1" si="8"/>
        <v>0.23270014820235829</v>
      </c>
      <c r="C213" s="43">
        <v>199</v>
      </c>
      <c r="D213" s="53">
        <f t="shared" ca="1" si="9"/>
        <v>2</v>
      </c>
    </row>
    <row r="214" spans="2:4">
      <c r="B214" s="52">
        <f t="shared" ca="1" si="8"/>
        <v>0.25803567166954178</v>
      </c>
      <c r="C214" s="43">
        <v>200</v>
      </c>
      <c r="D214" s="53">
        <f t="shared" ca="1" si="9"/>
        <v>2</v>
      </c>
    </row>
    <row r="215" spans="2:4">
      <c r="B215" s="52">
        <f t="shared" ca="1" si="8"/>
        <v>0.12808360815712483</v>
      </c>
      <c r="C215" s="43">
        <v>201</v>
      </c>
      <c r="D215" s="53">
        <f t="shared" ca="1" si="9"/>
        <v>1</v>
      </c>
    </row>
    <row r="216" spans="2:4">
      <c r="B216" s="52">
        <f t="shared" ca="1" si="8"/>
        <v>9.7127423163913207E-2</v>
      </c>
      <c r="C216" s="43">
        <v>202</v>
      </c>
      <c r="D216" s="53">
        <f t="shared" ca="1" si="9"/>
        <v>1</v>
      </c>
    </row>
    <row r="217" spans="2:4">
      <c r="B217" s="52">
        <f t="shared" ca="1" si="8"/>
        <v>0.50319011132723823</v>
      </c>
      <c r="C217" s="43">
        <v>203</v>
      </c>
      <c r="D217" s="53">
        <f t="shared" ca="1" si="9"/>
        <v>3</v>
      </c>
    </row>
    <row r="218" spans="2:4">
      <c r="B218" s="52">
        <f t="shared" ca="1" si="8"/>
        <v>0.95242338960419592</v>
      </c>
      <c r="C218" s="43">
        <v>204</v>
      </c>
      <c r="D218" s="53">
        <f t="shared" ca="1" si="9"/>
        <v>3</v>
      </c>
    </row>
    <row r="219" spans="2:4">
      <c r="B219" s="52">
        <f t="shared" ca="1" si="8"/>
        <v>0.47780700375381779</v>
      </c>
      <c r="C219" s="43">
        <v>205</v>
      </c>
      <c r="D219" s="53">
        <f t="shared" ca="1" si="9"/>
        <v>2</v>
      </c>
    </row>
    <row r="220" spans="2:4">
      <c r="B220" s="52">
        <f t="shared" ca="1" si="8"/>
        <v>0.82868415655553418</v>
      </c>
      <c r="C220" s="43">
        <v>206</v>
      </c>
      <c r="D220" s="53">
        <f t="shared" ca="1" si="9"/>
        <v>3</v>
      </c>
    </row>
    <row r="221" spans="2:4">
      <c r="B221" s="52">
        <f t="shared" ca="1" si="8"/>
        <v>0.47034781029894934</v>
      </c>
      <c r="C221" s="43">
        <v>207</v>
      </c>
      <c r="D221" s="53">
        <f t="shared" ca="1" si="9"/>
        <v>2</v>
      </c>
    </row>
    <row r="222" spans="2:4">
      <c r="B222" s="52">
        <f t="shared" ca="1" si="8"/>
        <v>0.936397968059834</v>
      </c>
      <c r="C222" s="43">
        <v>208</v>
      </c>
      <c r="D222" s="53">
        <f t="shared" ca="1" si="9"/>
        <v>3</v>
      </c>
    </row>
    <row r="223" spans="2:4">
      <c r="B223" s="52">
        <f t="shared" ca="1" si="8"/>
        <v>0.52922938562201383</v>
      </c>
      <c r="C223" s="43">
        <v>209</v>
      </c>
      <c r="D223" s="53">
        <f t="shared" ca="1" si="9"/>
        <v>3</v>
      </c>
    </row>
    <row r="224" spans="2:4">
      <c r="B224" s="52">
        <f t="shared" ca="1" si="8"/>
        <v>0.56002728042980154</v>
      </c>
      <c r="C224" s="43">
        <v>210</v>
      </c>
      <c r="D224" s="53">
        <f t="shared" ca="1" si="9"/>
        <v>3</v>
      </c>
    </row>
    <row r="225" spans="2:4">
      <c r="B225" s="52">
        <f t="shared" ca="1" si="8"/>
        <v>1.6489163933436135E-2</v>
      </c>
      <c r="C225" s="43">
        <v>211</v>
      </c>
      <c r="D225" s="53">
        <f t="shared" ca="1" si="9"/>
        <v>1</v>
      </c>
    </row>
    <row r="226" spans="2:4">
      <c r="B226" s="52">
        <f t="shared" ca="1" si="8"/>
        <v>6.8308731819641921E-2</v>
      </c>
      <c r="C226" s="43">
        <v>212</v>
      </c>
      <c r="D226" s="53">
        <f t="shared" ca="1" si="9"/>
        <v>1</v>
      </c>
    </row>
    <row r="227" spans="2:4">
      <c r="B227" s="52">
        <f t="shared" ca="1" si="8"/>
        <v>0.8246242661798634</v>
      </c>
      <c r="C227" s="43">
        <v>213</v>
      </c>
      <c r="D227" s="53">
        <f t="shared" ca="1" si="9"/>
        <v>3</v>
      </c>
    </row>
    <row r="228" spans="2:4">
      <c r="B228" s="52">
        <f t="shared" ca="1" si="8"/>
        <v>0.61999929119264285</v>
      </c>
      <c r="C228" s="43">
        <v>214</v>
      </c>
      <c r="D228" s="53">
        <f t="shared" ca="1" si="9"/>
        <v>3</v>
      </c>
    </row>
    <row r="229" spans="2:4">
      <c r="B229" s="52">
        <f t="shared" ca="1" si="8"/>
        <v>0.87476426913709315</v>
      </c>
      <c r="C229" s="43">
        <v>215</v>
      </c>
      <c r="D229" s="53">
        <f t="shared" ca="1" si="9"/>
        <v>3</v>
      </c>
    </row>
    <row r="230" spans="2:4">
      <c r="B230" s="52">
        <f t="shared" ca="1" si="8"/>
        <v>8.0271291462462591E-3</v>
      </c>
      <c r="C230" s="43">
        <v>216</v>
      </c>
      <c r="D230" s="53">
        <f t="shared" ca="1" si="9"/>
        <v>1</v>
      </c>
    </row>
    <row r="231" spans="2:4">
      <c r="B231" s="52">
        <f t="shared" ca="1" si="8"/>
        <v>0.53279774987306483</v>
      </c>
      <c r="C231" s="43">
        <v>217</v>
      </c>
      <c r="D231" s="53">
        <f t="shared" ca="1" si="9"/>
        <v>3</v>
      </c>
    </row>
    <row r="232" spans="2:4">
      <c r="B232" s="52">
        <f t="shared" ca="1" si="8"/>
        <v>0.73128730079372095</v>
      </c>
      <c r="C232" s="43">
        <v>218</v>
      </c>
      <c r="D232" s="53">
        <f t="shared" ca="1" si="9"/>
        <v>3</v>
      </c>
    </row>
    <row r="233" spans="2:4">
      <c r="B233" s="52">
        <f t="shared" ca="1" si="8"/>
        <v>0.55121231590841668</v>
      </c>
      <c r="C233" s="43">
        <v>219</v>
      </c>
      <c r="D233" s="53">
        <f t="shared" ca="1" si="9"/>
        <v>3</v>
      </c>
    </row>
    <row r="234" spans="2:4">
      <c r="B234" s="52">
        <f t="shared" ca="1" si="8"/>
        <v>5.0265649529387946E-2</v>
      </c>
      <c r="C234" s="43">
        <v>220</v>
      </c>
      <c r="D234" s="53">
        <f t="shared" ca="1" si="9"/>
        <v>1</v>
      </c>
    </row>
    <row r="235" spans="2:4">
      <c r="B235" s="52">
        <f t="shared" ca="1" si="8"/>
        <v>0.35639690450415129</v>
      </c>
      <c r="C235" s="43">
        <v>221</v>
      </c>
      <c r="D235" s="53">
        <f t="shared" ca="1" si="9"/>
        <v>2</v>
      </c>
    </row>
    <row r="236" spans="2:4">
      <c r="B236" s="52">
        <f t="shared" ca="1" si="8"/>
        <v>0.54195677155753552</v>
      </c>
      <c r="C236" s="43">
        <v>222</v>
      </c>
      <c r="D236" s="53">
        <f t="shared" ca="1" si="9"/>
        <v>3</v>
      </c>
    </row>
    <row r="237" spans="2:4">
      <c r="B237" s="52">
        <f t="shared" ca="1" si="8"/>
        <v>0.5961577941858125</v>
      </c>
      <c r="C237" s="43">
        <v>223</v>
      </c>
      <c r="D237" s="53">
        <f t="shared" ca="1" si="9"/>
        <v>3</v>
      </c>
    </row>
    <row r="238" spans="2:4">
      <c r="B238" s="52">
        <f t="shared" ca="1" si="8"/>
        <v>0.77181951371295399</v>
      </c>
      <c r="C238" s="43">
        <v>224</v>
      </c>
      <c r="D238" s="53">
        <f t="shared" ca="1" si="9"/>
        <v>3</v>
      </c>
    </row>
    <row r="239" spans="2:4">
      <c r="B239" s="52">
        <f t="shared" ca="1" si="8"/>
        <v>0.4731174854805813</v>
      </c>
      <c r="C239" s="43">
        <v>225</v>
      </c>
      <c r="D239" s="53">
        <f t="shared" ca="1" si="9"/>
        <v>2</v>
      </c>
    </row>
    <row r="240" spans="2:4">
      <c r="B240" s="52">
        <f t="shared" ca="1" si="8"/>
        <v>0.94701243208797059</v>
      </c>
      <c r="C240" s="43">
        <v>226</v>
      </c>
      <c r="D240" s="53">
        <f t="shared" ca="1" si="9"/>
        <v>3</v>
      </c>
    </row>
    <row r="241" spans="2:4">
      <c r="B241" s="52">
        <f t="shared" ca="1" si="8"/>
        <v>0.35774146542280427</v>
      </c>
      <c r="C241" s="43">
        <v>227</v>
      </c>
      <c r="D241" s="53">
        <f t="shared" ca="1" si="9"/>
        <v>2</v>
      </c>
    </row>
    <row r="242" spans="2:4">
      <c r="B242" s="52">
        <f t="shared" ca="1" si="8"/>
        <v>7.0292268239979805E-3</v>
      </c>
      <c r="C242" s="43">
        <v>228</v>
      </c>
      <c r="D242" s="53">
        <f t="shared" ca="1" si="9"/>
        <v>1</v>
      </c>
    </row>
    <row r="243" spans="2:4">
      <c r="B243" s="52">
        <f t="shared" ca="1" si="8"/>
        <v>0.74307231851840616</v>
      </c>
      <c r="C243" s="43">
        <v>229</v>
      </c>
      <c r="D243" s="53">
        <f t="shared" ca="1" si="9"/>
        <v>3</v>
      </c>
    </row>
    <row r="244" spans="2:4">
      <c r="B244" s="52">
        <f t="shared" ca="1" si="8"/>
        <v>0.86255048169738757</v>
      </c>
      <c r="C244" s="43">
        <v>230</v>
      </c>
      <c r="D244" s="53">
        <f t="shared" ca="1" si="9"/>
        <v>3</v>
      </c>
    </row>
    <row r="245" spans="2:4">
      <c r="B245" s="52">
        <f t="shared" ca="1" si="8"/>
        <v>0.41005422303583972</v>
      </c>
      <c r="C245" s="43">
        <v>231</v>
      </c>
      <c r="D245" s="53">
        <f t="shared" ca="1" si="9"/>
        <v>2</v>
      </c>
    </row>
    <row r="246" spans="2:4">
      <c r="B246" s="52">
        <f t="shared" ca="1" si="8"/>
        <v>0.32093842148178775</v>
      </c>
      <c r="C246" s="43">
        <v>232</v>
      </c>
      <c r="D246" s="53">
        <f t="shared" ca="1" si="9"/>
        <v>2</v>
      </c>
    </row>
    <row r="247" spans="2:4">
      <c r="B247" s="52">
        <f t="shared" ca="1" si="8"/>
        <v>0.56034373021161643</v>
      </c>
      <c r="C247" s="43">
        <v>233</v>
      </c>
      <c r="D247" s="53">
        <f t="shared" ca="1" si="9"/>
        <v>3</v>
      </c>
    </row>
    <row r="248" spans="2:4">
      <c r="B248" s="52">
        <f t="shared" ca="1" si="8"/>
        <v>0.1398067955310498</v>
      </c>
      <c r="C248" s="43">
        <v>234</v>
      </c>
      <c r="D248" s="53">
        <f t="shared" ca="1" si="9"/>
        <v>1</v>
      </c>
    </row>
    <row r="249" spans="2:4">
      <c r="B249" s="52">
        <f t="shared" ca="1" si="8"/>
        <v>0.40727932087068108</v>
      </c>
      <c r="C249" s="43">
        <v>235</v>
      </c>
      <c r="D249" s="53">
        <f t="shared" ca="1" si="9"/>
        <v>2</v>
      </c>
    </row>
    <row r="250" spans="2:4">
      <c r="B250" s="52">
        <f t="shared" ca="1" si="8"/>
        <v>0.74412536591182676</v>
      </c>
      <c r="C250" s="43">
        <v>236</v>
      </c>
      <c r="D250" s="53">
        <f t="shared" ca="1" si="9"/>
        <v>3</v>
      </c>
    </row>
    <row r="251" spans="2:4">
      <c r="B251" s="52">
        <f t="shared" ca="1" si="8"/>
        <v>0.72705216002155104</v>
      </c>
      <c r="C251" s="43">
        <v>237</v>
      </c>
      <c r="D251" s="53">
        <f t="shared" ca="1" si="9"/>
        <v>3</v>
      </c>
    </row>
    <row r="252" spans="2:4">
      <c r="B252" s="52">
        <f t="shared" ca="1" si="8"/>
        <v>0.56837379388754605</v>
      </c>
      <c r="C252" s="43">
        <v>238</v>
      </c>
      <c r="D252" s="53">
        <f t="shared" ca="1" si="9"/>
        <v>3</v>
      </c>
    </row>
    <row r="253" spans="2:4">
      <c r="B253" s="52">
        <f t="shared" ca="1" si="8"/>
        <v>0.13586288786724166</v>
      </c>
      <c r="C253" s="43">
        <v>239</v>
      </c>
      <c r="D253" s="53">
        <f t="shared" ca="1" si="9"/>
        <v>1</v>
      </c>
    </row>
    <row r="254" spans="2:4">
      <c r="B254" s="52">
        <f t="shared" ca="1" si="8"/>
        <v>0.46237758211783597</v>
      </c>
      <c r="C254" s="43">
        <v>240</v>
      </c>
      <c r="D254" s="53">
        <f t="shared" ca="1" si="9"/>
        <v>2</v>
      </c>
    </row>
    <row r="255" spans="2:4">
      <c r="B255" s="52">
        <f t="shared" ca="1" si="8"/>
        <v>0.3020257176381308</v>
      </c>
      <c r="C255" s="43">
        <v>241</v>
      </c>
      <c r="D255" s="53">
        <f t="shared" ca="1" si="9"/>
        <v>2</v>
      </c>
    </row>
    <row r="256" spans="2:4">
      <c r="B256" s="52">
        <f t="shared" ca="1" si="8"/>
        <v>2.4612872342191894E-2</v>
      </c>
      <c r="C256" s="43">
        <v>242</v>
      </c>
      <c r="D256" s="53">
        <f t="shared" ca="1" si="9"/>
        <v>1</v>
      </c>
    </row>
    <row r="257" spans="2:4">
      <c r="B257" s="52">
        <f t="shared" ca="1" si="8"/>
        <v>0.26560141310853891</v>
      </c>
      <c r="C257" s="43">
        <v>243</v>
      </c>
      <c r="D257" s="53">
        <f t="shared" ca="1" si="9"/>
        <v>2</v>
      </c>
    </row>
    <row r="258" spans="2:4">
      <c r="B258" s="52">
        <f t="shared" ca="1" si="8"/>
        <v>0.35956561384837693</v>
      </c>
      <c r="C258" s="43">
        <v>244</v>
      </c>
      <c r="D258" s="53">
        <f t="shared" ca="1" si="9"/>
        <v>2</v>
      </c>
    </row>
    <row r="259" spans="2:4">
      <c r="B259" s="52">
        <f t="shared" ca="1" si="8"/>
        <v>0.77482631644487088</v>
      </c>
      <c r="C259" s="43">
        <v>245</v>
      </c>
      <c r="D259" s="53">
        <f t="shared" ca="1" si="9"/>
        <v>3</v>
      </c>
    </row>
    <row r="260" spans="2:4">
      <c r="B260" s="52">
        <f t="shared" ca="1" si="8"/>
        <v>0.39332546876189223</v>
      </c>
      <c r="C260" s="43">
        <v>246</v>
      </c>
      <c r="D260" s="53">
        <f t="shared" ca="1" si="9"/>
        <v>2</v>
      </c>
    </row>
    <row r="261" spans="2:4">
      <c r="B261" s="52">
        <f t="shared" ca="1" si="8"/>
        <v>0.44761629752254073</v>
      </c>
      <c r="C261" s="43">
        <v>247</v>
      </c>
      <c r="D261" s="53">
        <f t="shared" ca="1" si="9"/>
        <v>2</v>
      </c>
    </row>
    <row r="262" spans="2:4">
      <c r="B262" s="52">
        <f t="shared" ca="1" si="8"/>
        <v>0.76024703623439238</v>
      </c>
      <c r="C262" s="43">
        <v>248</v>
      </c>
      <c r="D262" s="53">
        <f t="shared" ca="1" si="9"/>
        <v>3</v>
      </c>
    </row>
    <row r="263" spans="2:4">
      <c r="B263" s="52">
        <f t="shared" ca="1" si="8"/>
        <v>0.37592393051922413</v>
      </c>
      <c r="C263" s="43">
        <v>249</v>
      </c>
      <c r="D263" s="53">
        <f t="shared" ca="1" si="9"/>
        <v>2</v>
      </c>
    </row>
    <row r="264" spans="2:4">
      <c r="B264" s="52">
        <f t="shared" ca="1" si="8"/>
        <v>8.5817819291141628E-2</v>
      </c>
      <c r="C264" s="43">
        <v>250</v>
      </c>
      <c r="D264" s="53">
        <f t="shared" ca="1" si="9"/>
        <v>1</v>
      </c>
    </row>
    <row r="265" spans="2:4">
      <c r="B265" s="52">
        <f t="shared" ca="1" si="8"/>
        <v>0.46875835166471302</v>
      </c>
      <c r="C265" s="43">
        <v>251</v>
      </c>
      <c r="D265" s="53">
        <f t="shared" ca="1" si="9"/>
        <v>2</v>
      </c>
    </row>
    <row r="266" spans="2:4">
      <c r="B266" s="52">
        <f t="shared" ca="1" si="8"/>
        <v>0.62021614589851581</v>
      </c>
      <c r="C266" s="43">
        <v>252</v>
      </c>
      <c r="D266" s="53">
        <f t="shared" ca="1" si="9"/>
        <v>3</v>
      </c>
    </row>
    <row r="267" spans="2:4">
      <c r="B267" s="52">
        <f t="shared" ca="1" si="8"/>
        <v>0.7331888246624213</v>
      </c>
      <c r="C267" s="43">
        <v>253</v>
      </c>
      <c r="D267" s="53">
        <f t="shared" ca="1" si="9"/>
        <v>3</v>
      </c>
    </row>
    <row r="268" spans="2:4">
      <c r="B268" s="52">
        <f t="shared" ca="1" si="8"/>
        <v>0.8823032821649841</v>
      </c>
      <c r="C268" s="43">
        <v>254</v>
      </c>
      <c r="D268" s="53">
        <f t="shared" ca="1" si="9"/>
        <v>3</v>
      </c>
    </row>
    <row r="269" spans="2:4">
      <c r="B269" s="52">
        <f t="shared" ca="1" si="8"/>
        <v>0.76242260816934948</v>
      </c>
      <c r="C269" s="43">
        <v>255</v>
      </c>
      <c r="D269" s="53">
        <f t="shared" ca="1" si="9"/>
        <v>3</v>
      </c>
    </row>
    <row r="270" spans="2:4">
      <c r="B270" s="52">
        <f t="shared" ca="1" si="8"/>
        <v>0.92641039325922103</v>
      </c>
      <c r="C270" s="43">
        <v>256</v>
      </c>
      <c r="D270" s="53">
        <f t="shared" ca="1" si="9"/>
        <v>3</v>
      </c>
    </row>
    <row r="271" spans="2:4">
      <c r="B271" s="52">
        <f t="shared" ca="1" si="8"/>
        <v>0.86770028372373254</v>
      </c>
      <c r="C271" s="43">
        <v>257</v>
      </c>
      <c r="D271" s="53">
        <f t="shared" ca="1" si="9"/>
        <v>3</v>
      </c>
    </row>
    <row r="272" spans="2:4">
      <c r="B272" s="52">
        <f t="shared" ref="B272:B335" ca="1" si="10">RAND()</f>
        <v>0.77609267240432622</v>
      </c>
      <c r="C272" s="43">
        <v>258</v>
      </c>
      <c r="D272" s="53">
        <f t="shared" ref="D272:D335" ca="1" si="11">ROUNDUP((1/45)*(6*B272)^3 - (23/90)*(6*B272)^2 + (37/30)*(6*B272),0)</f>
        <v>3</v>
      </c>
    </row>
    <row r="273" spans="2:4">
      <c r="B273" s="52">
        <f t="shared" ca="1" si="10"/>
        <v>0.73246192924994624</v>
      </c>
      <c r="C273" s="43">
        <v>259</v>
      </c>
      <c r="D273" s="53">
        <f t="shared" ca="1" si="11"/>
        <v>3</v>
      </c>
    </row>
    <row r="274" spans="2:4">
      <c r="B274" s="52">
        <f t="shared" ca="1" si="10"/>
        <v>0.53156958800441656</v>
      </c>
      <c r="C274" s="43">
        <v>260</v>
      </c>
      <c r="D274" s="53">
        <f t="shared" ca="1" si="11"/>
        <v>3</v>
      </c>
    </row>
    <row r="275" spans="2:4">
      <c r="B275" s="52">
        <f t="shared" ca="1" si="10"/>
        <v>0.1520786877667103</v>
      </c>
      <c r="C275" s="43">
        <v>261</v>
      </c>
      <c r="D275" s="53">
        <f t="shared" ca="1" si="11"/>
        <v>1</v>
      </c>
    </row>
    <row r="276" spans="2:4">
      <c r="B276" s="52">
        <f t="shared" ca="1" si="10"/>
        <v>0.36283414151567051</v>
      </c>
      <c r="C276" s="43">
        <v>262</v>
      </c>
      <c r="D276" s="53">
        <f t="shared" ca="1" si="11"/>
        <v>2</v>
      </c>
    </row>
    <row r="277" spans="2:4">
      <c r="B277" s="52">
        <f t="shared" ca="1" si="10"/>
        <v>0.26952395458365097</v>
      </c>
      <c r="C277" s="43">
        <v>263</v>
      </c>
      <c r="D277" s="53">
        <f t="shared" ca="1" si="11"/>
        <v>2</v>
      </c>
    </row>
    <row r="278" spans="2:4">
      <c r="B278" s="52">
        <f t="shared" ca="1" si="10"/>
        <v>7.3594675866443859E-2</v>
      </c>
      <c r="C278" s="43">
        <v>264</v>
      </c>
      <c r="D278" s="53">
        <f t="shared" ca="1" si="11"/>
        <v>1</v>
      </c>
    </row>
    <row r="279" spans="2:4">
      <c r="B279" s="52">
        <f t="shared" ca="1" si="10"/>
        <v>0.84621653860219415</v>
      </c>
      <c r="C279" s="43">
        <v>265</v>
      </c>
      <c r="D279" s="53">
        <f t="shared" ca="1" si="11"/>
        <v>3</v>
      </c>
    </row>
    <row r="280" spans="2:4">
      <c r="B280" s="52">
        <f t="shared" ca="1" si="10"/>
        <v>0.97452593052631642</v>
      </c>
      <c r="C280" s="43">
        <v>266</v>
      </c>
      <c r="D280" s="53">
        <f t="shared" ca="1" si="11"/>
        <v>3</v>
      </c>
    </row>
    <row r="281" spans="2:4">
      <c r="B281" s="52">
        <f t="shared" ca="1" si="10"/>
        <v>0.94422567142388636</v>
      </c>
      <c r="C281" s="43">
        <v>267</v>
      </c>
      <c r="D281" s="53">
        <f t="shared" ca="1" si="11"/>
        <v>3</v>
      </c>
    </row>
    <row r="282" spans="2:4">
      <c r="B282" s="52">
        <f t="shared" ca="1" si="10"/>
        <v>0.21537108696017537</v>
      </c>
      <c r="C282" s="43">
        <v>268</v>
      </c>
      <c r="D282" s="53">
        <f t="shared" ca="1" si="11"/>
        <v>2</v>
      </c>
    </row>
    <row r="283" spans="2:4">
      <c r="B283" s="52">
        <f t="shared" ca="1" si="10"/>
        <v>0.87098053841507483</v>
      </c>
      <c r="C283" s="43">
        <v>269</v>
      </c>
      <c r="D283" s="53">
        <f t="shared" ca="1" si="11"/>
        <v>3</v>
      </c>
    </row>
    <row r="284" spans="2:4">
      <c r="B284" s="52">
        <f t="shared" ca="1" si="10"/>
        <v>0.37132447464081464</v>
      </c>
      <c r="C284" s="43">
        <v>270</v>
      </c>
      <c r="D284" s="53">
        <f t="shared" ca="1" si="11"/>
        <v>2</v>
      </c>
    </row>
    <row r="285" spans="2:4">
      <c r="B285" s="52">
        <f t="shared" ca="1" si="10"/>
        <v>0.92677182450272955</v>
      </c>
      <c r="C285" s="43">
        <v>271</v>
      </c>
      <c r="D285" s="53">
        <f t="shared" ca="1" si="11"/>
        <v>3</v>
      </c>
    </row>
    <row r="286" spans="2:4">
      <c r="B286" s="52">
        <f t="shared" ca="1" si="10"/>
        <v>0.6787844596042466</v>
      </c>
      <c r="C286" s="43">
        <v>272</v>
      </c>
      <c r="D286" s="53">
        <f t="shared" ca="1" si="11"/>
        <v>3</v>
      </c>
    </row>
    <row r="287" spans="2:4">
      <c r="B287" s="52">
        <f t="shared" ca="1" si="10"/>
        <v>0.78846788917489408</v>
      </c>
      <c r="C287" s="43">
        <v>273</v>
      </c>
      <c r="D287" s="53">
        <f t="shared" ca="1" si="11"/>
        <v>3</v>
      </c>
    </row>
    <row r="288" spans="2:4">
      <c r="B288" s="52">
        <f t="shared" ca="1" si="10"/>
        <v>0.67230365504522016</v>
      </c>
      <c r="C288" s="43">
        <v>274</v>
      </c>
      <c r="D288" s="53">
        <f t="shared" ca="1" si="11"/>
        <v>3</v>
      </c>
    </row>
    <row r="289" spans="2:4">
      <c r="B289" s="52">
        <f t="shared" ca="1" si="10"/>
        <v>0.31089419748193847</v>
      </c>
      <c r="C289" s="43">
        <v>275</v>
      </c>
      <c r="D289" s="53">
        <f t="shared" ca="1" si="11"/>
        <v>2</v>
      </c>
    </row>
    <row r="290" spans="2:4">
      <c r="B290" s="52">
        <f t="shared" ca="1" si="10"/>
        <v>0.1102804292131675</v>
      </c>
      <c r="C290" s="43">
        <v>276</v>
      </c>
      <c r="D290" s="53">
        <f t="shared" ca="1" si="11"/>
        <v>1</v>
      </c>
    </row>
    <row r="291" spans="2:4">
      <c r="B291" s="52">
        <f t="shared" ca="1" si="10"/>
        <v>0.6660099949892675</v>
      </c>
      <c r="C291" s="43">
        <v>277</v>
      </c>
      <c r="D291" s="53">
        <f t="shared" ca="1" si="11"/>
        <v>3</v>
      </c>
    </row>
    <row r="292" spans="2:4">
      <c r="B292" s="52">
        <f t="shared" ca="1" si="10"/>
        <v>0.30996777809052756</v>
      </c>
      <c r="C292" s="43">
        <v>278</v>
      </c>
      <c r="D292" s="53">
        <f t="shared" ca="1" si="11"/>
        <v>2</v>
      </c>
    </row>
    <row r="293" spans="2:4">
      <c r="B293" s="52">
        <f t="shared" ca="1" si="10"/>
        <v>0.30995456669264487</v>
      </c>
      <c r="C293" s="43">
        <v>279</v>
      </c>
      <c r="D293" s="53">
        <f t="shared" ca="1" si="11"/>
        <v>2</v>
      </c>
    </row>
    <row r="294" spans="2:4">
      <c r="B294" s="52">
        <f t="shared" ca="1" si="10"/>
        <v>4.5987763218354849E-2</v>
      </c>
      <c r="C294" s="43">
        <v>280</v>
      </c>
      <c r="D294" s="53">
        <f t="shared" ca="1" si="11"/>
        <v>1</v>
      </c>
    </row>
    <row r="295" spans="2:4">
      <c r="B295" s="52">
        <f t="shared" ca="1" si="10"/>
        <v>0.44067185129318798</v>
      </c>
      <c r="C295" s="43">
        <v>281</v>
      </c>
      <c r="D295" s="53">
        <f t="shared" ca="1" si="11"/>
        <v>2</v>
      </c>
    </row>
    <row r="296" spans="2:4">
      <c r="B296" s="52">
        <f t="shared" ca="1" si="10"/>
        <v>7.159720776570011E-3</v>
      </c>
      <c r="C296" s="43">
        <v>282</v>
      </c>
      <c r="D296" s="53">
        <f t="shared" ca="1" si="11"/>
        <v>1</v>
      </c>
    </row>
    <row r="297" spans="2:4">
      <c r="B297" s="52">
        <f t="shared" ca="1" si="10"/>
        <v>0.6787368836848785</v>
      </c>
      <c r="C297" s="43">
        <v>283</v>
      </c>
      <c r="D297" s="53">
        <f t="shared" ca="1" si="11"/>
        <v>3</v>
      </c>
    </row>
    <row r="298" spans="2:4">
      <c r="B298" s="52">
        <f t="shared" ca="1" si="10"/>
        <v>0.36904341329312407</v>
      </c>
      <c r="C298" s="43">
        <v>284</v>
      </c>
      <c r="D298" s="53">
        <f t="shared" ca="1" si="11"/>
        <v>2</v>
      </c>
    </row>
    <row r="299" spans="2:4">
      <c r="B299" s="52">
        <f t="shared" ca="1" si="10"/>
        <v>0.79776324519202602</v>
      </c>
      <c r="C299" s="43">
        <v>285</v>
      </c>
      <c r="D299" s="53">
        <f t="shared" ca="1" si="11"/>
        <v>3</v>
      </c>
    </row>
    <row r="300" spans="2:4">
      <c r="B300" s="52">
        <f t="shared" ca="1" si="10"/>
        <v>0.96911997510431014</v>
      </c>
      <c r="C300" s="43">
        <v>286</v>
      </c>
      <c r="D300" s="53">
        <f t="shared" ca="1" si="11"/>
        <v>3</v>
      </c>
    </row>
    <row r="301" spans="2:4">
      <c r="B301" s="52">
        <f t="shared" ca="1" si="10"/>
        <v>0.45965420321043116</v>
      </c>
      <c r="C301" s="43">
        <v>287</v>
      </c>
      <c r="D301" s="53">
        <f t="shared" ca="1" si="11"/>
        <v>2</v>
      </c>
    </row>
    <row r="302" spans="2:4">
      <c r="B302" s="52">
        <f t="shared" ca="1" si="10"/>
        <v>0.33805445479849761</v>
      </c>
      <c r="C302" s="43">
        <v>288</v>
      </c>
      <c r="D302" s="53">
        <f t="shared" ca="1" si="11"/>
        <v>2</v>
      </c>
    </row>
    <row r="303" spans="2:4">
      <c r="B303" s="52">
        <f t="shared" ca="1" si="10"/>
        <v>0.43714535388914399</v>
      </c>
      <c r="C303" s="43">
        <v>289</v>
      </c>
      <c r="D303" s="53">
        <f t="shared" ca="1" si="11"/>
        <v>2</v>
      </c>
    </row>
    <row r="304" spans="2:4">
      <c r="B304" s="52">
        <f t="shared" ca="1" si="10"/>
        <v>0.53283275813120401</v>
      </c>
      <c r="C304" s="43">
        <v>290</v>
      </c>
      <c r="D304" s="53">
        <f t="shared" ca="1" si="11"/>
        <v>3</v>
      </c>
    </row>
    <row r="305" spans="2:4">
      <c r="B305" s="52">
        <f t="shared" ca="1" si="10"/>
        <v>0.15860887165040771</v>
      </c>
      <c r="C305" s="43">
        <v>291</v>
      </c>
      <c r="D305" s="53">
        <f t="shared" ca="1" si="11"/>
        <v>1</v>
      </c>
    </row>
    <row r="306" spans="2:4">
      <c r="B306" s="52">
        <f t="shared" ca="1" si="10"/>
        <v>4.3299449979367743E-2</v>
      </c>
      <c r="C306" s="43">
        <v>292</v>
      </c>
      <c r="D306" s="53">
        <f t="shared" ca="1" si="11"/>
        <v>1</v>
      </c>
    </row>
    <row r="307" spans="2:4">
      <c r="B307" s="52">
        <f t="shared" ca="1" si="10"/>
        <v>3.423035600601676E-2</v>
      </c>
      <c r="C307" s="43">
        <v>293</v>
      </c>
      <c r="D307" s="53">
        <f t="shared" ca="1" si="11"/>
        <v>1</v>
      </c>
    </row>
    <row r="308" spans="2:4">
      <c r="B308" s="52">
        <f t="shared" ca="1" si="10"/>
        <v>0.88538827483643812</v>
      </c>
      <c r="C308" s="43">
        <v>294</v>
      </c>
      <c r="D308" s="53">
        <f t="shared" ca="1" si="11"/>
        <v>3</v>
      </c>
    </row>
    <row r="309" spans="2:4">
      <c r="B309" s="52">
        <f t="shared" ca="1" si="10"/>
        <v>0.81604457021526566</v>
      </c>
      <c r="C309" s="43">
        <v>295</v>
      </c>
      <c r="D309" s="53">
        <f t="shared" ca="1" si="11"/>
        <v>3</v>
      </c>
    </row>
    <row r="310" spans="2:4">
      <c r="B310" s="52">
        <f t="shared" ca="1" si="10"/>
        <v>0.22055265650207212</v>
      </c>
      <c r="C310" s="43">
        <v>296</v>
      </c>
      <c r="D310" s="53">
        <f t="shared" ca="1" si="11"/>
        <v>2</v>
      </c>
    </row>
    <row r="311" spans="2:4">
      <c r="B311" s="52">
        <f t="shared" ca="1" si="10"/>
        <v>0.4427218091532924</v>
      </c>
      <c r="C311" s="43">
        <v>297</v>
      </c>
      <c r="D311" s="53">
        <f t="shared" ca="1" si="11"/>
        <v>2</v>
      </c>
    </row>
    <row r="312" spans="2:4">
      <c r="B312" s="52">
        <f t="shared" ca="1" si="10"/>
        <v>0.16670104251211471</v>
      </c>
      <c r="C312" s="43">
        <v>298</v>
      </c>
      <c r="D312" s="53">
        <f t="shared" ca="1" si="11"/>
        <v>2</v>
      </c>
    </row>
    <row r="313" spans="2:4">
      <c r="B313" s="52">
        <f t="shared" ca="1" si="10"/>
        <v>0.61066458414267943</v>
      </c>
      <c r="C313" s="43">
        <v>299</v>
      </c>
      <c r="D313" s="53">
        <f t="shared" ca="1" si="11"/>
        <v>3</v>
      </c>
    </row>
    <row r="314" spans="2:4">
      <c r="B314" s="52">
        <f t="shared" ca="1" si="10"/>
        <v>6.3731686220466544E-2</v>
      </c>
      <c r="C314" s="43">
        <v>300</v>
      </c>
      <c r="D314" s="53">
        <f t="shared" ca="1" si="11"/>
        <v>1</v>
      </c>
    </row>
    <row r="315" spans="2:4">
      <c r="B315" s="52">
        <f t="shared" ca="1" si="10"/>
        <v>0.49970469888683677</v>
      </c>
      <c r="C315" s="43">
        <v>301</v>
      </c>
      <c r="D315" s="53">
        <f t="shared" ca="1" si="11"/>
        <v>2</v>
      </c>
    </row>
    <row r="316" spans="2:4">
      <c r="B316" s="52">
        <f t="shared" ca="1" si="10"/>
        <v>0.81381005769664416</v>
      </c>
      <c r="C316" s="43">
        <v>302</v>
      </c>
      <c r="D316" s="53">
        <f t="shared" ca="1" si="11"/>
        <v>3</v>
      </c>
    </row>
    <row r="317" spans="2:4">
      <c r="B317" s="52">
        <f t="shared" ca="1" si="10"/>
        <v>0.39823856029558002</v>
      </c>
      <c r="C317" s="43">
        <v>303</v>
      </c>
      <c r="D317" s="53">
        <f t="shared" ca="1" si="11"/>
        <v>2</v>
      </c>
    </row>
    <row r="318" spans="2:4">
      <c r="B318" s="52">
        <f t="shared" ca="1" si="10"/>
        <v>0.3451294633190567</v>
      </c>
      <c r="C318" s="43">
        <v>304</v>
      </c>
      <c r="D318" s="53">
        <f t="shared" ca="1" si="11"/>
        <v>2</v>
      </c>
    </row>
    <row r="319" spans="2:4">
      <c r="B319" s="52">
        <f t="shared" ca="1" si="10"/>
        <v>0.96757618408537416</v>
      </c>
      <c r="C319" s="43">
        <v>305</v>
      </c>
      <c r="D319" s="53">
        <f t="shared" ca="1" si="11"/>
        <v>3</v>
      </c>
    </row>
    <row r="320" spans="2:4">
      <c r="B320" s="52">
        <f t="shared" ca="1" si="10"/>
        <v>0.6890599358400703</v>
      </c>
      <c r="C320" s="43">
        <v>306</v>
      </c>
      <c r="D320" s="53">
        <f t="shared" ca="1" si="11"/>
        <v>3</v>
      </c>
    </row>
    <row r="321" spans="2:4">
      <c r="B321" s="52">
        <f t="shared" ca="1" si="10"/>
        <v>0.14995020058199959</v>
      </c>
      <c r="C321" s="43">
        <v>307</v>
      </c>
      <c r="D321" s="53">
        <f t="shared" ca="1" si="11"/>
        <v>1</v>
      </c>
    </row>
    <row r="322" spans="2:4">
      <c r="B322" s="52">
        <f t="shared" ca="1" si="10"/>
        <v>3.4150577288294515E-2</v>
      </c>
      <c r="C322" s="43">
        <v>308</v>
      </c>
      <c r="D322" s="53">
        <f t="shared" ca="1" si="11"/>
        <v>1</v>
      </c>
    </row>
    <row r="323" spans="2:4">
      <c r="B323" s="52">
        <f t="shared" ca="1" si="10"/>
        <v>0.5127396322405775</v>
      </c>
      <c r="C323" s="43">
        <v>309</v>
      </c>
      <c r="D323" s="53">
        <f t="shared" ca="1" si="11"/>
        <v>3</v>
      </c>
    </row>
    <row r="324" spans="2:4">
      <c r="B324" s="52">
        <f t="shared" ca="1" si="10"/>
        <v>0.45559294714734333</v>
      </c>
      <c r="C324" s="43">
        <v>310</v>
      </c>
      <c r="D324" s="53">
        <f t="shared" ca="1" si="11"/>
        <v>2</v>
      </c>
    </row>
    <row r="325" spans="2:4">
      <c r="B325" s="52">
        <f t="shared" ca="1" si="10"/>
        <v>0.82729129026560777</v>
      </c>
      <c r="C325" s="43">
        <v>311</v>
      </c>
      <c r="D325" s="53">
        <f t="shared" ca="1" si="11"/>
        <v>3</v>
      </c>
    </row>
    <row r="326" spans="2:4">
      <c r="B326" s="52">
        <f t="shared" ca="1" si="10"/>
        <v>0.42609421170884665</v>
      </c>
      <c r="C326" s="43">
        <v>312</v>
      </c>
      <c r="D326" s="53">
        <f t="shared" ca="1" si="11"/>
        <v>2</v>
      </c>
    </row>
    <row r="327" spans="2:4">
      <c r="B327" s="52">
        <f t="shared" ca="1" si="10"/>
        <v>0.47251559606108695</v>
      </c>
      <c r="C327" s="43">
        <v>313</v>
      </c>
      <c r="D327" s="53">
        <f t="shared" ca="1" si="11"/>
        <v>2</v>
      </c>
    </row>
    <row r="328" spans="2:4">
      <c r="B328" s="52">
        <f t="shared" ca="1" si="10"/>
        <v>0.52274858089780118</v>
      </c>
      <c r="C328" s="43">
        <v>314</v>
      </c>
      <c r="D328" s="53">
        <f t="shared" ca="1" si="11"/>
        <v>3</v>
      </c>
    </row>
    <row r="329" spans="2:4">
      <c r="B329" s="52">
        <f t="shared" ca="1" si="10"/>
        <v>2.785916091866969E-2</v>
      </c>
      <c r="C329" s="43">
        <v>315</v>
      </c>
      <c r="D329" s="53">
        <f t="shared" ca="1" si="11"/>
        <v>1</v>
      </c>
    </row>
    <row r="330" spans="2:4">
      <c r="B330" s="52">
        <f t="shared" ca="1" si="10"/>
        <v>0.70939621741372183</v>
      </c>
      <c r="C330" s="43">
        <v>316</v>
      </c>
      <c r="D330" s="53">
        <f t="shared" ca="1" si="11"/>
        <v>3</v>
      </c>
    </row>
    <row r="331" spans="2:4">
      <c r="B331" s="52">
        <f t="shared" ca="1" si="10"/>
        <v>0.10123827587977929</v>
      </c>
      <c r="C331" s="43">
        <v>317</v>
      </c>
      <c r="D331" s="53">
        <f t="shared" ca="1" si="11"/>
        <v>1</v>
      </c>
    </row>
    <row r="332" spans="2:4">
      <c r="B332" s="52">
        <f t="shared" ca="1" si="10"/>
        <v>0.58281898086703088</v>
      </c>
      <c r="C332" s="43">
        <v>318</v>
      </c>
      <c r="D332" s="53">
        <f t="shared" ca="1" si="11"/>
        <v>3</v>
      </c>
    </row>
    <row r="333" spans="2:4">
      <c r="B333" s="52">
        <f t="shared" ca="1" si="10"/>
        <v>0.4161784778645693</v>
      </c>
      <c r="C333" s="43">
        <v>319</v>
      </c>
      <c r="D333" s="53">
        <f t="shared" ca="1" si="11"/>
        <v>2</v>
      </c>
    </row>
    <row r="334" spans="2:4">
      <c r="B334" s="52">
        <f t="shared" ca="1" si="10"/>
        <v>0.26880038458078737</v>
      </c>
      <c r="C334" s="43">
        <v>320</v>
      </c>
      <c r="D334" s="53">
        <f t="shared" ca="1" si="11"/>
        <v>2</v>
      </c>
    </row>
    <row r="335" spans="2:4">
      <c r="B335" s="52">
        <f t="shared" ca="1" si="10"/>
        <v>2.9193489146894014E-2</v>
      </c>
      <c r="C335" s="43">
        <v>321</v>
      </c>
      <c r="D335" s="53">
        <f t="shared" ca="1" si="11"/>
        <v>1</v>
      </c>
    </row>
    <row r="336" spans="2:4">
      <c r="B336" s="52">
        <f t="shared" ref="B336:B399" ca="1" si="12">RAND()</f>
        <v>0.88715914144365493</v>
      </c>
      <c r="C336" s="43">
        <v>322</v>
      </c>
      <c r="D336" s="53">
        <f t="shared" ref="D336:D399" ca="1" si="13">ROUNDUP((1/45)*(6*B336)^3 - (23/90)*(6*B336)^2 + (37/30)*(6*B336),0)</f>
        <v>3</v>
      </c>
    </row>
    <row r="337" spans="2:4">
      <c r="B337" s="52">
        <f t="shared" ca="1" si="12"/>
        <v>0.22030457808024262</v>
      </c>
      <c r="C337" s="43">
        <v>323</v>
      </c>
      <c r="D337" s="53">
        <f t="shared" ca="1" si="13"/>
        <v>2</v>
      </c>
    </row>
    <row r="338" spans="2:4">
      <c r="B338" s="52">
        <f t="shared" ca="1" si="12"/>
        <v>0.89799457088068957</v>
      </c>
      <c r="C338" s="43">
        <v>324</v>
      </c>
      <c r="D338" s="53">
        <f t="shared" ca="1" si="13"/>
        <v>3</v>
      </c>
    </row>
    <row r="339" spans="2:4">
      <c r="B339" s="52">
        <f t="shared" ca="1" si="12"/>
        <v>0.79269020733547924</v>
      </c>
      <c r="C339" s="43">
        <v>325</v>
      </c>
      <c r="D339" s="53">
        <f t="shared" ca="1" si="13"/>
        <v>3</v>
      </c>
    </row>
    <row r="340" spans="2:4">
      <c r="B340" s="52">
        <f t="shared" ca="1" si="12"/>
        <v>0.18515488934504898</v>
      </c>
      <c r="C340" s="43">
        <v>326</v>
      </c>
      <c r="D340" s="53">
        <f t="shared" ca="1" si="13"/>
        <v>2</v>
      </c>
    </row>
    <row r="341" spans="2:4">
      <c r="B341" s="52">
        <f t="shared" ca="1" si="12"/>
        <v>0.71626633745865831</v>
      </c>
      <c r="C341" s="43">
        <v>327</v>
      </c>
      <c r="D341" s="53">
        <f t="shared" ca="1" si="13"/>
        <v>3</v>
      </c>
    </row>
    <row r="342" spans="2:4">
      <c r="B342" s="52">
        <f t="shared" ca="1" si="12"/>
        <v>0.75413948416455923</v>
      </c>
      <c r="C342" s="43">
        <v>328</v>
      </c>
      <c r="D342" s="53">
        <f t="shared" ca="1" si="13"/>
        <v>3</v>
      </c>
    </row>
    <row r="343" spans="2:4">
      <c r="B343" s="52">
        <f t="shared" ca="1" si="12"/>
        <v>0.12202149241006199</v>
      </c>
      <c r="C343" s="43">
        <v>329</v>
      </c>
      <c r="D343" s="53">
        <f t="shared" ca="1" si="13"/>
        <v>1</v>
      </c>
    </row>
    <row r="344" spans="2:4">
      <c r="B344" s="52">
        <f t="shared" ca="1" si="12"/>
        <v>0.69094130223628636</v>
      </c>
      <c r="C344" s="43">
        <v>330</v>
      </c>
      <c r="D344" s="53">
        <f t="shared" ca="1" si="13"/>
        <v>3</v>
      </c>
    </row>
    <row r="345" spans="2:4">
      <c r="B345" s="52">
        <f t="shared" ca="1" si="12"/>
        <v>0.47493684236023104</v>
      </c>
      <c r="C345" s="43">
        <v>331</v>
      </c>
      <c r="D345" s="53">
        <f t="shared" ca="1" si="13"/>
        <v>2</v>
      </c>
    </row>
    <row r="346" spans="2:4">
      <c r="B346" s="52">
        <f t="shared" ca="1" si="12"/>
        <v>0.40197859404716663</v>
      </c>
      <c r="C346" s="43">
        <v>332</v>
      </c>
      <c r="D346" s="53">
        <f t="shared" ca="1" si="13"/>
        <v>2</v>
      </c>
    </row>
    <row r="347" spans="2:4">
      <c r="B347" s="52">
        <f t="shared" ca="1" si="12"/>
        <v>0.93333612798590748</v>
      </c>
      <c r="C347" s="43">
        <v>333</v>
      </c>
      <c r="D347" s="53">
        <f t="shared" ca="1" si="13"/>
        <v>3</v>
      </c>
    </row>
    <row r="348" spans="2:4">
      <c r="B348" s="52">
        <f t="shared" ca="1" si="12"/>
        <v>0.91767675843387009</v>
      </c>
      <c r="C348" s="43">
        <v>334</v>
      </c>
      <c r="D348" s="53">
        <f t="shared" ca="1" si="13"/>
        <v>3</v>
      </c>
    </row>
    <row r="349" spans="2:4">
      <c r="B349" s="52">
        <f t="shared" ca="1" si="12"/>
        <v>0.26846893071014888</v>
      </c>
      <c r="C349" s="43">
        <v>335</v>
      </c>
      <c r="D349" s="53">
        <f t="shared" ca="1" si="13"/>
        <v>2</v>
      </c>
    </row>
    <row r="350" spans="2:4">
      <c r="B350" s="52">
        <f t="shared" ca="1" si="12"/>
        <v>6.1760995855231759E-2</v>
      </c>
      <c r="C350" s="43">
        <v>336</v>
      </c>
      <c r="D350" s="53">
        <f t="shared" ca="1" si="13"/>
        <v>1</v>
      </c>
    </row>
    <row r="351" spans="2:4">
      <c r="B351" s="52">
        <f t="shared" ca="1" si="12"/>
        <v>6.3116076106082719E-2</v>
      </c>
      <c r="C351" s="43">
        <v>337</v>
      </c>
      <c r="D351" s="53">
        <f t="shared" ca="1" si="13"/>
        <v>1</v>
      </c>
    </row>
    <row r="352" spans="2:4">
      <c r="B352" s="52">
        <f t="shared" ca="1" si="12"/>
        <v>0.93040055121375964</v>
      </c>
      <c r="C352" s="43">
        <v>338</v>
      </c>
      <c r="D352" s="53">
        <f t="shared" ca="1" si="13"/>
        <v>3</v>
      </c>
    </row>
    <row r="353" spans="2:4">
      <c r="B353" s="52">
        <f t="shared" ca="1" si="12"/>
        <v>0.95945789138625792</v>
      </c>
      <c r="C353" s="43">
        <v>339</v>
      </c>
      <c r="D353" s="53">
        <f t="shared" ca="1" si="13"/>
        <v>3</v>
      </c>
    </row>
    <row r="354" spans="2:4">
      <c r="B354" s="52">
        <f t="shared" ca="1" si="12"/>
        <v>0.23305446156496112</v>
      </c>
      <c r="C354" s="43">
        <v>340</v>
      </c>
      <c r="D354" s="53">
        <f t="shared" ca="1" si="13"/>
        <v>2</v>
      </c>
    </row>
    <row r="355" spans="2:4">
      <c r="B355" s="52">
        <f t="shared" ca="1" si="12"/>
        <v>0.97247510810481064</v>
      </c>
      <c r="C355" s="43">
        <v>341</v>
      </c>
      <c r="D355" s="53">
        <f t="shared" ca="1" si="13"/>
        <v>3</v>
      </c>
    </row>
    <row r="356" spans="2:4">
      <c r="B356" s="52">
        <f t="shared" ca="1" si="12"/>
        <v>0.369496503777198</v>
      </c>
      <c r="C356" s="43">
        <v>342</v>
      </c>
      <c r="D356" s="53">
        <f t="shared" ca="1" si="13"/>
        <v>2</v>
      </c>
    </row>
    <row r="357" spans="2:4">
      <c r="B357" s="52">
        <f t="shared" ca="1" si="12"/>
        <v>0.26082086165951035</v>
      </c>
      <c r="C357" s="43">
        <v>343</v>
      </c>
      <c r="D357" s="53">
        <f t="shared" ca="1" si="13"/>
        <v>2</v>
      </c>
    </row>
    <row r="358" spans="2:4">
      <c r="B358" s="52">
        <f t="shared" ca="1" si="12"/>
        <v>0.19154714317110633</v>
      </c>
      <c r="C358" s="43">
        <v>344</v>
      </c>
      <c r="D358" s="53">
        <f t="shared" ca="1" si="13"/>
        <v>2</v>
      </c>
    </row>
    <row r="359" spans="2:4">
      <c r="B359" s="52">
        <f t="shared" ca="1" si="12"/>
        <v>0.71023279287973684</v>
      </c>
      <c r="C359" s="43">
        <v>345</v>
      </c>
      <c r="D359" s="53">
        <f t="shared" ca="1" si="13"/>
        <v>3</v>
      </c>
    </row>
    <row r="360" spans="2:4">
      <c r="B360" s="52">
        <f t="shared" ca="1" si="12"/>
        <v>0.645209598544076</v>
      </c>
      <c r="C360" s="43">
        <v>346</v>
      </c>
      <c r="D360" s="53">
        <f t="shared" ca="1" si="13"/>
        <v>3</v>
      </c>
    </row>
    <row r="361" spans="2:4">
      <c r="B361" s="52">
        <f t="shared" ca="1" si="12"/>
        <v>4.4957817534756694E-2</v>
      </c>
      <c r="C361" s="43">
        <v>347</v>
      </c>
      <c r="D361" s="53">
        <f t="shared" ca="1" si="13"/>
        <v>1</v>
      </c>
    </row>
    <row r="362" spans="2:4">
      <c r="B362" s="52">
        <f t="shared" ca="1" si="12"/>
        <v>0.64036472489129537</v>
      </c>
      <c r="C362" s="43">
        <v>348</v>
      </c>
      <c r="D362" s="53">
        <f t="shared" ca="1" si="13"/>
        <v>3</v>
      </c>
    </row>
    <row r="363" spans="2:4">
      <c r="B363" s="52">
        <f t="shared" ca="1" si="12"/>
        <v>0.30381478247254057</v>
      </c>
      <c r="C363" s="43">
        <v>349</v>
      </c>
      <c r="D363" s="53">
        <f t="shared" ca="1" si="13"/>
        <v>2</v>
      </c>
    </row>
    <row r="364" spans="2:4">
      <c r="B364" s="52">
        <f t="shared" ca="1" si="12"/>
        <v>0.9334924146837984</v>
      </c>
      <c r="C364" s="43">
        <v>350</v>
      </c>
      <c r="D364" s="53">
        <f t="shared" ca="1" si="13"/>
        <v>3</v>
      </c>
    </row>
    <row r="365" spans="2:4">
      <c r="B365" s="52">
        <f t="shared" ca="1" si="12"/>
        <v>0.78284116179080865</v>
      </c>
      <c r="C365" s="43">
        <v>351</v>
      </c>
      <c r="D365" s="53">
        <f t="shared" ca="1" si="13"/>
        <v>3</v>
      </c>
    </row>
    <row r="366" spans="2:4">
      <c r="B366" s="52">
        <f t="shared" ca="1" si="12"/>
        <v>0.96371345064646363</v>
      </c>
      <c r="C366" s="43">
        <v>352</v>
      </c>
      <c r="D366" s="53">
        <f t="shared" ca="1" si="13"/>
        <v>3</v>
      </c>
    </row>
    <row r="367" spans="2:4">
      <c r="B367" s="52">
        <f t="shared" ca="1" si="12"/>
        <v>0.2611340893115317</v>
      </c>
      <c r="C367" s="43">
        <v>353</v>
      </c>
      <c r="D367" s="53">
        <f t="shared" ca="1" si="13"/>
        <v>2</v>
      </c>
    </row>
    <row r="368" spans="2:4">
      <c r="B368" s="52">
        <f t="shared" ca="1" si="12"/>
        <v>0.4603932065372438</v>
      </c>
      <c r="C368" s="43">
        <v>354</v>
      </c>
      <c r="D368" s="53">
        <f t="shared" ca="1" si="13"/>
        <v>2</v>
      </c>
    </row>
    <row r="369" spans="2:4">
      <c r="B369" s="52">
        <f t="shared" ca="1" si="12"/>
        <v>0.89290318558432957</v>
      </c>
      <c r="C369" s="43">
        <v>355</v>
      </c>
      <c r="D369" s="53">
        <f t="shared" ca="1" si="13"/>
        <v>3</v>
      </c>
    </row>
    <row r="370" spans="2:4">
      <c r="B370" s="52">
        <f t="shared" ca="1" si="12"/>
        <v>0.81300953278691013</v>
      </c>
      <c r="C370" s="43">
        <v>356</v>
      </c>
      <c r="D370" s="53">
        <f t="shared" ca="1" si="13"/>
        <v>3</v>
      </c>
    </row>
    <row r="371" spans="2:4">
      <c r="B371" s="52">
        <f t="shared" ca="1" si="12"/>
        <v>0.6795971547146884</v>
      </c>
      <c r="C371" s="43">
        <v>357</v>
      </c>
      <c r="D371" s="53">
        <f t="shared" ca="1" si="13"/>
        <v>3</v>
      </c>
    </row>
    <row r="372" spans="2:4">
      <c r="B372" s="52">
        <f t="shared" ca="1" si="12"/>
        <v>0.78376624946145779</v>
      </c>
      <c r="C372" s="43">
        <v>358</v>
      </c>
      <c r="D372" s="53">
        <f t="shared" ca="1" si="13"/>
        <v>3</v>
      </c>
    </row>
    <row r="373" spans="2:4">
      <c r="B373" s="52">
        <f t="shared" ca="1" si="12"/>
        <v>0.93351398392350859</v>
      </c>
      <c r="C373" s="43">
        <v>359</v>
      </c>
      <c r="D373" s="53">
        <f t="shared" ca="1" si="13"/>
        <v>3</v>
      </c>
    </row>
    <row r="374" spans="2:4">
      <c r="B374" s="52">
        <f t="shared" ca="1" si="12"/>
        <v>0.20212463943182957</v>
      </c>
      <c r="C374" s="43">
        <v>360</v>
      </c>
      <c r="D374" s="53">
        <f t="shared" ca="1" si="13"/>
        <v>2</v>
      </c>
    </row>
    <row r="375" spans="2:4">
      <c r="B375" s="52">
        <f t="shared" ca="1" si="12"/>
        <v>0.37086698100293314</v>
      </c>
      <c r="C375" s="43">
        <v>361</v>
      </c>
      <c r="D375" s="53">
        <f t="shared" ca="1" si="13"/>
        <v>2</v>
      </c>
    </row>
    <row r="376" spans="2:4">
      <c r="B376" s="52">
        <f t="shared" ca="1" si="12"/>
        <v>0.73322516966915574</v>
      </c>
      <c r="C376" s="43">
        <v>362</v>
      </c>
      <c r="D376" s="53">
        <f t="shared" ca="1" si="13"/>
        <v>3</v>
      </c>
    </row>
    <row r="377" spans="2:4">
      <c r="B377" s="52">
        <f t="shared" ca="1" si="12"/>
        <v>0.48365132287688173</v>
      </c>
      <c r="C377" s="43">
        <v>363</v>
      </c>
      <c r="D377" s="53">
        <f t="shared" ca="1" si="13"/>
        <v>2</v>
      </c>
    </row>
    <row r="378" spans="2:4">
      <c r="B378" s="52">
        <f t="shared" ca="1" si="12"/>
        <v>0.26803885925067594</v>
      </c>
      <c r="C378" s="43">
        <v>364</v>
      </c>
      <c r="D378" s="53">
        <f t="shared" ca="1" si="13"/>
        <v>2</v>
      </c>
    </row>
    <row r="379" spans="2:4">
      <c r="B379" s="52">
        <f t="shared" ca="1" si="12"/>
        <v>0.73345869087408677</v>
      </c>
      <c r="C379" s="43">
        <v>365</v>
      </c>
      <c r="D379" s="53">
        <f t="shared" ca="1" si="13"/>
        <v>3</v>
      </c>
    </row>
    <row r="380" spans="2:4">
      <c r="B380" s="52">
        <f t="shared" ca="1" si="12"/>
        <v>0.19392501249240535</v>
      </c>
      <c r="C380" s="43">
        <v>366</v>
      </c>
      <c r="D380" s="53">
        <f t="shared" ca="1" si="13"/>
        <v>2</v>
      </c>
    </row>
    <row r="381" spans="2:4">
      <c r="B381" s="52">
        <f t="shared" ca="1" si="12"/>
        <v>0.60292469289304695</v>
      </c>
      <c r="C381" s="43">
        <v>367</v>
      </c>
      <c r="D381" s="53">
        <f t="shared" ca="1" si="13"/>
        <v>3</v>
      </c>
    </row>
    <row r="382" spans="2:4">
      <c r="B382" s="52">
        <f t="shared" ca="1" si="12"/>
        <v>0.46073700394722372</v>
      </c>
      <c r="C382" s="43">
        <v>368</v>
      </c>
      <c r="D382" s="53">
        <f t="shared" ca="1" si="13"/>
        <v>2</v>
      </c>
    </row>
    <row r="383" spans="2:4">
      <c r="B383" s="52">
        <f t="shared" ca="1" si="12"/>
        <v>0.37322258162431188</v>
      </c>
      <c r="C383" s="43">
        <v>369</v>
      </c>
      <c r="D383" s="53">
        <f t="shared" ca="1" si="13"/>
        <v>2</v>
      </c>
    </row>
    <row r="384" spans="2:4">
      <c r="B384" s="52">
        <f t="shared" ca="1" si="12"/>
        <v>0.11002430226090609</v>
      </c>
      <c r="C384" s="43">
        <v>370</v>
      </c>
      <c r="D384" s="53">
        <f t="shared" ca="1" si="13"/>
        <v>1</v>
      </c>
    </row>
    <row r="385" spans="2:4">
      <c r="B385" s="52">
        <f t="shared" ca="1" si="12"/>
        <v>0.25577897864505328</v>
      </c>
      <c r="C385" s="43">
        <v>371</v>
      </c>
      <c r="D385" s="53">
        <f t="shared" ca="1" si="13"/>
        <v>2</v>
      </c>
    </row>
    <row r="386" spans="2:4">
      <c r="B386" s="52">
        <f t="shared" ca="1" si="12"/>
        <v>2.9711935747500862E-2</v>
      </c>
      <c r="C386" s="43">
        <v>372</v>
      </c>
      <c r="D386" s="53">
        <f t="shared" ca="1" si="13"/>
        <v>1</v>
      </c>
    </row>
    <row r="387" spans="2:4">
      <c r="B387" s="52">
        <f t="shared" ca="1" si="12"/>
        <v>0.46062002095016452</v>
      </c>
      <c r="C387" s="43">
        <v>373</v>
      </c>
      <c r="D387" s="53">
        <f t="shared" ca="1" si="13"/>
        <v>2</v>
      </c>
    </row>
    <row r="388" spans="2:4">
      <c r="B388" s="52">
        <f t="shared" ca="1" si="12"/>
        <v>0.64499542774729812</v>
      </c>
      <c r="C388" s="43">
        <v>374</v>
      </c>
      <c r="D388" s="53">
        <f t="shared" ca="1" si="13"/>
        <v>3</v>
      </c>
    </row>
    <row r="389" spans="2:4">
      <c r="B389" s="52">
        <f t="shared" ca="1" si="12"/>
        <v>0.23287311648030196</v>
      </c>
      <c r="C389" s="43">
        <v>375</v>
      </c>
      <c r="D389" s="53">
        <f t="shared" ca="1" si="13"/>
        <v>2</v>
      </c>
    </row>
    <row r="390" spans="2:4">
      <c r="B390" s="52">
        <f t="shared" ca="1" si="12"/>
        <v>0.34199717802197716</v>
      </c>
      <c r="C390" s="43">
        <v>376</v>
      </c>
      <c r="D390" s="53">
        <f t="shared" ca="1" si="13"/>
        <v>2</v>
      </c>
    </row>
    <row r="391" spans="2:4">
      <c r="B391" s="52">
        <f t="shared" ca="1" si="12"/>
        <v>0.98090711551697629</v>
      </c>
      <c r="C391" s="43">
        <v>377</v>
      </c>
      <c r="D391" s="53">
        <f t="shared" ca="1" si="13"/>
        <v>3</v>
      </c>
    </row>
    <row r="392" spans="2:4">
      <c r="B392" s="52">
        <f t="shared" ca="1" si="12"/>
        <v>0.88747350503092381</v>
      </c>
      <c r="C392" s="43">
        <v>378</v>
      </c>
      <c r="D392" s="53">
        <f t="shared" ca="1" si="13"/>
        <v>3</v>
      </c>
    </row>
    <row r="393" spans="2:4">
      <c r="B393" s="52">
        <f t="shared" ca="1" si="12"/>
        <v>0.33246513743967177</v>
      </c>
      <c r="C393" s="43">
        <v>379</v>
      </c>
      <c r="D393" s="53">
        <f t="shared" ca="1" si="13"/>
        <v>2</v>
      </c>
    </row>
    <row r="394" spans="2:4">
      <c r="B394" s="52">
        <f t="shared" ca="1" si="12"/>
        <v>0.68273306968234937</v>
      </c>
      <c r="C394" s="43">
        <v>380</v>
      </c>
      <c r="D394" s="53">
        <f t="shared" ca="1" si="13"/>
        <v>3</v>
      </c>
    </row>
    <row r="395" spans="2:4">
      <c r="B395" s="52">
        <f t="shared" ca="1" si="12"/>
        <v>0.60457241787163685</v>
      </c>
      <c r="C395" s="43">
        <v>381</v>
      </c>
      <c r="D395" s="53">
        <f t="shared" ca="1" si="13"/>
        <v>3</v>
      </c>
    </row>
    <row r="396" spans="2:4">
      <c r="B396" s="52">
        <f t="shared" ca="1" si="12"/>
        <v>7.9352114845215427E-2</v>
      </c>
      <c r="C396" s="43">
        <v>382</v>
      </c>
      <c r="D396" s="53">
        <f t="shared" ca="1" si="13"/>
        <v>1</v>
      </c>
    </row>
    <row r="397" spans="2:4">
      <c r="B397" s="52">
        <f t="shared" ca="1" si="12"/>
        <v>0.53693531018116414</v>
      </c>
      <c r="C397" s="43">
        <v>383</v>
      </c>
      <c r="D397" s="53">
        <f t="shared" ca="1" si="13"/>
        <v>3</v>
      </c>
    </row>
    <row r="398" spans="2:4">
      <c r="B398" s="52">
        <f t="shared" ca="1" si="12"/>
        <v>0.1595142987908561</v>
      </c>
      <c r="C398" s="43">
        <v>384</v>
      </c>
      <c r="D398" s="53">
        <f t="shared" ca="1" si="13"/>
        <v>1</v>
      </c>
    </row>
    <row r="399" spans="2:4">
      <c r="B399" s="52">
        <f t="shared" ca="1" si="12"/>
        <v>0.94904908206773486</v>
      </c>
      <c r="C399" s="43">
        <v>385</v>
      </c>
      <c r="D399" s="53">
        <f t="shared" ca="1" si="13"/>
        <v>3</v>
      </c>
    </row>
    <row r="400" spans="2:4">
      <c r="B400" s="52">
        <f t="shared" ref="B400:B463" ca="1" si="14">RAND()</f>
        <v>0.92187985101360426</v>
      </c>
      <c r="C400" s="43">
        <v>386</v>
      </c>
      <c r="D400" s="53">
        <f t="shared" ref="D400:D463" ca="1" si="15">ROUNDUP((1/45)*(6*B400)^3 - (23/90)*(6*B400)^2 + (37/30)*(6*B400),0)</f>
        <v>3</v>
      </c>
    </row>
    <row r="401" spans="2:4">
      <c r="B401" s="52">
        <f t="shared" ca="1" si="14"/>
        <v>0.79450641240566267</v>
      </c>
      <c r="C401" s="43">
        <v>387</v>
      </c>
      <c r="D401" s="53">
        <f t="shared" ca="1" si="15"/>
        <v>3</v>
      </c>
    </row>
    <row r="402" spans="2:4">
      <c r="B402" s="52">
        <f t="shared" ca="1" si="14"/>
        <v>9.7086534432672678E-2</v>
      </c>
      <c r="C402" s="43">
        <v>388</v>
      </c>
      <c r="D402" s="53">
        <f t="shared" ca="1" si="15"/>
        <v>1</v>
      </c>
    </row>
    <row r="403" spans="2:4">
      <c r="B403" s="52">
        <f t="shared" ca="1" si="14"/>
        <v>0.90527860148235617</v>
      </c>
      <c r="C403" s="43">
        <v>389</v>
      </c>
      <c r="D403" s="53">
        <f t="shared" ca="1" si="15"/>
        <v>3</v>
      </c>
    </row>
    <row r="404" spans="2:4">
      <c r="B404" s="52">
        <f t="shared" ca="1" si="14"/>
        <v>0.28965634704556498</v>
      </c>
      <c r="C404" s="43">
        <v>390</v>
      </c>
      <c r="D404" s="53">
        <f t="shared" ca="1" si="15"/>
        <v>2</v>
      </c>
    </row>
    <row r="405" spans="2:4">
      <c r="B405" s="52">
        <f t="shared" ca="1" si="14"/>
        <v>3.0036170200959611E-2</v>
      </c>
      <c r="C405" s="43">
        <v>391</v>
      </c>
      <c r="D405" s="53">
        <f t="shared" ca="1" si="15"/>
        <v>1</v>
      </c>
    </row>
    <row r="406" spans="2:4">
      <c r="B406" s="52">
        <f t="shared" ca="1" si="14"/>
        <v>0.51054797402377106</v>
      </c>
      <c r="C406" s="43">
        <v>392</v>
      </c>
      <c r="D406" s="53">
        <f t="shared" ca="1" si="15"/>
        <v>3</v>
      </c>
    </row>
    <row r="407" spans="2:4">
      <c r="B407" s="52">
        <f t="shared" ca="1" si="14"/>
        <v>0.63758265762660393</v>
      </c>
      <c r="C407" s="43">
        <v>393</v>
      </c>
      <c r="D407" s="53">
        <f t="shared" ca="1" si="15"/>
        <v>3</v>
      </c>
    </row>
    <row r="408" spans="2:4">
      <c r="B408" s="52">
        <f t="shared" ca="1" si="14"/>
        <v>5.0194403547472066E-2</v>
      </c>
      <c r="C408" s="43">
        <v>394</v>
      </c>
      <c r="D408" s="53">
        <f t="shared" ca="1" si="15"/>
        <v>1</v>
      </c>
    </row>
    <row r="409" spans="2:4">
      <c r="B409" s="52">
        <f t="shared" ca="1" si="14"/>
        <v>0.85912649984603695</v>
      </c>
      <c r="C409" s="43">
        <v>395</v>
      </c>
      <c r="D409" s="53">
        <f t="shared" ca="1" si="15"/>
        <v>3</v>
      </c>
    </row>
    <row r="410" spans="2:4">
      <c r="B410" s="52">
        <f t="shared" ca="1" si="14"/>
        <v>0.2952075787888464</v>
      </c>
      <c r="C410" s="43">
        <v>396</v>
      </c>
      <c r="D410" s="53">
        <f t="shared" ca="1" si="15"/>
        <v>2</v>
      </c>
    </row>
    <row r="411" spans="2:4">
      <c r="B411" s="52">
        <f t="shared" ca="1" si="14"/>
        <v>0.29999310337530893</v>
      </c>
      <c r="C411" s="43">
        <v>397</v>
      </c>
      <c r="D411" s="53">
        <f t="shared" ca="1" si="15"/>
        <v>2</v>
      </c>
    </row>
    <row r="412" spans="2:4">
      <c r="B412" s="52">
        <f t="shared" ca="1" si="14"/>
        <v>0.68202487319434368</v>
      </c>
      <c r="C412" s="43">
        <v>398</v>
      </c>
      <c r="D412" s="53">
        <f t="shared" ca="1" si="15"/>
        <v>3</v>
      </c>
    </row>
    <row r="413" spans="2:4">
      <c r="B413" s="52">
        <f t="shared" ca="1" si="14"/>
        <v>0.20452910556077741</v>
      </c>
      <c r="C413" s="43">
        <v>399</v>
      </c>
      <c r="D413" s="53">
        <f t="shared" ca="1" si="15"/>
        <v>2</v>
      </c>
    </row>
    <row r="414" spans="2:4">
      <c r="B414" s="52">
        <f t="shared" ca="1" si="14"/>
        <v>0.79027753705687487</v>
      </c>
      <c r="C414" s="43">
        <v>400</v>
      </c>
      <c r="D414" s="53">
        <f t="shared" ca="1" si="15"/>
        <v>3</v>
      </c>
    </row>
    <row r="415" spans="2:4">
      <c r="B415" s="52">
        <f t="shared" ca="1" si="14"/>
        <v>0.98661087768959155</v>
      </c>
      <c r="C415" s="43">
        <v>401</v>
      </c>
      <c r="D415" s="53">
        <f t="shared" ca="1" si="15"/>
        <v>3</v>
      </c>
    </row>
    <row r="416" spans="2:4">
      <c r="B416" s="52">
        <f t="shared" ca="1" si="14"/>
        <v>0.32710812980108783</v>
      </c>
      <c r="C416" s="43">
        <v>402</v>
      </c>
      <c r="D416" s="53">
        <f t="shared" ca="1" si="15"/>
        <v>2</v>
      </c>
    </row>
    <row r="417" spans="2:4">
      <c r="B417" s="52">
        <f t="shared" ca="1" si="14"/>
        <v>0.71187473047713712</v>
      </c>
      <c r="C417" s="43">
        <v>403</v>
      </c>
      <c r="D417" s="53">
        <f t="shared" ca="1" si="15"/>
        <v>3</v>
      </c>
    </row>
    <row r="418" spans="2:4">
      <c r="B418" s="52">
        <f t="shared" ca="1" si="14"/>
        <v>9.5541134306216247E-3</v>
      </c>
      <c r="C418" s="43">
        <v>404</v>
      </c>
      <c r="D418" s="53">
        <f t="shared" ca="1" si="15"/>
        <v>1</v>
      </c>
    </row>
    <row r="419" spans="2:4">
      <c r="B419" s="52">
        <f t="shared" ca="1" si="14"/>
        <v>0.12034069261524016</v>
      </c>
      <c r="C419" s="43">
        <v>405</v>
      </c>
      <c r="D419" s="53">
        <f t="shared" ca="1" si="15"/>
        <v>1</v>
      </c>
    </row>
    <row r="420" spans="2:4">
      <c r="B420" s="52">
        <f t="shared" ca="1" si="14"/>
        <v>0.90095853448624108</v>
      </c>
      <c r="C420" s="43">
        <v>406</v>
      </c>
      <c r="D420" s="53">
        <f t="shared" ca="1" si="15"/>
        <v>3</v>
      </c>
    </row>
    <row r="421" spans="2:4">
      <c r="B421" s="52">
        <f t="shared" ca="1" si="14"/>
        <v>0.51221605398748293</v>
      </c>
      <c r="C421" s="43">
        <v>407</v>
      </c>
      <c r="D421" s="53">
        <f t="shared" ca="1" si="15"/>
        <v>3</v>
      </c>
    </row>
    <row r="422" spans="2:4">
      <c r="B422" s="52">
        <f t="shared" ca="1" si="14"/>
        <v>0.93650599178548677</v>
      </c>
      <c r="C422" s="43">
        <v>408</v>
      </c>
      <c r="D422" s="53">
        <f t="shared" ca="1" si="15"/>
        <v>3</v>
      </c>
    </row>
    <row r="423" spans="2:4">
      <c r="B423" s="52">
        <f t="shared" ca="1" si="14"/>
        <v>0.32483208382078577</v>
      </c>
      <c r="C423" s="43">
        <v>409</v>
      </c>
      <c r="D423" s="53">
        <f t="shared" ca="1" si="15"/>
        <v>2</v>
      </c>
    </row>
    <row r="424" spans="2:4">
      <c r="B424" s="52">
        <f t="shared" ca="1" si="14"/>
        <v>0.13310863291120845</v>
      </c>
      <c r="C424" s="43">
        <v>410</v>
      </c>
      <c r="D424" s="53">
        <f t="shared" ca="1" si="15"/>
        <v>1</v>
      </c>
    </row>
    <row r="425" spans="2:4">
      <c r="B425" s="52">
        <f t="shared" ca="1" si="14"/>
        <v>0.29437552693048075</v>
      </c>
      <c r="C425" s="43">
        <v>411</v>
      </c>
      <c r="D425" s="53">
        <f t="shared" ca="1" si="15"/>
        <v>2</v>
      </c>
    </row>
    <row r="426" spans="2:4">
      <c r="B426" s="52">
        <f t="shared" ca="1" si="14"/>
        <v>0.84263605903818961</v>
      </c>
      <c r="C426" s="43">
        <v>412</v>
      </c>
      <c r="D426" s="53">
        <f t="shared" ca="1" si="15"/>
        <v>3</v>
      </c>
    </row>
    <row r="427" spans="2:4">
      <c r="B427" s="52">
        <f t="shared" ca="1" si="14"/>
        <v>0.86600366372739146</v>
      </c>
      <c r="C427" s="43">
        <v>413</v>
      </c>
      <c r="D427" s="53">
        <f t="shared" ca="1" si="15"/>
        <v>3</v>
      </c>
    </row>
    <row r="428" spans="2:4">
      <c r="B428" s="52">
        <f t="shared" ca="1" si="14"/>
        <v>0.49163535230661604</v>
      </c>
      <c r="C428" s="43">
        <v>414</v>
      </c>
      <c r="D428" s="53">
        <f t="shared" ca="1" si="15"/>
        <v>2</v>
      </c>
    </row>
    <row r="429" spans="2:4">
      <c r="B429" s="52">
        <f t="shared" ca="1" si="14"/>
        <v>9.0527336827525784E-2</v>
      </c>
      <c r="C429" s="43">
        <v>415</v>
      </c>
      <c r="D429" s="53">
        <f t="shared" ca="1" si="15"/>
        <v>1</v>
      </c>
    </row>
    <row r="430" spans="2:4">
      <c r="B430" s="52">
        <f t="shared" ca="1" si="14"/>
        <v>0.54291656285988676</v>
      </c>
      <c r="C430" s="43">
        <v>416</v>
      </c>
      <c r="D430" s="53">
        <f t="shared" ca="1" si="15"/>
        <v>3</v>
      </c>
    </row>
    <row r="431" spans="2:4">
      <c r="B431" s="52">
        <f t="shared" ca="1" si="14"/>
        <v>4.3330358603799968E-2</v>
      </c>
      <c r="C431" s="43">
        <v>417</v>
      </c>
      <c r="D431" s="53">
        <f t="shared" ca="1" si="15"/>
        <v>1</v>
      </c>
    </row>
    <row r="432" spans="2:4">
      <c r="B432" s="52">
        <f t="shared" ca="1" si="14"/>
        <v>0.1294511542795308</v>
      </c>
      <c r="C432" s="43">
        <v>418</v>
      </c>
      <c r="D432" s="53">
        <f t="shared" ca="1" si="15"/>
        <v>1</v>
      </c>
    </row>
    <row r="433" spans="2:4">
      <c r="B433" s="52">
        <f t="shared" ca="1" si="14"/>
        <v>0.42951271220972587</v>
      </c>
      <c r="C433" s="43">
        <v>419</v>
      </c>
      <c r="D433" s="53">
        <f t="shared" ca="1" si="15"/>
        <v>2</v>
      </c>
    </row>
    <row r="434" spans="2:4">
      <c r="B434" s="52">
        <f t="shared" ca="1" si="14"/>
        <v>0.67952324397142916</v>
      </c>
      <c r="C434" s="43">
        <v>420</v>
      </c>
      <c r="D434" s="53">
        <f t="shared" ca="1" si="15"/>
        <v>3</v>
      </c>
    </row>
    <row r="435" spans="2:4">
      <c r="B435" s="52">
        <f t="shared" ca="1" si="14"/>
        <v>0.42702583619736656</v>
      </c>
      <c r="C435" s="43">
        <v>421</v>
      </c>
      <c r="D435" s="53">
        <f t="shared" ca="1" si="15"/>
        <v>2</v>
      </c>
    </row>
    <row r="436" spans="2:4">
      <c r="B436" s="52">
        <f t="shared" ca="1" si="14"/>
        <v>0.80161378006988571</v>
      </c>
      <c r="C436" s="43">
        <v>422</v>
      </c>
      <c r="D436" s="53">
        <f t="shared" ca="1" si="15"/>
        <v>3</v>
      </c>
    </row>
    <row r="437" spans="2:4">
      <c r="B437" s="52">
        <f t="shared" ca="1" si="14"/>
        <v>0.58032799523471457</v>
      </c>
      <c r="C437" s="43">
        <v>423</v>
      </c>
      <c r="D437" s="53">
        <f t="shared" ca="1" si="15"/>
        <v>3</v>
      </c>
    </row>
    <row r="438" spans="2:4">
      <c r="B438" s="52">
        <f t="shared" ca="1" si="14"/>
        <v>7.833743566956497E-2</v>
      </c>
      <c r="C438" s="43">
        <v>424</v>
      </c>
      <c r="D438" s="53">
        <f t="shared" ca="1" si="15"/>
        <v>1</v>
      </c>
    </row>
    <row r="439" spans="2:4">
      <c r="B439" s="52">
        <f t="shared" ca="1" si="14"/>
        <v>0.91642883763903238</v>
      </c>
      <c r="C439" s="43">
        <v>425</v>
      </c>
      <c r="D439" s="53">
        <f t="shared" ca="1" si="15"/>
        <v>3</v>
      </c>
    </row>
    <row r="440" spans="2:4">
      <c r="B440" s="52">
        <f t="shared" ca="1" si="14"/>
        <v>2.8187680849160568E-2</v>
      </c>
      <c r="C440" s="43">
        <v>426</v>
      </c>
      <c r="D440" s="53">
        <f t="shared" ca="1" si="15"/>
        <v>1</v>
      </c>
    </row>
    <row r="441" spans="2:4">
      <c r="B441" s="52">
        <f t="shared" ca="1" si="14"/>
        <v>0.96528810497958417</v>
      </c>
      <c r="C441" s="43">
        <v>427</v>
      </c>
      <c r="D441" s="53">
        <f t="shared" ca="1" si="15"/>
        <v>3</v>
      </c>
    </row>
    <row r="442" spans="2:4">
      <c r="B442" s="52">
        <f t="shared" ca="1" si="14"/>
        <v>0.43451124518761597</v>
      </c>
      <c r="C442" s="43">
        <v>428</v>
      </c>
      <c r="D442" s="53">
        <f t="shared" ca="1" si="15"/>
        <v>2</v>
      </c>
    </row>
    <row r="443" spans="2:4">
      <c r="B443" s="52">
        <f t="shared" ca="1" si="14"/>
        <v>2.9745088540195752E-2</v>
      </c>
      <c r="C443" s="43">
        <v>429</v>
      </c>
      <c r="D443" s="53">
        <f t="shared" ca="1" si="15"/>
        <v>1</v>
      </c>
    </row>
    <row r="444" spans="2:4">
      <c r="B444" s="52">
        <f t="shared" ca="1" si="14"/>
        <v>0.33224023070113717</v>
      </c>
      <c r="C444" s="43">
        <v>430</v>
      </c>
      <c r="D444" s="53">
        <f t="shared" ca="1" si="15"/>
        <v>2</v>
      </c>
    </row>
    <row r="445" spans="2:4">
      <c r="B445" s="52">
        <f t="shared" ca="1" si="14"/>
        <v>0.7236524309210639</v>
      </c>
      <c r="C445" s="43">
        <v>431</v>
      </c>
      <c r="D445" s="53">
        <f t="shared" ca="1" si="15"/>
        <v>3</v>
      </c>
    </row>
    <row r="446" spans="2:4">
      <c r="B446" s="52">
        <f t="shared" ca="1" si="14"/>
        <v>0.87195404830886158</v>
      </c>
      <c r="C446" s="43">
        <v>432</v>
      </c>
      <c r="D446" s="53">
        <f t="shared" ca="1" si="15"/>
        <v>3</v>
      </c>
    </row>
    <row r="447" spans="2:4">
      <c r="B447" s="52">
        <f t="shared" ca="1" si="14"/>
        <v>0.6315849576055792</v>
      </c>
      <c r="C447" s="43">
        <v>433</v>
      </c>
      <c r="D447" s="53">
        <f t="shared" ca="1" si="15"/>
        <v>3</v>
      </c>
    </row>
    <row r="448" spans="2:4">
      <c r="B448" s="52">
        <f t="shared" ca="1" si="14"/>
        <v>0.37557907459444129</v>
      </c>
      <c r="C448" s="43">
        <v>434</v>
      </c>
      <c r="D448" s="53">
        <f t="shared" ca="1" si="15"/>
        <v>2</v>
      </c>
    </row>
    <row r="449" spans="2:4">
      <c r="B449" s="52">
        <f t="shared" ca="1" si="14"/>
        <v>0.43082239443656345</v>
      </c>
      <c r="C449" s="43">
        <v>435</v>
      </c>
      <c r="D449" s="53">
        <f t="shared" ca="1" si="15"/>
        <v>2</v>
      </c>
    </row>
    <row r="450" spans="2:4">
      <c r="B450" s="52">
        <f t="shared" ca="1" si="14"/>
        <v>0.1915602153623821</v>
      </c>
      <c r="C450" s="43">
        <v>436</v>
      </c>
      <c r="D450" s="53">
        <f t="shared" ca="1" si="15"/>
        <v>2</v>
      </c>
    </row>
    <row r="451" spans="2:4">
      <c r="B451" s="52">
        <f t="shared" ca="1" si="14"/>
        <v>0.93837791938621362</v>
      </c>
      <c r="C451" s="43">
        <v>437</v>
      </c>
      <c r="D451" s="53">
        <f t="shared" ca="1" si="15"/>
        <v>3</v>
      </c>
    </row>
    <row r="452" spans="2:4">
      <c r="B452" s="52">
        <f t="shared" ca="1" si="14"/>
        <v>0.47014442522112609</v>
      </c>
      <c r="C452" s="43">
        <v>438</v>
      </c>
      <c r="D452" s="53">
        <f t="shared" ca="1" si="15"/>
        <v>2</v>
      </c>
    </row>
    <row r="453" spans="2:4">
      <c r="B453" s="52">
        <f t="shared" ca="1" si="14"/>
        <v>5.8992873490409159E-2</v>
      </c>
      <c r="C453" s="43">
        <v>439</v>
      </c>
      <c r="D453" s="53">
        <f t="shared" ca="1" si="15"/>
        <v>1</v>
      </c>
    </row>
    <row r="454" spans="2:4">
      <c r="B454" s="52">
        <f t="shared" ca="1" si="14"/>
        <v>0.11244318387218344</v>
      </c>
      <c r="C454" s="43">
        <v>440</v>
      </c>
      <c r="D454" s="53">
        <f t="shared" ca="1" si="15"/>
        <v>1</v>
      </c>
    </row>
    <row r="455" spans="2:4">
      <c r="B455" s="52">
        <f t="shared" ca="1" si="14"/>
        <v>0.4236553380516398</v>
      </c>
      <c r="C455" s="43">
        <v>441</v>
      </c>
      <c r="D455" s="53">
        <f t="shared" ca="1" si="15"/>
        <v>2</v>
      </c>
    </row>
    <row r="456" spans="2:4">
      <c r="B456" s="52">
        <f t="shared" ca="1" si="14"/>
        <v>0.32186839290595504</v>
      </c>
      <c r="C456" s="43">
        <v>442</v>
      </c>
      <c r="D456" s="53">
        <f t="shared" ca="1" si="15"/>
        <v>2</v>
      </c>
    </row>
    <row r="457" spans="2:4">
      <c r="B457" s="52">
        <f t="shared" ca="1" si="14"/>
        <v>0.14813511376022925</v>
      </c>
      <c r="C457" s="43">
        <v>443</v>
      </c>
      <c r="D457" s="53">
        <f t="shared" ca="1" si="15"/>
        <v>1</v>
      </c>
    </row>
    <row r="458" spans="2:4">
      <c r="B458" s="52">
        <f t="shared" ca="1" si="14"/>
        <v>0.91414055870386812</v>
      </c>
      <c r="C458" s="43">
        <v>444</v>
      </c>
      <c r="D458" s="53">
        <f t="shared" ca="1" si="15"/>
        <v>3</v>
      </c>
    </row>
    <row r="459" spans="2:4">
      <c r="B459" s="52">
        <f t="shared" ca="1" si="14"/>
        <v>0.7694378213522115</v>
      </c>
      <c r="C459" s="43">
        <v>445</v>
      </c>
      <c r="D459" s="53">
        <f t="shared" ca="1" si="15"/>
        <v>3</v>
      </c>
    </row>
    <row r="460" spans="2:4">
      <c r="B460" s="52">
        <f t="shared" ca="1" si="14"/>
        <v>0.92073969251684595</v>
      </c>
      <c r="C460" s="43">
        <v>446</v>
      </c>
      <c r="D460" s="53">
        <f t="shared" ca="1" si="15"/>
        <v>3</v>
      </c>
    </row>
    <row r="461" spans="2:4">
      <c r="B461" s="52">
        <f t="shared" ca="1" si="14"/>
        <v>0.44753013029826072</v>
      </c>
      <c r="C461" s="43">
        <v>447</v>
      </c>
      <c r="D461" s="53">
        <f t="shared" ca="1" si="15"/>
        <v>2</v>
      </c>
    </row>
    <row r="462" spans="2:4">
      <c r="B462" s="52">
        <f t="shared" ca="1" si="14"/>
        <v>0.77984182444876793</v>
      </c>
      <c r="C462" s="43">
        <v>448</v>
      </c>
      <c r="D462" s="53">
        <f t="shared" ca="1" si="15"/>
        <v>3</v>
      </c>
    </row>
    <row r="463" spans="2:4">
      <c r="B463" s="52">
        <f t="shared" ca="1" si="14"/>
        <v>0.52051759094236283</v>
      </c>
      <c r="C463" s="43">
        <v>449</v>
      </c>
      <c r="D463" s="53">
        <f t="shared" ca="1" si="15"/>
        <v>3</v>
      </c>
    </row>
    <row r="464" spans="2:4">
      <c r="B464" s="52">
        <f t="shared" ref="B464:B527" ca="1" si="16">RAND()</f>
        <v>0.73735657907495489</v>
      </c>
      <c r="C464" s="43">
        <v>450</v>
      </c>
      <c r="D464" s="53">
        <f t="shared" ref="D464:D527" ca="1" si="17">ROUNDUP((1/45)*(6*B464)^3 - (23/90)*(6*B464)^2 + (37/30)*(6*B464),0)</f>
        <v>3</v>
      </c>
    </row>
    <row r="465" spans="2:4">
      <c r="B465" s="52">
        <f t="shared" ca="1" si="16"/>
        <v>0.12776196334366563</v>
      </c>
      <c r="C465" s="43">
        <v>451</v>
      </c>
      <c r="D465" s="53">
        <f t="shared" ca="1" si="17"/>
        <v>1</v>
      </c>
    </row>
    <row r="466" spans="2:4">
      <c r="B466" s="52">
        <f t="shared" ca="1" si="16"/>
        <v>0.97178012305778327</v>
      </c>
      <c r="C466" s="43">
        <v>452</v>
      </c>
      <c r="D466" s="53">
        <f t="shared" ca="1" si="17"/>
        <v>3</v>
      </c>
    </row>
    <row r="467" spans="2:4">
      <c r="B467" s="52">
        <f t="shared" ca="1" si="16"/>
        <v>0.28727005441652409</v>
      </c>
      <c r="C467" s="43">
        <v>453</v>
      </c>
      <c r="D467" s="53">
        <f t="shared" ca="1" si="17"/>
        <v>2</v>
      </c>
    </row>
    <row r="468" spans="2:4">
      <c r="B468" s="52">
        <f t="shared" ca="1" si="16"/>
        <v>0.49274363162520662</v>
      </c>
      <c r="C468" s="43">
        <v>454</v>
      </c>
      <c r="D468" s="53">
        <f t="shared" ca="1" si="17"/>
        <v>2</v>
      </c>
    </row>
    <row r="469" spans="2:4">
      <c r="B469" s="52">
        <f t="shared" ca="1" si="16"/>
        <v>0.82667354538079529</v>
      </c>
      <c r="C469" s="43">
        <v>455</v>
      </c>
      <c r="D469" s="53">
        <f t="shared" ca="1" si="17"/>
        <v>3</v>
      </c>
    </row>
    <row r="470" spans="2:4">
      <c r="B470" s="52">
        <f t="shared" ca="1" si="16"/>
        <v>0.54719284801035506</v>
      </c>
      <c r="C470" s="43">
        <v>456</v>
      </c>
      <c r="D470" s="53">
        <f t="shared" ca="1" si="17"/>
        <v>3</v>
      </c>
    </row>
    <row r="471" spans="2:4">
      <c r="B471" s="52">
        <f t="shared" ca="1" si="16"/>
        <v>0.24323846616785139</v>
      </c>
      <c r="C471" s="43">
        <v>457</v>
      </c>
      <c r="D471" s="53">
        <f t="shared" ca="1" si="17"/>
        <v>2</v>
      </c>
    </row>
    <row r="472" spans="2:4">
      <c r="B472" s="52">
        <f t="shared" ca="1" si="16"/>
        <v>0.13743283360646852</v>
      </c>
      <c r="C472" s="43">
        <v>458</v>
      </c>
      <c r="D472" s="53">
        <f t="shared" ca="1" si="17"/>
        <v>1</v>
      </c>
    </row>
    <row r="473" spans="2:4">
      <c r="B473" s="52">
        <f t="shared" ca="1" si="16"/>
        <v>0.22688386642494096</v>
      </c>
      <c r="C473" s="43">
        <v>459</v>
      </c>
      <c r="D473" s="53">
        <f t="shared" ca="1" si="17"/>
        <v>2</v>
      </c>
    </row>
    <row r="474" spans="2:4">
      <c r="B474" s="52">
        <f t="shared" ca="1" si="16"/>
        <v>0.83048495782047871</v>
      </c>
      <c r="C474" s="43">
        <v>460</v>
      </c>
      <c r="D474" s="53">
        <f t="shared" ca="1" si="17"/>
        <v>3</v>
      </c>
    </row>
    <row r="475" spans="2:4">
      <c r="B475" s="52">
        <f t="shared" ca="1" si="16"/>
        <v>0.67626552239063797</v>
      </c>
      <c r="C475" s="43">
        <v>461</v>
      </c>
      <c r="D475" s="53">
        <f t="shared" ca="1" si="17"/>
        <v>3</v>
      </c>
    </row>
    <row r="476" spans="2:4">
      <c r="B476" s="52">
        <f t="shared" ca="1" si="16"/>
        <v>0.24325781101618149</v>
      </c>
      <c r="C476" s="43">
        <v>462</v>
      </c>
      <c r="D476" s="53">
        <f t="shared" ca="1" si="17"/>
        <v>2</v>
      </c>
    </row>
    <row r="477" spans="2:4">
      <c r="B477" s="52">
        <f t="shared" ca="1" si="16"/>
        <v>0.12763430450476043</v>
      </c>
      <c r="C477" s="43">
        <v>463</v>
      </c>
      <c r="D477" s="53">
        <f t="shared" ca="1" si="17"/>
        <v>1</v>
      </c>
    </row>
    <row r="478" spans="2:4">
      <c r="B478" s="52">
        <f t="shared" ca="1" si="16"/>
        <v>0.81651183077373901</v>
      </c>
      <c r="C478" s="43">
        <v>464</v>
      </c>
      <c r="D478" s="53">
        <f t="shared" ca="1" si="17"/>
        <v>3</v>
      </c>
    </row>
    <row r="479" spans="2:4">
      <c r="B479" s="52">
        <f t="shared" ca="1" si="16"/>
        <v>0.90915566590247077</v>
      </c>
      <c r="C479" s="43">
        <v>465</v>
      </c>
      <c r="D479" s="53">
        <f t="shared" ca="1" si="17"/>
        <v>3</v>
      </c>
    </row>
    <row r="480" spans="2:4">
      <c r="B480" s="52">
        <f t="shared" ca="1" si="16"/>
        <v>2.3217512229682047E-2</v>
      </c>
      <c r="C480" s="43">
        <v>466</v>
      </c>
      <c r="D480" s="53">
        <f t="shared" ca="1" si="17"/>
        <v>1</v>
      </c>
    </row>
    <row r="481" spans="2:4">
      <c r="B481" s="52">
        <f t="shared" ca="1" si="16"/>
        <v>0.88849540082451084</v>
      </c>
      <c r="C481" s="43">
        <v>467</v>
      </c>
      <c r="D481" s="53">
        <f t="shared" ca="1" si="17"/>
        <v>3</v>
      </c>
    </row>
    <row r="482" spans="2:4">
      <c r="B482" s="52">
        <f t="shared" ca="1" si="16"/>
        <v>0.80478814901844331</v>
      </c>
      <c r="C482" s="43">
        <v>468</v>
      </c>
      <c r="D482" s="53">
        <f t="shared" ca="1" si="17"/>
        <v>3</v>
      </c>
    </row>
    <row r="483" spans="2:4">
      <c r="B483" s="52">
        <f t="shared" ca="1" si="16"/>
        <v>0.15647871060627905</v>
      </c>
      <c r="C483" s="43">
        <v>469</v>
      </c>
      <c r="D483" s="53">
        <f t="shared" ca="1" si="17"/>
        <v>1</v>
      </c>
    </row>
    <row r="484" spans="2:4">
      <c r="B484" s="52">
        <f t="shared" ca="1" si="16"/>
        <v>0.79900168296023166</v>
      </c>
      <c r="C484" s="43">
        <v>470</v>
      </c>
      <c r="D484" s="53">
        <f t="shared" ca="1" si="17"/>
        <v>3</v>
      </c>
    </row>
    <row r="485" spans="2:4">
      <c r="B485" s="52">
        <f t="shared" ca="1" si="16"/>
        <v>0.98145704031728953</v>
      </c>
      <c r="C485" s="43">
        <v>471</v>
      </c>
      <c r="D485" s="53">
        <f t="shared" ca="1" si="17"/>
        <v>3</v>
      </c>
    </row>
    <row r="486" spans="2:4">
      <c r="B486" s="52">
        <f t="shared" ca="1" si="16"/>
        <v>0.21308000011066386</v>
      </c>
      <c r="C486" s="43">
        <v>472</v>
      </c>
      <c r="D486" s="53">
        <f t="shared" ca="1" si="17"/>
        <v>2</v>
      </c>
    </row>
    <row r="487" spans="2:4">
      <c r="B487" s="52">
        <f t="shared" ca="1" si="16"/>
        <v>0.95250342966226886</v>
      </c>
      <c r="C487" s="43">
        <v>473</v>
      </c>
      <c r="D487" s="53">
        <f t="shared" ca="1" si="17"/>
        <v>3</v>
      </c>
    </row>
    <row r="488" spans="2:4">
      <c r="B488" s="52">
        <f t="shared" ca="1" si="16"/>
        <v>0.20251820952079747</v>
      </c>
      <c r="C488" s="43">
        <v>474</v>
      </c>
      <c r="D488" s="53">
        <f t="shared" ca="1" si="17"/>
        <v>2</v>
      </c>
    </row>
    <row r="489" spans="2:4">
      <c r="B489" s="52">
        <f t="shared" ca="1" si="16"/>
        <v>0.76664191379237334</v>
      </c>
      <c r="C489" s="43">
        <v>475</v>
      </c>
      <c r="D489" s="53">
        <f t="shared" ca="1" si="17"/>
        <v>3</v>
      </c>
    </row>
    <row r="490" spans="2:4">
      <c r="B490" s="52">
        <f t="shared" ca="1" si="16"/>
        <v>0.87702756196586651</v>
      </c>
      <c r="C490" s="43">
        <v>476</v>
      </c>
      <c r="D490" s="53">
        <f t="shared" ca="1" si="17"/>
        <v>3</v>
      </c>
    </row>
    <row r="491" spans="2:4">
      <c r="B491" s="52">
        <f t="shared" ca="1" si="16"/>
        <v>5.3896529674676286E-2</v>
      </c>
      <c r="C491" s="43">
        <v>477</v>
      </c>
      <c r="D491" s="53">
        <f t="shared" ca="1" si="17"/>
        <v>1</v>
      </c>
    </row>
    <row r="492" spans="2:4">
      <c r="B492" s="52">
        <f t="shared" ca="1" si="16"/>
        <v>0.90486166939108803</v>
      </c>
      <c r="C492" s="43">
        <v>478</v>
      </c>
      <c r="D492" s="53">
        <f t="shared" ca="1" si="17"/>
        <v>3</v>
      </c>
    </row>
    <row r="493" spans="2:4">
      <c r="B493" s="52">
        <f t="shared" ca="1" si="16"/>
        <v>0.72385242092923019</v>
      </c>
      <c r="C493" s="43">
        <v>479</v>
      </c>
      <c r="D493" s="53">
        <f t="shared" ca="1" si="17"/>
        <v>3</v>
      </c>
    </row>
    <row r="494" spans="2:4">
      <c r="B494" s="52">
        <f t="shared" ca="1" si="16"/>
        <v>0.77732630267322533</v>
      </c>
      <c r="C494" s="43">
        <v>480</v>
      </c>
      <c r="D494" s="53">
        <f t="shared" ca="1" si="17"/>
        <v>3</v>
      </c>
    </row>
    <row r="495" spans="2:4">
      <c r="B495" s="52">
        <f t="shared" ca="1" si="16"/>
        <v>0.11842559622688686</v>
      </c>
      <c r="C495" s="43">
        <v>481</v>
      </c>
      <c r="D495" s="53">
        <f t="shared" ca="1" si="17"/>
        <v>1</v>
      </c>
    </row>
    <row r="496" spans="2:4">
      <c r="B496" s="52">
        <f t="shared" ca="1" si="16"/>
        <v>0.71155799603886849</v>
      </c>
      <c r="C496" s="43">
        <v>482</v>
      </c>
      <c r="D496" s="53">
        <f t="shared" ca="1" si="17"/>
        <v>3</v>
      </c>
    </row>
    <row r="497" spans="2:4">
      <c r="B497" s="52">
        <f t="shared" ca="1" si="16"/>
        <v>0.76598733959212939</v>
      </c>
      <c r="C497" s="43">
        <v>483</v>
      </c>
      <c r="D497" s="53">
        <f t="shared" ca="1" si="17"/>
        <v>3</v>
      </c>
    </row>
    <row r="498" spans="2:4">
      <c r="B498" s="52">
        <f t="shared" ca="1" si="16"/>
        <v>0.63324145449394587</v>
      </c>
      <c r="C498" s="43">
        <v>484</v>
      </c>
      <c r="D498" s="53">
        <f t="shared" ca="1" si="17"/>
        <v>3</v>
      </c>
    </row>
    <row r="499" spans="2:4">
      <c r="B499" s="52">
        <f t="shared" ca="1" si="16"/>
        <v>1.5180283086806856E-2</v>
      </c>
      <c r="C499" s="43">
        <v>485</v>
      </c>
      <c r="D499" s="53">
        <f t="shared" ca="1" si="17"/>
        <v>1</v>
      </c>
    </row>
    <row r="500" spans="2:4">
      <c r="B500" s="52">
        <f t="shared" ca="1" si="16"/>
        <v>0.75075163054866478</v>
      </c>
      <c r="C500" s="43">
        <v>486</v>
      </c>
      <c r="D500" s="53">
        <f t="shared" ca="1" si="17"/>
        <v>3</v>
      </c>
    </row>
    <row r="501" spans="2:4">
      <c r="B501" s="52">
        <f t="shared" ca="1" si="16"/>
        <v>0.79017676172111462</v>
      </c>
      <c r="C501" s="43">
        <v>487</v>
      </c>
      <c r="D501" s="53">
        <f t="shared" ca="1" si="17"/>
        <v>3</v>
      </c>
    </row>
    <row r="502" spans="2:4">
      <c r="B502" s="52">
        <f t="shared" ca="1" si="16"/>
        <v>0.37568171765485969</v>
      </c>
      <c r="C502" s="43">
        <v>488</v>
      </c>
      <c r="D502" s="53">
        <f t="shared" ca="1" si="17"/>
        <v>2</v>
      </c>
    </row>
    <row r="503" spans="2:4">
      <c r="B503" s="52">
        <f t="shared" ca="1" si="16"/>
        <v>0.7780457047825281</v>
      </c>
      <c r="C503" s="43">
        <v>489</v>
      </c>
      <c r="D503" s="53">
        <f t="shared" ca="1" si="17"/>
        <v>3</v>
      </c>
    </row>
    <row r="504" spans="2:4">
      <c r="B504" s="52">
        <f t="shared" ca="1" si="16"/>
        <v>0.40613218962008779</v>
      </c>
      <c r="C504" s="43">
        <v>490</v>
      </c>
      <c r="D504" s="53">
        <f t="shared" ca="1" si="17"/>
        <v>2</v>
      </c>
    </row>
    <row r="505" spans="2:4">
      <c r="B505" s="52">
        <f t="shared" ca="1" si="16"/>
        <v>0.15047013738911419</v>
      </c>
      <c r="C505" s="43">
        <v>491</v>
      </c>
      <c r="D505" s="53">
        <f t="shared" ca="1" si="17"/>
        <v>1</v>
      </c>
    </row>
    <row r="506" spans="2:4">
      <c r="B506" s="52">
        <f t="shared" ca="1" si="16"/>
        <v>0.24329388887750192</v>
      </c>
      <c r="C506" s="43">
        <v>492</v>
      </c>
      <c r="D506" s="53">
        <f t="shared" ca="1" si="17"/>
        <v>2</v>
      </c>
    </row>
    <row r="507" spans="2:4">
      <c r="B507" s="52">
        <f t="shared" ca="1" si="16"/>
        <v>0.58437705007147489</v>
      </c>
      <c r="C507" s="43">
        <v>493</v>
      </c>
      <c r="D507" s="53">
        <f t="shared" ca="1" si="17"/>
        <v>3</v>
      </c>
    </row>
    <row r="508" spans="2:4">
      <c r="B508" s="52">
        <f t="shared" ca="1" si="16"/>
        <v>0.61363499078046724</v>
      </c>
      <c r="C508" s="43">
        <v>494</v>
      </c>
      <c r="D508" s="53">
        <f t="shared" ca="1" si="17"/>
        <v>3</v>
      </c>
    </row>
    <row r="509" spans="2:4">
      <c r="B509" s="52">
        <f t="shared" ca="1" si="16"/>
        <v>0.44823501352477502</v>
      </c>
      <c r="C509" s="43">
        <v>495</v>
      </c>
      <c r="D509" s="53">
        <f t="shared" ca="1" si="17"/>
        <v>2</v>
      </c>
    </row>
    <row r="510" spans="2:4">
      <c r="B510" s="52">
        <f t="shared" ca="1" si="16"/>
        <v>0.17214026142452654</v>
      </c>
      <c r="C510" s="43">
        <v>496</v>
      </c>
      <c r="D510" s="53">
        <f t="shared" ca="1" si="17"/>
        <v>2</v>
      </c>
    </row>
    <row r="511" spans="2:4">
      <c r="B511" s="52">
        <f t="shared" ca="1" si="16"/>
        <v>0.75884598198202502</v>
      </c>
      <c r="C511" s="43">
        <v>497</v>
      </c>
      <c r="D511" s="53">
        <f t="shared" ca="1" si="17"/>
        <v>3</v>
      </c>
    </row>
    <row r="512" spans="2:4">
      <c r="B512" s="52">
        <f t="shared" ca="1" si="16"/>
        <v>0.67163701491206007</v>
      </c>
      <c r="C512" s="43">
        <v>498</v>
      </c>
      <c r="D512" s="53">
        <f t="shared" ca="1" si="17"/>
        <v>3</v>
      </c>
    </row>
    <row r="513" spans="2:4">
      <c r="B513" s="52">
        <f t="shared" ca="1" si="16"/>
        <v>0.79268740267022486</v>
      </c>
      <c r="C513" s="43">
        <v>499</v>
      </c>
      <c r="D513" s="53">
        <f t="shared" ca="1" si="17"/>
        <v>3</v>
      </c>
    </row>
    <row r="514" spans="2:4">
      <c r="B514" s="52">
        <f t="shared" ca="1" si="16"/>
        <v>0.92441392952704715</v>
      </c>
      <c r="C514" s="43">
        <v>500</v>
      </c>
      <c r="D514" s="53">
        <f t="shared" ca="1" si="17"/>
        <v>3</v>
      </c>
    </row>
    <row r="515" spans="2:4">
      <c r="B515" s="52">
        <f t="shared" ca="1" si="16"/>
        <v>0.21458863812349671</v>
      </c>
      <c r="C515" s="43">
        <v>501</v>
      </c>
      <c r="D515" s="53">
        <f t="shared" ca="1" si="17"/>
        <v>2</v>
      </c>
    </row>
    <row r="516" spans="2:4">
      <c r="B516" s="52">
        <f t="shared" ca="1" si="16"/>
        <v>0.76769299622522935</v>
      </c>
      <c r="C516" s="43">
        <v>502</v>
      </c>
      <c r="D516" s="53">
        <f t="shared" ca="1" si="17"/>
        <v>3</v>
      </c>
    </row>
    <row r="517" spans="2:4">
      <c r="B517" s="52">
        <f t="shared" ca="1" si="16"/>
        <v>0.77268018916281944</v>
      </c>
      <c r="C517" s="43">
        <v>503</v>
      </c>
      <c r="D517" s="53">
        <f t="shared" ca="1" si="17"/>
        <v>3</v>
      </c>
    </row>
    <row r="518" spans="2:4">
      <c r="B518" s="52">
        <f t="shared" ca="1" si="16"/>
        <v>0.21434732511364052</v>
      </c>
      <c r="C518" s="43">
        <v>504</v>
      </c>
      <c r="D518" s="53">
        <f t="shared" ca="1" si="17"/>
        <v>2</v>
      </c>
    </row>
    <row r="519" spans="2:4">
      <c r="B519" s="52">
        <f t="shared" ca="1" si="16"/>
        <v>0.51378083629085658</v>
      </c>
      <c r="C519" s="43">
        <v>505</v>
      </c>
      <c r="D519" s="53">
        <f t="shared" ca="1" si="17"/>
        <v>3</v>
      </c>
    </row>
    <row r="520" spans="2:4">
      <c r="B520" s="52">
        <f t="shared" ca="1" si="16"/>
        <v>0.60575718222416597</v>
      </c>
      <c r="C520" s="43">
        <v>506</v>
      </c>
      <c r="D520" s="53">
        <f t="shared" ca="1" si="17"/>
        <v>3</v>
      </c>
    </row>
    <row r="521" spans="2:4">
      <c r="B521" s="52">
        <f t="shared" ca="1" si="16"/>
        <v>9.1621256624754066E-2</v>
      </c>
      <c r="C521" s="43">
        <v>507</v>
      </c>
      <c r="D521" s="53">
        <f t="shared" ca="1" si="17"/>
        <v>1</v>
      </c>
    </row>
    <row r="522" spans="2:4">
      <c r="B522" s="52">
        <f t="shared" ca="1" si="16"/>
        <v>0.64001223469902657</v>
      </c>
      <c r="C522" s="43">
        <v>508</v>
      </c>
      <c r="D522" s="53">
        <f t="shared" ca="1" si="17"/>
        <v>3</v>
      </c>
    </row>
    <row r="523" spans="2:4">
      <c r="B523" s="52">
        <f t="shared" ca="1" si="16"/>
        <v>0.54784112570506371</v>
      </c>
      <c r="C523" s="43">
        <v>509</v>
      </c>
      <c r="D523" s="53">
        <f t="shared" ca="1" si="17"/>
        <v>3</v>
      </c>
    </row>
    <row r="524" spans="2:4">
      <c r="B524" s="52">
        <f t="shared" ca="1" si="16"/>
        <v>0.71030408170519277</v>
      </c>
      <c r="C524" s="43">
        <v>510</v>
      </c>
      <c r="D524" s="53">
        <f t="shared" ca="1" si="17"/>
        <v>3</v>
      </c>
    </row>
    <row r="525" spans="2:4">
      <c r="B525" s="52">
        <f t="shared" ca="1" si="16"/>
        <v>0.10213508293977336</v>
      </c>
      <c r="C525" s="43">
        <v>511</v>
      </c>
      <c r="D525" s="53">
        <f t="shared" ca="1" si="17"/>
        <v>1</v>
      </c>
    </row>
    <row r="526" spans="2:4">
      <c r="B526" s="52">
        <f t="shared" ca="1" si="16"/>
        <v>0.70189310243368241</v>
      </c>
      <c r="C526" s="43">
        <v>512</v>
      </c>
      <c r="D526" s="53">
        <f t="shared" ca="1" si="17"/>
        <v>3</v>
      </c>
    </row>
    <row r="527" spans="2:4">
      <c r="B527" s="52">
        <f t="shared" ca="1" si="16"/>
        <v>0.40990115425239071</v>
      </c>
      <c r="C527" s="43">
        <v>513</v>
      </c>
      <c r="D527" s="53">
        <f t="shared" ca="1" si="17"/>
        <v>2</v>
      </c>
    </row>
    <row r="528" spans="2:4">
      <c r="B528" s="52">
        <f t="shared" ref="B528:B563" ca="1" si="18">RAND()</f>
        <v>0.32579534539785138</v>
      </c>
      <c r="C528" s="43">
        <v>514</v>
      </c>
      <c r="D528" s="53">
        <f t="shared" ref="D528:D563" ca="1" si="19">ROUNDUP((1/45)*(6*B528)^3 - (23/90)*(6*B528)^2 + (37/30)*(6*B528),0)</f>
        <v>2</v>
      </c>
    </row>
    <row r="529" spans="2:4">
      <c r="B529" s="52">
        <f t="shared" ca="1" si="18"/>
        <v>0.94850060600897113</v>
      </c>
      <c r="C529" s="43">
        <v>515</v>
      </c>
      <c r="D529" s="53">
        <f t="shared" ca="1" si="19"/>
        <v>3</v>
      </c>
    </row>
    <row r="530" spans="2:4">
      <c r="B530" s="52">
        <f t="shared" ca="1" si="18"/>
        <v>0.67915378026900908</v>
      </c>
      <c r="C530" s="43">
        <v>516</v>
      </c>
      <c r="D530" s="53">
        <f t="shared" ca="1" si="19"/>
        <v>3</v>
      </c>
    </row>
    <row r="531" spans="2:4">
      <c r="B531" s="52">
        <f t="shared" ca="1" si="18"/>
        <v>0.53371645505661558</v>
      </c>
      <c r="C531" s="43">
        <v>517</v>
      </c>
      <c r="D531" s="53">
        <f t="shared" ca="1" si="19"/>
        <v>3</v>
      </c>
    </row>
    <row r="532" spans="2:4">
      <c r="B532" s="52">
        <f t="shared" ca="1" si="18"/>
        <v>0.94861968662314378</v>
      </c>
      <c r="C532" s="43">
        <v>518</v>
      </c>
      <c r="D532" s="53">
        <f t="shared" ca="1" si="19"/>
        <v>3</v>
      </c>
    </row>
    <row r="533" spans="2:4">
      <c r="B533" s="52">
        <f t="shared" ca="1" si="18"/>
        <v>4.5309835601980208E-2</v>
      </c>
      <c r="C533" s="43">
        <v>519</v>
      </c>
      <c r="D533" s="53">
        <f t="shared" ca="1" si="19"/>
        <v>1</v>
      </c>
    </row>
    <row r="534" spans="2:4">
      <c r="B534" s="52">
        <f t="shared" ca="1" si="18"/>
        <v>0.98353536146166221</v>
      </c>
      <c r="C534" s="43">
        <v>520</v>
      </c>
      <c r="D534" s="53">
        <f t="shared" ca="1" si="19"/>
        <v>3</v>
      </c>
    </row>
    <row r="535" spans="2:4">
      <c r="B535" s="52">
        <f t="shared" ca="1" si="18"/>
        <v>0.2330478053810886</v>
      </c>
      <c r="C535" s="43">
        <v>521</v>
      </c>
      <c r="D535" s="53">
        <f t="shared" ca="1" si="19"/>
        <v>2</v>
      </c>
    </row>
    <row r="536" spans="2:4">
      <c r="B536" s="52">
        <f t="shared" ca="1" si="18"/>
        <v>0.86090752732381703</v>
      </c>
      <c r="C536" s="43">
        <v>522</v>
      </c>
      <c r="D536" s="53">
        <f t="shared" ca="1" si="19"/>
        <v>3</v>
      </c>
    </row>
    <row r="537" spans="2:4">
      <c r="B537" s="52">
        <f t="shared" ca="1" si="18"/>
        <v>0.5135113727992684</v>
      </c>
      <c r="C537" s="43">
        <v>523</v>
      </c>
      <c r="D537" s="53">
        <f t="shared" ca="1" si="19"/>
        <v>3</v>
      </c>
    </row>
    <row r="538" spans="2:4">
      <c r="B538" s="52">
        <f t="shared" ca="1" si="18"/>
        <v>0.152488051927406</v>
      </c>
      <c r="C538" s="43">
        <v>524</v>
      </c>
      <c r="D538" s="53">
        <f t="shared" ca="1" si="19"/>
        <v>1</v>
      </c>
    </row>
    <row r="539" spans="2:4">
      <c r="B539" s="52">
        <f t="shared" ca="1" si="18"/>
        <v>0.43559883031400071</v>
      </c>
      <c r="C539" s="43">
        <v>525</v>
      </c>
      <c r="D539" s="53">
        <f t="shared" ca="1" si="19"/>
        <v>2</v>
      </c>
    </row>
    <row r="540" spans="2:4">
      <c r="B540" s="52">
        <f t="shared" ca="1" si="18"/>
        <v>0.4159256827443123</v>
      </c>
      <c r="C540" s="43">
        <v>526</v>
      </c>
      <c r="D540" s="53">
        <f t="shared" ca="1" si="19"/>
        <v>2</v>
      </c>
    </row>
    <row r="541" spans="2:4">
      <c r="B541" s="52">
        <f t="shared" ca="1" si="18"/>
        <v>0.66315827221677026</v>
      </c>
      <c r="C541" s="43">
        <v>527</v>
      </c>
      <c r="D541" s="53">
        <f t="shared" ca="1" si="19"/>
        <v>3</v>
      </c>
    </row>
    <row r="542" spans="2:4">
      <c r="B542" s="52">
        <f t="shared" ca="1" si="18"/>
        <v>0.9806750243709893</v>
      </c>
      <c r="C542" s="43">
        <v>528</v>
      </c>
      <c r="D542" s="53">
        <f t="shared" ca="1" si="19"/>
        <v>3</v>
      </c>
    </row>
    <row r="543" spans="2:4">
      <c r="B543" s="52">
        <f t="shared" ca="1" si="18"/>
        <v>0.81475447040605609</v>
      </c>
      <c r="C543" s="43">
        <v>529</v>
      </c>
      <c r="D543" s="53">
        <f t="shared" ca="1" si="19"/>
        <v>3</v>
      </c>
    </row>
    <row r="544" spans="2:4">
      <c r="B544" s="52">
        <f t="shared" ca="1" si="18"/>
        <v>4.095021995648862E-2</v>
      </c>
      <c r="C544" s="43">
        <v>530</v>
      </c>
      <c r="D544" s="53">
        <f t="shared" ca="1" si="19"/>
        <v>1</v>
      </c>
    </row>
    <row r="545" spans="2:4">
      <c r="B545" s="52">
        <f t="shared" ca="1" si="18"/>
        <v>0.77837609444464195</v>
      </c>
      <c r="C545" s="43">
        <v>531</v>
      </c>
      <c r="D545" s="53">
        <f t="shared" ca="1" si="19"/>
        <v>3</v>
      </c>
    </row>
    <row r="546" spans="2:4">
      <c r="B546" s="52">
        <f t="shared" ca="1" si="18"/>
        <v>0.82302929637400479</v>
      </c>
      <c r="C546" s="43">
        <v>532</v>
      </c>
      <c r="D546" s="53">
        <f t="shared" ca="1" si="19"/>
        <v>3</v>
      </c>
    </row>
    <row r="547" spans="2:4">
      <c r="B547" s="52">
        <f t="shared" ca="1" si="18"/>
        <v>0.88062655387512145</v>
      </c>
      <c r="C547" s="43">
        <v>533</v>
      </c>
      <c r="D547" s="53">
        <f t="shared" ca="1" si="19"/>
        <v>3</v>
      </c>
    </row>
    <row r="548" spans="2:4">
      <c r="B548" s="52">
        <f t="shared" ca="1" si="18"/>
        <v>0.59220539834734587</v>
      </c>
      <c r="C548" s="43">
        <v>534</v>
      </c>
      <c r="D548" s="53">
        <f t="shared" ca="1" si="19"/>
        <v>3</v>
      </c>
    </row>
    <row r="549" spans="2:4">
      <c r="B549" s="52">
        <f t="shared" ca="1" si="18"/>
        <v>0.80117447590564372</v>
      </c>
      <c r="C549" s="43">
        <v>535</v>
      </c>
      <c r="D549" s="53">
        <f t="shared" ca="1" si="19"/>
        <v>3</v>
      </c>
    </row>
    <row r="550" spans="2:4">
      <c r="B550" s="52">
        <f t="shared" ca="1" si="18"/>
        <v>0.37345803125834187</v>
      </c>
      <c r="C550" s="43">
        <v>536</v>
      </c>
      <c r="D550" s="53">
        <f t="shared" ca="1" si="19"/>
        <v>2</v>
      </c>
    </row>
    <row r="551" spans="2:4">
      <c r="B551" s="52">
        <f t="shared" ca="1" si="18"/>
        <v>0.18845749871325645</v>
      </c>
      <c r="C551" s="43">
        <v>537</v>
      </c>
      <c r="D551" s="53">
        <f t="shared" ca="1" si="19"/>
        <v>2</v>
      </c>
    </row>
    <row r="552" spans="2:4">
      <c r="B552" s="52">
        <f t="shared" ca="1" si="18"/>
        <v>0.71349815802152239</v>
      </c>
      <c r="C552" s="43">
        <v>538</v>
      </c>
      <c r="D552" s="53">
        <f t="shared" ca="1" si="19"/>
        <v>3</v>
      </c>
    </row>
    <row r="553" spans="2:4">
      <c r="B553" s="52">
        <f t="shared" ca="1" si="18"/>
        <v>0.85738248805008066</v>
      </c>
      <c r="C553" s="43">
        <v>539</v>
      </c>
      <c r="D553" s="53">
        <f t="shared" ca="1" si="19"/>
        <v>3</v>
      </c>
    </row>
    <row r="554" spans="2:4">
      <c r="B554" s="52">
        <f t="shared" ca="1" si="18"/>
        <v>0.30759412357779725</v>
      </c>
      <c r="C554" s="43">
        <v>540</v>
      </c>
      <c r="D554" s="53">
        <f t="shared" ca="1" si="19"/>
        <v>2</v>
      </c>
    </row>
    <row r="555" spans="2:4">
      <c r="B555" s="52">
        <f t="shared" ca="1" si="18"/>
        <v>0.89089120173728065</v>
      </c>
      <c r="C555" s="43">
        <v>541</v>
      </c>
      <c r="D555" s="53">
        <f t="shared" ca="1" si="19"/>
        <v>3</v>
      </c>
    </row>
    <row r="556" spans="2:4">
      <c r="B556" s="52">
        <f t="shared" ca="1" si="18"/>
        <v>0.28570083826112513</v>
      </c>
      <c r="C556" s="43">
        <v>542</v>
      </c>
      <c r="D556" s="53">
        <f t="shared" ca="1" si="19"/>
        <v>2</v>
      </c>
    </row>
    <row r="557" spans="2:4">
      <c r="B557" s="52">
        <f t="shared" ca="1" si="18"/>
        <v>0.57654164619299386</v>
      </c>
      <c r="C557" s="43">
        <v>543</v>
      </c>
      <c r="D557" s="53">
        <f t="shared" ca="1" si="19"/>
        <v>3</v>
      </c>
    </row>
    <row r="558" spans="2:4">
      <c r="B558" s="52">
        <f t="shared" ca="1" si="18"/>
        <v>0.57429393361146031</v>
      </c>
      <c r="C558" s="43">
        <v>544</v>
      </c>
      <c r="D558" s="53">
        <f t="shared" ca="1" si="19"/>
        <v>3</v>
      </c>
    </row>
    <row r="559" spans="2:4">
      <c r="B559" s="52">
        <f t="shared" ca="1" si="18"/>
        <v>0.455043939230936</v>
      </c>
      <c r="C559" s="43">
        <v>545</v>
      </c>
      <c r="D559" s="53">
        <f t="shared" ca="1" si="19"/>
        <v>2</v>
      </c>
    </row>
    <row r="560" spans="2:4">
      <c r="B560" s="52">
        <f t="shared" ca="1" si="18"/>
        <v>6.5551577123151628E-2</v>
      </c>
      <c r="C560" s="43">
        <v>546</v>
      </c>
      <c r="D560" s="53">
        <f t="shared" ca="1" si="19"/>
        <v>1</v>
      </c>
    </row>
    <row r="561" spans="2:4">
      <c r="B561" s="52">
        <f t="shared" ca="1" si="18"/>
        <v>0.21455326011515097</v>
      </c>
      <c r="C561" s="43">
        <v>547</v>
      </c>
      <c r="D561" s="53">
        <f t="shared" ca="1" si="19"/>
        <v>2</v>
      </c>
    </row>
    <row r="562" spans="2:4">
      <c r="B562" s="52">
        <f t="shared" ca="1" si="18"/>
        <v>0.8891645452337037</v>
      </c>
      <c r="C562" s="43">
        <v>548</v>
      </c>
      <c r="D562" s="53">
        <f t="shared" ca="1" si="19"/>
        <v>3</v>
      </c>
    </row>
    <row r="563" spans="2:4" ht="14" thickBot="1">
      <c r="B563" s="54">
        <f t="shared" ca="1" si="18"/>
        <v>0.7686679913087302</v>
      </c>
      <c r="C563" s="55">
        <v>549</v>
      </c>
      <c r="D563" s="56">
        <f t="shared" ca="1" si="19"/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T36"/>
  <sheetViews>
    <sheetView topLeftCell="A4" workbookViewId="0">
      <selection activeCell="T23" sqref="T23"/>
    </sheetView>
  </sheetViews>
  <sheetFormatPr baseColWidth="10" defaultColWidth="8.83203125" defaultRowHeight="13"/>
  <cols>
    <col min="1" max="1" width="8.5" customWidth="1"/>
    <col min="2" max="2" width="17.5" bestFit="1" customWidth="1"/>
    <col min="3" max="3" width="10.6640625" customWidth="1"/>
    <col min="4" max="4" width="11" customWidth="1"/>
    <col min="9" max="9" width="11.5" bestFit="1" customWidth="1"/>
    <col min="10" max="10" width="21.33203125" customWidth="1"/>
  </cols>
  <sheetData>
    <row r="8" spans="2:10">
      <c r="B8" s="1"/>
      <c r="C8" s="4"/>
      <c r="D8" s="4"/>
      <c r="E8" s="4"/>
      <c r="F8" s="4"/>
      <c r="G8" s="4"/>
      <c r="I8" s="4"/>
      <c r="J8" s="5"/>
    </row>
    <row r="9" spans="2:10">
      <c r="J9" s="6"/>
    </row>
    <row r="10" spans="2:10">
      <c r="B10" s="1"/>
      <c r="C10" s="1"/>
      <c r="J10" s="6"/>
    </row>
    <row r="11" spans="2:10">
      <c r="B11" s="1"/>
      <c r="C11" s="1"/>
      <c r="J11" s="6"/>
    </row>
    <row r="12" spans="2:10">
      <c r="J12" s="6"/>
    </row>
    <row r="13" spans="2:10">
      <c r="J13" s="6"/>
    </row>
    <row r="14" spans="2:10">
      <c r="C14" s="2"/>
      <c r="J14" s="6"/>
    </row>
    <row r="15" spans="2:10">
      <c r="J15" s="6"/>
    </row>
    <row r="17" spans="2:20">
      <c r="C17" s="2"/>
    </row>
    <row r="18" spans="2:20">
      <c r="C18" s="2"/>
    </row>
    <row r="19" spans="2:20">
      <c r="C19" s="2"/>
    </row>
    <row r="20" spans="2:20" ht="14" thickBot="1"/>
    <row r="21" spans="2:20" ht="17" thickBot="1">
      <c r="B21" s="7"/>
      <c r="C21" s="8"/>
      <c r="D21" s="114" t="s">
        <v>32</v>
      </c>
      <c r="E21" s="115"/>
      <c r="F21" s="115"/>
      <c r="G21" s="115"/>
      <c r="H21" s="115"/>
      <c r="I21" s="116"/>
    </row>
    <row r="22" spans="2:20" ht="18" thickBot="1">
      <c r="B22" s="9"/>
      <c r="C22" s="10"/>
      <c r="D22" s="11" t="s">
        <v>6</v>
      </c>
      <c r="E22" s="11" t="s">
        <v>7</v>
      </c>
      <c r="F22" s="11" t="s">
        <v>8</v>
      </c>
      <c r="G22" s="11" t="s">
        <v>9</v>
      </c>
      <c r="H22" s="11" t="s">
        <v>10</v>
      </c>
      <c r="I22" s="11" t="s">
        <v>11</v>
      </c>
    </row>
    <row r="23" spans="2:20" ht="17" thickBot="1">
      <c r="B23" s="117" t="s">
        <v>5</v>
      </c>
      <c r="C23" s="11">
        <v>1</v>
      </c>
      <c r="D23" s="41">
        <v>34</v>
      </c>
      <c r="E23" s="41">
        <v>65</v>
      </c>
      <c r="F23" s="41">
        <v>17</v>
      </c>
      <c r="G23" s="41">
        <v>21</v>
      </c>
      <c r="H23" s="41">
        <v>13</v>
      </c>
      <c r="I23" s="11">
        <v>150</v>
      </c>
    </row>
    <row r="24" spans="2:20" ht="17" thickBot="1">
      <c r="B24" s="118"/>
      <c r="C24" s="11">
        <v>2</v>
      </c>
      <c r="D24" s="42">
        <v>23</v>
      </c>
      <c r="E24" s="42">
        <v>52</v>
      </c>
      <c r="F24" s="42">
        <v>25</v>
      </c>
      <c r="G24" s="42">
        <v>19</v>
      </c>
      <c r="H24" s="42">
        <v>6</v>
      </c>
      <c r="I24" s="11">
        <v>125</v>
      </c>
    </row>
    <row r="25" spans="2:20" ht="17" thickBot="1">
      <c r="B25" s="119"/>
      <c r="C25" s="11">
        <v>3</v>
      </c>
      <c r="D25" s="11">
        <v>32</v>
      </c>
      <c r="E25" s="11">
        <v>28</v>
      </c>
      <c r="F25" s="11">
        <v>16</v>
      </c>
      <c r="G25" s="11">
        <v>14</v>
      </c>
      <c r="H25" s="11">
        <v>10</v>
      </c>
      <c r="I25" s="11">
        <v>100</v>
      </c>
    </row>
    <row r="26" spans="2:20" ht="18" thickBot="1">
      <c r="B26" s="12"/>
      <c r="C26" s="11" t="s">
        <v>12</v>
      </c>
      <c r="D26" s="11">
        <v>89</v>
      </c>
      <c r="E26" s="11">
        <v>145</v>
      </c>
      <c r="F26" s="11">
        <v>58</v>
      </c>
      <c r="G26" s="11">
        <v>54</v>
      </c>
      <c r="H26" s="11">
        <v>29</v>
      </c>
      <c r="I26" s="11">
        <v>375</v>
      </c>
    </row>
    <row r="27" spans="2:20" ht="16">
      <c r="B27" s="78"/>
      <c r="C27" s="78"/>
      <c r="D27" s="78"/>
      <c r="E27" s="78"/>
      <c r="F27" s="78"/>
      <c r="G27" s="78"/>
      <c r="H27" s="78"/>
      <c r="I27" s="78"/>
    </row>
    <row r="28" spans="2:20" ht="14" thickBot="1"/>
    <row r="29" spans="2:20" ht="14" thickBot="1">
      <c r="B29" s="129" t="s">
        <v>24</v>
      </c>
      <c r="C29" s="130"/>
      <c r="D29" s="74" t="s">
        <v>6</v>
      </c>
      <c r="E29" s="74" t="s">
        <v>7</v>
      </c>
      <c r="F29" s="74" t="s">
        <v>8</v>
      </c>
      <c r="G29" s="74" t="s">
        <v>9</v>
      </c>
      <c r="H29" s="75" t="s">
        <v>10</v>
      </c>
      <c r="J29" s="66" t="s">
        <v>20</v>
      </c>
      <c r="K29" s="123">
        <f>SUM(D30:H30)*I23*I24</f>
        <v>5.5430917571707052</v>
      </c>
      <c r="L29" s="124"/>
      <c r="M29" s="124"/>
      <c r="N29" s="125"/>
      <c r="P29" s="40"/>
      <c r="Q29" s="40"/>
      <c r="R29" s="40"/>
      <c r="S29" s="40"/>
      <c r="T29" s="40"/>
    </row>
    <row r="30" spans="2:20" ht="14" thickBot="1">
      <c r="B30" s="76" t="s">
        <v>31</v>
      </c>
      <c r="C30" s="77"/>
      <c r="D30" s="70">
        <f>(D23/$I$23 - D24/$I$24)^2/(D23+D24)</f>
        <v>3.1937621832358665E-5</v>
      </c>
      <c r="E30" s="70">
        <f t="shared" ref="E30:H30" si="0">(E23/$I$23 - E24/$I$24)^2/(E23+E24)</f>
        <v>2.5679012345679115E-6</v>
      </c>
      <c r="F30" s="70">
        <f t="shared" si="0"/>
        <v>1.7883597883597892E-4</v>
      </c>
      <c r="G30" s="70">
        <f t="shared" si="0"/>
        <v>3.5999999999999901E-6</v>
      </c>
      <c r="H30" s="71">
        <f t="shared" si="0"/>
        <v>7.8690058479532178E-5</v>
      </c>
      <c r="J30" s="67" t="s">
        <v>21</v>
      </c>
      <c r="K30" s="126">
        <f>_xlfn.CHISQ.INV.RT(1-0.95,5-1-0)</f>
        <v>9.487729036781154</v>
      </c>
      <c r="L30" s="127"/>
      <c r="M30" s="127"/>
      <c r="N30" s="128"/>
    </row>
    <row r="31" spans="2:20" ht="14" thickBot="1">
      <c r="B31" s="1"/>
      <c r="C31" s="1"/>
      <c r="J31" s="68" t="s">
        <v>22</v>
      </c>
      <c r="K31" s="120" t="s">
        <v>23</v>
      </c>
      <c r="L31" s="121"/>
      <c r="M31" s="121"/>
      <c r="N31" s="122"/>
    </row>
    <row r="33" spans="2:11" ht="16">
      <c r="C33" s="21"/>
      <c r="D33" s="21"/>
      <c r="E33" s="21"/>
      <c r="F33" s="21"/>
      <c r="G33" s="21"/>
      <c r="H33" s="21"/>
      <c r="I33" s="22"/>
      <c r="J33" s="1"/>
      <c r="K33" s="1"/>
    </row>
    <row r="34" spans="2:11">
      <c r="B34" s="23"/>
      <c r="C34" s="24"/>
      <c r="D34" s="24"/>
      <c r="E34" s="24"/>
      <c r="F34" s="24"/>
      <c r="G34" s="24"/>
      <c r="H34" s="3"/>
      <c r="I34" s="3"/>
      <c r="J34" s="1"/>
      <c r="K34" s="1"/>
    </row>
    <row r="35" spans="2:11">
      <c r="B35" s="23"/>
      <c r="C35" s="24"/>
      <c r="D35" s="24"/>
      <c r="E35" s="24"/>
      <c r="F35" s="24"/>
      <c r="G35" s="24"/>
      <c r="H35" s="3"/>
      <c r="I35" s="3"/>
      <c r="J35" s="1"/>
      <c r="K35" s="1"/>
    </row>
    <row r="36" spans="2:11">
      <c r="C36" s="24"/>
      <c r="D36" s="24"/>
      <c r="E36" s="24"/>
      <c r="F36" s="24"/>
      <c r="G36" s="24"/>
      <c r="H36" s="3"/>
      <c r="I36" s="3"/>
    </row>
  </sheetData>
  <mergeCells count="6">
    <mergeCell ref="D21:I21"/>
    <mergeCell ref="B23:B25"/>
    <mergeCell ref="K31:N31"/>
    <mergeCell ref="K29:N29"/>
    <mergeCell ref="K30:N30"/>
    <mergeCell ref="B29:C29"/>
  </mergeCells>
  <phoneticPr fontId="3" type="noConversion"/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S42"/>
  <sheetViews>
    <sheetView workbookViewId="0">
      <selection activeCell="K9" sqref="K9"/>
    </sheetView>
  </sheetViews>
  <sheetFormatPr baseColWidth="10" defaultColWidth="8.83203125" defaultRowHeight="13"/>
  <cols>
    <col min="2" max="2" width="14.33203125" customWidth="1"/>
    <col min="3" max="3" width="20.6640625" customWidth="1"/>
    <col min="4" max="4" width="13" customWidth="1"/>
    <col min="5" max="5" width="11.1640625" customWidth="1"/>
    <col min="6" max="6" width="12.33203125" customWidth="1"/>
    <col min="8" max="8" width="10" customWidth="1"/>
    <col min="9" max="9" width="20.33203125" customWidth="1"/>
    <col min="13" max="13" width="29.83203125" customWidth="1"/>
  </cols>
  <sheetData>
    <row r="3" spans="1:19" ht="99.75" customHeight="1"/>
    <row r="6" spans="1:19" s="2" customForma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ht="14" thickBot="1">
      <c r="A7" s="2"/>
      <c r="K7" s="2"/>
      <c r="L7" s="2"/>
      <c r="M7" s="2"/>
      <c r="N7" s="2"/>
      <c r="O7" s="2"/>
      <c r="P7" s="2"/>
      <c r="Q7" s="2"/>
      <c r="R7" s="2"/>
      <c r="S7" s="2"/>
    </row>
    <row r="8" spans="1:19" ht="52" thickBot="1">
      <c r="C8" s="81" t="s">
        <v>28</v>
      </c>
      <c r="D8" s="81" t="s">
        <v>29</v>
      </c>
      <c r="E8" s="81" t="s">
        <v>30</v>
      </c>
      <c r="F8" s="82" t="s">
        <v>33</v>
      </c>
      <c r="G8" s="88"/>
      <c r="H8" s="90" t="s">
        <v>14</v>
      </c>
      <c r="I8" s="91" t="s">
        <v>15</v>
      </c>
      <c r="J8" s="92" t="s">
        <v>16</v>
      </c>
      <c r="K8" s="93" t="s">
        <v>37</v>
      </c>
      <c r="L8" s="19"/>
    </row>
    <row r="9" spans="1:19" ht="17" thickBot="1">
      <c r="C9" s="79">
        <v>1</v>
      </c>
      <c r="D9" s="79">
        <v>130</v>
      </c>
      <c r="E9" s="79">
        <v>137.5</v>
      </c>
      <c r="F9" s="13">
        <v>12</v>
      </c>
      <c r="G9" s="89"/>
      <c r="H9" s="94">
        <v>0</v>
      </c>
      <c r="I9" s="95">
        <f t="shared" ref="I9:I16" si="0">_xlfn.NORM.DIST(E9,$D$20,$D$21,1)</f>
        <v>0.12759268648488303</v>
      </c>
      <c r="J9" s="95">
        <f>I9-H9</f>
        <v>0.12759268648488303</v>
      </c>
      <c r="K9" s="96">
        <f t="shared" ref="K9:K17" si="1">(F9-$F$18*J9)^2/($F$18*J9)</f>
        <v>0.31480656943404317</v>
      </c>
      <c r="M9" s="63" t="s">
        <v>40</v>
      </c>
    </row>
    <row r="10" spans="1:19" ht="17" thickBot="1">
      <c r="C10" s="79">
        <v>2</v>
      </c>
      <c r="D10" s="79">
        <v>137.5</v>
      </c>
      <c r="E10" s="79">
        <v>140.5</v>
      </c>
      <c r="F10" s="13">
        <v>6</v>
      </c>
      <c r="G10" s="89"/>
      <c r="H10" s="94">
        <f t="shared" ref="H10:H17" si="2">_xlfn.NORM.DIST(D10,$D$20,$D$21,1)</f>
        <v>0.12759268648488303</v>
      </c>
      <c r="I10" s="95">
        <f t="shared" si="0"/>
        <v>0.22305842386064115</v>
      </c>
      <c r="J10" s="95">
        <f t="shared" ref="J10:J17" si="3">I10-H10</f>
        <v>9.5465737375758114E-2</v>
      </c>
      <c r="K10" s="96">
        <f t="shared" si="1"/>
        <v>0.35099202528329221</v>
      </c>
      <c r="M10" s="105" t="s">
        <v>42</v>
      </c>
    </row>
    <row r="11" spans="1:19" ht="17" thickBot="1">
      <c r="C11" s="79">
        <v>3</v>
      </c>
      <c r="D11" s="79">
        <v>140.5</v>
      </c>
      <c r="E11" s="79">
        <v>143.5</v>
      </c>
      <c r="F11" s="13">
        <v>11</v>
      </c>
      <c r="G11" s="89"/>
      <c r="H11" s="94">
        <f t="shared" si="2"/>
        <v>0.22305842386064115</v>
      </c>
      <c r="I11" s="95">
        <f t="shared" si="0"/>
        <v>0.34976132754130518</v>
      </c>
      <c r="J11" s="95">
        <f t="shared" si="3"/>
        <v>0.12670290368066403</v>
      </c>
      <c r="K11" s="96">
        <f t="shared" si="1"/>
        <v>7.3606703898647222E-2</v>
      </c>
      <c r="M11" s="104" t="s">
        <v>43</v>
      </c>
    </row>
    <row r="12" spans="1:19" ht="17" thickBot="1">
      <c r="C12" s="79">
        <v>4</v>
      </c>
      <c r="D12" s="79">
        <v>143.5</v>
      </c>
      <c r="E12" s="79">
        <v>145.5</v>
      </c>
      <c r="F12" s="13">
        <v>10</v>
      </c>
      <c r="G12" s="89"/>
      <c r="H12" s="94">
        <f t="shared" si="2"/>
        <v>0.34976132754130518</v>
      </c>
      <c r="I12" s="95">
        <f t="shared" si="0"/>
        <v>0.44617218417437093</v>
      </c>
      <c r="J12" s="95">
        <f t="shared" si="3"/>
        <v>9.6410856633065756E-2</v>
      </c>
      <c r="K12" s="96">
        <f t="shared" si="1"/>
        <v>0.67821334401445388</v>
      </c>
    </row>
    <row r="13" spans="1:19" ht="17" thickBot="1">
      <c r="C13" s="79">
        <v>5</v>
      </c>
      <c r="D13" s="79">
        <v>145.5</v>
      </c>
      <c r="E13" s="79">
        <v>147.5</v>
      </c>
      <c r="F13" s="13">
        <v>9</v>
      </c>
      <c r="G13" s="89"/>
      <c r="H13" s="94">
        <f t="shared" si="2"/>
        <v>0.44617218417437093</v>
      </c>
      <c r="I13" s="95">
        <f t="shared" si="0"/>
        <v>0.54589166262805744</v>
      </c>
      <c r="J13" s="95">
        <f t="shared" si="3"/>
        <v>9.9719478453686505E-2</v>
      </c>
      <c r="K13" s="96">
        <f t="shared" si="1"/>
        <v>0.1310409829884103</v>
      </c>
      <c r="M13" s="63" t="s">
        <v>46</v>
      </c>
      <c r="N13" s="124">
        <f>SUM(K9:K17)</f>
        <v>5.3137811691661865</v>
      </c>
      <c r="O13" s="124"/>
      <c r="P13" s="124"/>
      <c r="Q13" s="125"/>
    </row>
    <row r="14" spans="1:19" ht="17" thickBot="1">
      <c r="C14" s="79">
        <v>6</v>
      </c>
      <c r="D14" s="79">
        <v>147.5</v>
      </c>
      <c r="E14" s="79">
        <v>150.5</v>
      </c>
      <c r="F14" s="13">
        <v>6</v>
      </c>
      <c r="G14" s="89"/>
      <c r="H14" s="94">
        <f t="shared" si="2"/>
        <v>0.54589166262805744</v>
      </c>
      <c r="I14" s="95">
        <f t="shared" si="0"/>
        <v>0.68836742618649771</v>
      </c>
      <c r="J14" s="95">
        <f t="shared" si="3"/>
        <v>0.14247576355844027</v>
      </c>
      <c r="K14" s="96">
        <f t="shared" si="1"/>
        <v>2.5564930085400857</v>
      </c>
      <c r="M14" s="64" t="s">
        <v>44</v>
      </c>
      <c r="N14" s="127">
        <f>_xlfn.CHISQ.INV.RT(1-0.95,9-1-2)</f>
        <v>12.591587243743977</v>
      </c>
      <c r="O14" s="127"/>
      <c r="P14" s="127"/>
      <c r="Q14" s="128"/>
    </row>
    <row r="15" spans="1:19" ht="17" thickBot="1">
      <c r="C15" s="79">
        <v>7</v>
      </c>
      <c r="D15" s="79">
        <v>150.5</v>
      </c>
      <c r="E15" s="79">
        <v>154.5</v>
      </c>
      <c r="F15" s="13">
        <v>10</v>
      </c>
      <c r="G15" s="89"/>
      <c r="H15" s="94">
        <f t="shared" si="2"/>
        <v>0.68836742618649771</v>
      </c>
      <c r="I15" s="95">
        <f t="shared" si="0"/>
        <v>0.83951857779551031</v>
      </c>
      <c r="J15" s="95">
        <f t="shared" si="3"/>
        <v>0.1511511516090126</v>
      </c>
      <c r="K15" s="96">
        <f t="shared" si="1"/>
        <v>0.3619596533391069</v>
      </c>
      <c r="M15" s="65" t="s">
        <v>22</v>
      </c>
      <c r="N15" s="121" t="s">
        <v>45</v>
      </c>
      <c r="O15" s="121"/>
      <c r="P15" s="121"/>
      <c r="Q15" s="122"/>
    </row>
    <row r="16" spans="1:19" ht="17" thickBot="1">
      <c r="C16" s="79">
        <v>8</v>
      </c>
      <c r="D16" s="79">
        <v>154.5</v>
      </c>
      <c r="E16" s="79">
        <v>157.5</v>
      </c>
      <c r="F16" s="13">
        <v>7</v>
      </c>
      <c r="G16" s="89"/>
      <c r="H16" s="94">
        <f t="shared" si="2"/>
        <v>0.83951857779551031</v>
      </c>
      <c r="I16" s="95">
        <f t="shared" si="0"/>
        <v>0.91440984091765887</v>
      </c>
      <c r="J16" s="95">
        <f t="shared" si="3"/>
        <v>7.4891263122148555E-2</v>
      </c>
      <c r="K16" s="96">
        <f t="shared" si="1"/>
        <v>0.16982514544650401</v>
      </c>
    </row>
    <row r="17" spans="3:17" ht="17" thickBot="1">
      <c r="C17" s="79">
        <v>9</v>
      </c>
      <c r="D17" s="79">
        <v>157.5</v>
      </c>
      <c r="E17" s="79">
        <v>161</v>
      </c>
      <c r="F17" s="13">
        <v>9</v>
      </c>
      <c r="G17" s="89"/>
      <c r="H17" s="97">
        <f t="shared" si="2"/>
        <v>0.91440984091765887</v>
      </c>
      <c r="I17" s="98">
        <v>1</v>
      </c>
      <c r="J17" s="98">
        <f t="shared" si="3"/>
        <v>8.5590159082341133E-2</v>
      </c>
      <c r="K17" s="99">
        <f t="shared" si="1"/>
        <v>0.67684373622164329</v>
      </c>
    </row>
    <row r="18" spans="3:17" ht="17" thickBot="1">
      <c r="C18" s="100"/>
      <c r="D18" s="100"/>
      <c r="E18" s="87" t="s">
        <v>38</v>
      </c>
      <c r="F18" s="101">
        <f>SUM(F9:F17)</f>
        <v>80</v>
      </c>
      <c r="G18" s="15"/>
      <c r="H18" s="14"/>
      <c r="I18" s="102" t="s">
        <v>39</v>
      </c>
      <c r="J18" s="103">
        <f>SUM(J9:J17)</f>
        <v>1</v>
      </c>
    </row>
    <row r="19" spans="3:17" ht="17" thickBot="1">
      <c r="C19" s="15"/>
      <c r="D19" s="14"/>
      <c r="E19" s="15"/>
      <c r="F19" s="15"/>
      <c r="G19" s="15"/>
      <c r="H19" s="14"/>
      <c r="I19" s="16"/>
      <c r="J19" s="20"/>
      <c r="L19" s="1"/>
      <c r="M19" s="3"/>
      <c r="O19" s="1"/>
      <c r="P19" s="1"/>
    </row>
    <row r="20" spans="3:17" ht="17" thickBot="1">
      <c r="C20" s="87" t="s">
        <v>27</v>
      </c>
      <c r="D20" s="17">
        <v>146.58000000000001</v>
      </c>
      <c r="E20" s="15"/>
      <c r="F20" s="15"/>
      <c r="G20" s="15"/>
      <c r="H20" s="14"/>
      <c r="I20" s="16"/>
      <c r="J20" s="14"/>
    </row>
    <row r="21" spans="3:17" ht="17" thickBot="1">
      <c r="C21" s="87" t="s">
        <v>36</v>
      </c>
      <c r="D21" s="17">
        <v>7.98</v>
      </c>
      <c r="I21" s="39"/>
    </row>
    <row r="22" spans="3:17">
      <c r="I22" s="39"/>
      <c r="L22" s="40"/>
      <c r="M22" s="40"/>
      <c r="N22" s="40"/>
      <c r="O22" s="40"/>
      <c r="P22" s="40"/>
      <c r="Q22" s="40"/>
    </row>
    <row r="23" spans="3:17">
      <c r="C23" s="1"/>
      <c r="D23" s="1"/>
    </row>
    <row r="24" spans="3:17" ht="16">
      <c r="C24" s="16"/>
      <c r="D24" s="1"/>
    </row>
    <row r="28" spans="3:17" ht="14" thickBot="1"/>
    <row r="29" spans="3:17" ht="29" thickBot="1">
      <c r="C29" s="18"/>
      <c r="D29" s="84" t="s">
        <v>27</v>
      </c>
      <c r="E29" s="85" t="s">
        <v>34</v>
      </c>
      <c r="F29" s="86" t="s">
        <v>35</v>
      </c>
    </row>
    <row r="30" spans="3:17" ht="17" thickBot="1">
      <c r="C30" s="83" t="s">
        <v>25</v>
      </c>
      <c r="D30" s="79">
        <v>147.72999999999999</v>
      </c>
      <c r="E30" s="80">
        <v>8</v>
      </c>
      <c r="F30" s="80">
        <v>40</v>
      </c>
    </row>
    <row r="31" spans="3:17" ht="17" thickBot="1">
      <c r="C31" s="83" t="s">
        <v>26</v>
      </c>
      <c r="D31" s="79">
        <v>145.35</v>
      </c>
      <c r="E31" s="80">
        <v>7.7</v>
      </c>
      <c r="F31" s="80">
        <v>40</v>
      </c>
    </row>
    <row r="33" spans="3:8">
      <c r="C33" s="1"/>
      <c r="D33" s="1"/>
    </row>
    <row r="34" spans="3:8" ht="14" thickBot="1">
      <c r="C34" s="1"/>
      <c r="D34" s="1"/>
    </row>
    <row r="35" spans="3:8">
      <c r="C35" s="63" t="s">
        <v>47</v>
      </c>
      <c r="D35" s="135">
        <f>(D30-D31)/SQRT(E30^2/F30+E31^2/F31)</f>
        <v>1.355635791090589</v>
      </c>
      <c r="E35" s="135"/>
      <c r="F35" s="136"/>
      <c r="G35" s="3"/>
      <c r="H35" s="3"/>
    </row>
    <row r="36" spans="3:8">
      <c r="C36" s="64" t="s">
        <v>48</v>
      </c>
      <c r="D36" s="131">
        <f>(E30^2/F30+E31^2/F31)^2</f>
        <v>9.5002650625000005</v>
      </c>
      <c r="E36" s="131"/>
      <c r="F36" s="132"/>
    </row>
    <row r="37" spans="3:8">
      <c r="C37" s="64" t="s">
        <v>60</v>
      </c>
      <c r="D37" s="133">
        <f>E30^4/F30^2/(F30-1)</f>
        <v>6.5641025641025641E-2</v>
      </c>
      <c r="E37" s="133"/>
      <c r="F37" s="134"/>
    </row>
    <row r="38" spans="3:8">
      <c r="C38" s="64" t="s">
        <v>61</v>
      </c>
      <c r="D38" s="131">
        <f>E31^4/F31^2/(F31-1)</f>
        <v>5.6335001602564119E-2</v>
      </c>
      <c r="E38" s="131"/>
      <c r="F38" s="132"/>
    </row>
    <row r="39" spans="3:8">
      <c r="C39" s="64" t="s">
        <v>62</v>
      </c>
      <c r="D39" s="131">
        <f>D36/(D37+D38)</f>
        <v>77.886329610716771</v>
      </c>
      <c r="E39" s="131"/>
      <c r="F39" s="132"/>
    </row>
    <row r="40" spans="3:8">
      <c r="C40" s="64" t="s">
        <v>49</v>
      </c>
      <c r="D40" s="131">
        <f>_xlfn.T.INV.2T(1-0.98,D39)</f>
        <v>2.3757569941364802</v>
      </c>
      <c r="E40" s="131"/>
      <c r="F40" s="132"/>
    </row>
    <row r="41" spans="3:8" ht="14" thickBot="1">
      <c r="C41" s="65" t="s">
        <v>22</v>
      </c>
      <c r="D41" s="121" t="s">
        <v>23</v>
      </c>
      <c r="E41" s="121"/>
      <c r="F41" s="122"/>
    </row>
    <row r="42" spans="3:8">
      <c r="C42" s="39"/>
      <c r="D42" s="39"/>
    </row>
  </sheetData>
  <mergeCells count="10">
    <mergeCell ref="D41:F41"/>
    <mergeCell ref="D38:F38"/>
    <mergeCell ref="D37:F37"/>
    <mergeCell ref="D36:F36"/>
    <mergeCell ref="D35:F35"/>
    <mergeCell ref="N14:Q14"/>
    <mergeCell ref="N13:Q13"/>
    <mergeCell ref="N15:Q15"/>
    <mergeCell ref="D40:F40"/>
    <mergeCell ref="D39:F39"/>
  </mergeCells>
  <phoneticPr fontId="3" type="noConversion"/>
  <pageMargins left="0.75" right="0.75" top="1" bottom="1" header="0.5" footer="0.5"/>
  <pageSetup paperSize="9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2:V48"/>
  <sheetViews>
    <sheetView tabSelected="1" workbookViewId="0">
      <selection activeCell="AC11" sqref="AC11"/>
    </sheetView>
  </sheetViews>
  <sheetFormatPr baseColWidth="10" defaultColWidth="8.83203125" defaultRowHeight="13"/>
  <cols>
    <col min="3" max="3" width="11.33203125" customWidth="1"/>
    <col min="5" max="5" width="12.6640625" customWidth="1"/>
    <col min="7" max="7" width="26.33203125" customWidth="1"/>
    <col min="11" max="11" width="18" customWidth="1"/>
    <col min="12" max="12" width="20.33203125" customWidth="1"/>
    <col min="14" max="14" width="19" customWidth="1"/>
  </cols>
  <sheetData>
    <row r="12" spans="2:22" ht="14" thickBot="1"/>
    <row r="13" spans="2:22" ht="35" thickBot="1">
      <c r="B13" s="81" t="s">
        <v>50</v>
      </c>
      <c r="C13" s="81" t="s">
        <v>51</v>
      </c>
      <c r="D13" s="81" t="s">
        <v>50</v>
      </c>
      <c r="E13" s="81" t="s">
        <v>52</v>
      </c>
      <c r="G13" s="84" t="s">
        <v>54</v>
      </c>
    </row>
    <row r="14" spans="2:22" ht="17" thickBot="1">
      <c r="B14" s="79">
        <v>1</v>
      </c>
      <c r="C14" s="79">
        <v>5240</v>
      </c>
      <c r="D14" s="79">
        <v>1</v>
      </c>
      <c r="E14" s="79">
        <v>5410</v>
      </c>
      <c r="F14" s="15"/>
      <c r="G14" s="106">
        <v>5240</v>
      </c>
      <c r="J14" s="15"/>
      <c r="K14" s="39"/>
      <c r="M14" s="39"/>
    </row>
    <row r="15" spans="2:22" ht="17" thickBot="1">
      <c r="B15" s="79">
        <v>2</v>
      </c>
      <c r="C15" s="79">
        <v>5320</v>
      </c>
      <c r="D15" s="79">
        <v>2</v>
      </c>
      <c r="E15" s="79">
        <v>5360</v>
      </c>
      <c r="F15" s="15"/>
      <c r="G15" s="107">
        <v>5320</v>
      </c>
    </row>
    <row r="16" spans="2:22" ht="17" thickBot="1">
      <c r="B16" s="79">
        <v>3</v>
      </c>
      <c r="C16" s="79">
        <v>5460</v>
      </c>
      <c r="D16" s="79">
        <v>3</v>
      </c>
      <c r="E16" s="79">
        <v>5380</v>
      </c>
      <c r="F16" s="15"/>
      <c r="G16" s="107">
        <v>5460</v>
      </c>
      <c r="J16" s="111" t="s">
        <v>28</v>
      </c>
      <c r="K16" s="74" t="s">
        <v>29</v>
      </c>
      <c r="L16" s="74" t="s">
        <v>30</v>
      </c>
      <c r="M16" s="74" t="s">
        <v>57</v>
      </c>
      <c r="N16" s="74" t="s">
        <v>58</v>
      </c>
      <c r="O16" s="75" t="s">
        <v>19</v>
      </c>
      <c r="P16" s="39"/>
      <c r="Q16" s="39"/>
      <c r="T16" s="39"/>
      <c r="U16" s="39"/>
      <c r="V16" s="39"/>
    </row>
    <row r="17" spans="2:19" ht="17" thickBot="1">
      <c r="B17" s="79">
        <v>4</v>
      </c>
      <c r="C17" s="79">
        <v>5430</v>
      </c>
      <c r="D17" s="79">
        <v>4</v>
      </c>
      <c r="E17" s="79">
        <v>5290</v>
      </c>
      <c r="F17" s="15"/>
      <c r="G17" s="107">
        <v>5430</v>
      </c>
      <c r="J17" s="73">
        <v>1</v>
      </c>
      <c r="K17" s="22">
        <f t="shared" ref="K17:K22" si="0">_xlfn.PERCENTILE.INC($G$14:$G$48,(J17-1)/$E$36)</f>
        <v>5180</v>
      </c>
      <c r="L17" s="22">
        <f t="shared" ref="L17:L22" si="1">_xlfn.PERCENTILE.INC($G$14:$G$48,J17/$E$36)</f>
        <v>5283.333333333333</v>
      </c>
      <c r="M17" s="22">
        <f>COUNTIF($C$14:$C$28,"&lt;"&amp;L17)-COUNTIF($C$14:$C$28,"&lt;"&amp;K17)</f>
        <v>3</v>
      </c>
      <c r="N17" s="22">
        <f>COUNTIF($E$14:$E$33,"&lt;"&amp;L17)-COUNTIF($E$14:$E$33,"&lt;"&amp;K17)</f>
        <v>3</v>
      </c>
      <c r="O17" s="69">
        <f t="shared" ref="O17:O22" si="2">(M17/$M$23-N17/$N$23)^2/(M17+N17)</f>
        <v>4.1666666666666696E-4</v>
      </c>
    </row>
    <row r="18" spans="2:19" ht="17" thickBot="1">
      <c r="B18" s="79">
        <v>5</v>
      </c>
      <c r="C18" s="79">
        <v>5480</v>
      </c>
      <c r="D18" s="79">
        <v>5</v>
      </c>
      <c r="E18" s="79">
        <v>5610</v>
      </c>
      <c r="F18" s="15"/>
      <c r="G18" s="107">
        <v>5480</v>
      </c>
      <c r="J18" s="73">
        <v>2</v>
      </c>
      <c r="K18" s="22">
        <f t="shared" si="0"/>
        <v>5283.333333333333</v>
      </c>
      <c r="L18" s="22">
        <f t="shared" si="1"/>
        <v>5353.333333333333</v>
      </c>
      <c r="M18" s="22">
        <f t="shared" ref="M18:M21" si="3">COUNTIF($C$14:$C$28,"&lt;"&amp;L18)-COUNTIF($C$14:$C$28,"&lt;"&amp;K18)</f>
        <v>3</v>
      </c>
      <c r="N18" s="22">
        <f t="shared" ref="N18:N21" si="4">COUNTIF($E$14:$E$33,"&lt;"&amp;L18)-COUNTIF($E$14:$E$33,"&lt;"&amp;K18)</f>
        <v>3</v>
      </c>
      <c r="O18" s="69">
        <f t="shared" si="2"/>
        <v>4.1666666666666696E-4</v>
      </c>
    </row>
    <row r="19" spans="2:19" ht="17" thickBot="1">
      <c r="B19" s="79">
        <v>6</v>
      </c>
      <c r="C19" s="79">
        <v>5260</v>
      </c>
      <c r="D19" s="79">
        <v>6</v>
      </c>
      <c r="E19" s="79">
        <v>5500</v>
      </c>
      <c r="F19" s="15"/>
      <c r="G19" s="107">
        <v>5260</v>
      </c>
      <c r="J19" s="73">
        <v>3</v>
      </c>
      <c r="K19" s="22">
        <f t="shared" si="0"/>
        <v>5353.333333333333</v>
      </c>
      <c r="L19" s="22">
        <f t="shared" si="1"/>
        <v>5390</v>
      </c>
      <c r="M19" s="22">
        <f t="shared" si="3"/>
        <v>1</v>
      </c>
      <c r="N19" s="22">
        <f t="shared" si="4"/>
        <v>4</v>
      </c>
      <c r="O19" s="69">
        <f t="shared" si="2"/>
        <v>3.555555555555557E-3</v>
      </c>
    </row>
    <row r="20" spans="2:19" ht="17" thickBot="1">
      <c r="B20" s="79">
        <v>7</v>
      </c>
      <c r="C20" s="79">
        <v>5380</v>
      </c>
      <c r="D20" s="79">
        <v>7</v>
      </c>
      <c r="E20" s="79">
        <v>5370</v>
      </c>
      <c r="F20" s="15"/>
      <c r="G20" s="107">
        <v>5380</v>
      </c>
      <c r="J20" s="73">
        <v>4</v>
      </c>
      <c r="K20" s="22">
        <f t="shared" si="0"/>
        <v>5390</v>
      </c>
      <c r="L20" s="22">
        <f t="shared" si="1"/>
        <v>5456.666666666667</v>
      </c>
      <c r="M20" s="22">
        <f t="shared" si="3"/>
        <v>3</v>
      </c>
      <c r="N20" s="22">
        <f t="shared" si="4"/>
        <v>3</v>
      </c>
      <c r="O20" s="69">
        <f t="shared" si="2"/>
        <v>4.1666666666666696E-4</v>
      </c>
    </row>
    <row r="21" spans="2:19" ht="17" thickBot="1">
      <c r="B21" s="79">
        <v>8</v>
      </c>
      <c r="C21" s="79">
        <v>5600</v>
      </c>
      <c r="D21" s="79">
        <v>8</v>
      </c>
      <c r="E21" s="79">
        <v>5350</v>
      </c>
      <c r="F21" s="15"/>
      <c r="G21" s="107">
        <v>5600</v>
      </c>
      <c r="J21" s="73">
        <v>5</v>
      </c>
      <c r="K21" s="22">
        <f t="shared" si="0"/>
        <v>5456.666666666667</v>
      </c>
      <c r="L21" s="22">
        <f t="shared" si="1"/>
        <v>5543.3333333333339</v>
      </c>
      <c r="M21" s="22">
        <f t="shared" si="3"/>
        <v>3</v>
      </c>
      <c r="N21" s="22">
        <f t="shared" si="4"/>
        <v>3</v>
      </c>
      <c r="O21" s="69">
        <f t="shared" si="2"/>
        <v>4.1666666666666696E-4</v>
      </c>
    </row>
    <row r="22" spans="2:19" ht="17" thickBot="1">
      <c r="B22" s="79">
        <v>9</v>
      </c>
      <c r="C22" s="79">
        <v>5270</v>
      </c>
      <c r="D22" s="79">
        <v>9</v>
      </c>
      <c r="E22" s="79">
        <v>5480</v>
      </c>
      <c r="F22" s="15"/>
      <c r="G22" s="107">
        <v>5270</v>
      </c>
      <c r="J22" s="110">
        <v>6</v>
      </c>
      <c r="K22" s="70">
        <f t="shared" si="0"/>
        <v>5543.3333333333339</v>
      </c>
      <c r="L22" s="70">
        <f t="shared" si="1"/>
        <v>5700</v>
      </c>
      <c r="M22" s="70">
        <f>COUNTIF($C$14:$C$28,"&lt;="&amp;L22)-COUNTIF($C$14:$C$28,"&lt;"&amp;K22)</f>
        <v>2</v>
      </c>
      <c r="N22" s="70">
        <f>COUNTIF($E$14:$E$33,"&lt;="&amp;L22)-COUNTIF($E$14:$E$33,"&lt;"&amp;K22)</f>
        <v>4</v>
      </c>
      <c r="O22" s="71">
        <f t="shared" si="2"/>
        <v>7.4074074074074103E-4</v>
      </c>
    </row>
    <row r="23" spans="2:19" ht="17" thickBot="1">
      <c r="B23" s="79">
        <v>10</v>
      </c>
      <c r="C23" s="79">
        <v>5390</v>
      </c>
      <c r="D23" s="79">
        <v>10</v>
      </c>
      <c r="E23" s="79">
        <v>5590</v>
      </c>
      <c r="F23" s="15"/>
      <c r="G23" s="107">
        <v>5390</v>
      </c>
      <c r="L23" s="84" t="s">
        <v>59</v>
      </c>
      <c r="M23" s="112">
        <f>SUM(M17:M22)</f>
        <v>15</v>
      </c>
      <c r="N23" s="113">
        <f>SUM(N17:N22)</f>
        <v>20</v>
      </c>
    </row>
    <row r="24" spans="2:19" ht="17" thickBot="1">
      <c r="B24" s="79">
        <v>11</v>
      </c>
      <c r="C24" s="79">
        <v>5340</v>
      </c>
      <c r="D24" s="79">
        <v>11</v>
      </c>
      <c r="E24" s="79">
        <v>5180</v>
      </c>
      <c r="F24" s="15"/>
      <c r="G24" s="107">
        <v>5340</v>
      </c>
    </row>
    <row r="25" spans="2:19" ht="17" thickBot="1">
      <c r="B25" s="79">
        <v>12</v>
      </c>
      <c r="C25" s="79">
        <v>5290</v>
      </c>
      <c r="D25" s="79">
        <v>12</v>
      </c>
      <c r="E25" s="79">
        <v>5240</v>
      </c>
      <c r="F25" s="15"/>
      <c r="G25" s="107">
        <v>5290</v>
      </c>
      <c r="L25" s="66" t="s">
        <v>20</v>
      </c>
      <c r="M25" s="124">
        <f>SUM(O17:O22)*M23*N23</f>
        <v>1.7888888888888896</v>
      </c>
      <c r="N25" s="124"/>
      <c r="O25" s="124"/>
      <c r="P25" s="125"/>
      <c r="Q25" s="22"/>
      <c r="S25" s="39"/>
    </row>
    <row r="26" spans="2:19" ht="17" thickBot="1">
      <c r="B26" s="79">
        <v>13</v>
      </c>
      <c r="C26" s="79">
        <v>5410</v>
      </c>
      <c r="D26" s="79">
        <v>13</v>
      </c>
      <c r="E26" s="79">
        <v>5360</v>
      </c>
      <c r="F26" s="15"/>
      <c r="G26" s="107">
        <v>5410</v>
      </c>
      <c r="L26" s="67" t="s">
        <v>21</v>
      </c>
      <c r="M26" s="127">
        <f>_xlfn.CHISQ.INV.RT(1-0.99,6-1-0)</f>
        <v>15.086272469388989</v>
      </c>
      <c r="N26" s="127"/>
      <c r="O26" s="127"/>
      <c r="P26" s="128"/>
      <c r="Q26" s="22"/>
      <c r="S26" s="39"/>
    </row>
    <row r="27" spans="2:19" ht="17" thickBot="1">
      <c r="B27" s="79">
        <v>14</v>
      </c>
      <c r="C27" s="79">
        <v>5600</v>
      </c>
      <c r="D27" s="79">
        <v>14</v>
      </c>
      <c r="E27" s="79">
        <v>5450</v>
      </c>
      <c r="F27" s="15"/>
      <c r="G27" s="107">
        <v>5600</v>
      </c>
      <c r="J27" s="39" t="s">
        <v>17</v>
      </c>
      <c r="L27" s="68" t="s">
        <v>22</v>
      </c>
      <c r="M27" s="121" t="s">
        <v>56</v>
      </c>
      <c r="N27" s="121"/>
      <c r="O27" s="121"/>
      <c r="P27" s="122"/>
    </row>
    <row r="28" spans="2:19" ht="17" thickBot="1">
      <c r="B28" s="79">
        <v>15</v>
      </c>
      <c r="C28" s="79">
        <v>5520</v>
      </c>
      <c r="D28" s="79">
        <v>15</v>
      </c>
      <c r="E28" s="79">
        <v>5390</v>
      </c>
      <c r="F28" s="15"/>
      <c r="G28" s="107">
        <v>5520</v>
      </c>
      <c r="N28" s="40"/>
      <c r="O28" s="40"/>
      <c r="P28" s="40"/>
      <c r="Q28" s="40"/>
      <c r="R28" s="40"/>
    </row>
    <row r="29" spans="2:19" ht="17" thickBot="1">
      <c r="B29" s="79"/>
      <c r="C29" s="79"/>
      <c r="D29" s="79">
        <v>16</v>
      </c>
      <c r="E29" s="79">
        <v>5260</v>
      </c>
      <c r="G29" s="107">
        <v>5410</v>
      </c>
    </row>
    <row r="30" spans="2:19" ht="17" thickBot="1">
      <c r="B30" s="79"/>
      <c r="C30" s="79"/>
      <c r="D30" s="79">
        <v>17</v>
      </c>
      <c r="E30" s="79">
        <v>5640</v>
      </c>
      <c r="G30" s="107">
        <v>5360</v>
      </c>
    </row>
    <row r="31" spans="2:19" ht="17" thickBot="1">
      <c r="B31" s="79"/>
      <c r="C31" s="79"/>
      <c r="D31" s="79">
        <v>18</v>
      </c>
      <c r="E31" s="79">
        <v>5700</v>
      </c>
      <c r="G31" s="107">
        <v>5380</v>
      </c>
    </row>
    <row r="32" spans="2:19" ht="17" thickBot="1">
      <c r="B32" s="79"/>
      <c r="C32" s="79"/>
      <c r="D32" s="79">
        <v>19</v>
      </c>
      <c r="E32" s="79">
        <v>5460</v>
      </c>
      <c r="G32" s="107">
        <v>5290</v>
      </c>
    </row>
    <row r="33" spans="2:7" ht="17" thickBot="1">
      <c r="B33" s="79"/>
      <c r="C33" s="79"/>
      <c r="D33" s="79">
        <v>20</v>
      </c>
      <c r="E33" s="79">
        <v>5310</v>
      </c>
      <c r="G33" s="107">
        <v>5610</v>
      </c>
    </row>
    <row r="34" spans="2:7" ht="17" thickBot="1">
      <c r="G34" s="107">
        <v>5500</v>
      </c>
    </row>
    <row r="35" spans="2:7" ht="16">
      <c r="B35" s="140" t="s">
        <v>53</v>
      </c>
      <c r="C35" s="141"/>
      <c r="D35" s="142"/>
      <c r="E35" s="109">
        <f>COUNT(G14:G48)</f>
        <v>35</v>
      </c>
      <c r="G35" s="107">
        <v>5370</v>
      </c>
    </row>
    <row r="36" spans="2:7" ht="17" thickBot="1">
      <c r="B36" s="137" t="s">
        <v>55</v>
      </c>
      <c r="C36" s="138"/>
      <c r="D36" s="139"/>
      <c r="E36" s="72">
        <v>6</v>
      </c>
      <c r="G36" s="107">
        <v>5350</v>
      </c>
    </row>
    <row r="37" spans="2:7" ht="16">
      <c r="G37" s="107">
        <v>5480</v>
      </c>
    </row>
    <row r="38" spans="2:7" ht="16">
      <c r="G38" s="107">
        <v>5590</v>
      </c>
    </row>
    <row r="39" spans="2:7" ht="16">
      <c r="G39" s="107">
        <v>5180</v>
      </c>
    </row>
    <row r="40" spans="2:7" ht="16">
      <c r="G40" s="107">
        <v>5240</v>
      </c>
    </row>
    <row r="41" spans="2:7" ht="16">
      <c r="G41" s="107">
        <v>5360</v>
      </c>
    </row>
    <row r="42" spans="2:7" ht="16">
      <c r="G42" s="107">
        <v>5450</v>
      </c>
    </row>
    <row r="43" spans="2:7" ht="16">
      <c r="G43" s="107">
        <v>5390</v>
      </c>
    </row>
    <row r="44" spans="2:7" ht="16">
      <c r="G44" s="107">
        <v>5260</v>
      </c>
    </row>
    <row r="45" spans="2:7" ht="16">
      <c r="G45" s="107">
        <v>5640</v>
      </c>
    </row>
    <row r="46" spans="2:7" ht="16">
      <c r="G46" s="107">
        <v>5700</v>
      </c>
    </row>
    <row r="47" spans="2:7" ht="16">
      <c r="G47" s="107">
        <v>5460</v>
      </c>
    </row>
    <row r="48" spans="2:7" ht="17" thickBot="1">
      <c r="G48" s="108">
        <v>5310</v>
      </c>
    </row>
  </sheetData>
  <mergeCells count="5">
    <mergeCell ref="B36:D36"/>
    <mergeCell ref="B35:D35"/>
    <mergeCell ref="M26:P26"/>
    <mergeCell ref="M27:P27"/>
    <mergeCell ref="M25:P2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Case 2</vt:lpstr>
      <vt:lpstr>Case 3</vt:lpstr>
      <vt:lpstr>Case 4</vt:lpstr>
    </vt:vector>
  </TitlesOfParts>
  <Company>BME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tillsara</dc:creator>
  <cp:lastModifiedBy>Muhammad Kevin Fahlevi</cp:lastModifiedBy>
  <dcterms:created xsi:type="dcterms:W3CDTF">2007-03-19T13:13:52Z</dcterms:created>
  <dcterms:modified xsi:type="dcterms:W3CDTF">2024-04-05T16:37:02Z</dcterms:modified>
</cp:coreProperties>
</file>