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Mikhail Gareev\Documents\olg\rosstat\"/>
    </mc:Choice>
  </mc:AlternateContent>
  <xr:revisionPtr revIDLastSave="0" documentId="13_ncr:1_{B840C1EA-7571-4277-BDFC-844D85FA0BCF}" xr6:coauthVersionLast="45" xr6:coauthVersionMax="45" xr10:uidLastSave="{00000000-0000-0000-0000-000000000000}"/>
  <bookViews>
    <workbookView xWindow="28680" yWindow="-120" windowWidth="21840" windowHeight="13140" xr2:uid="{00000000-000D-0000-FFFF-FFFF00000000}"/>
  </bookViews>
  <sheets>
    <sheet name="смертность по возрастам" sheetId="1" r:id="rId1"/>
    <sheet name="численность населения" sheetId="2" r:id="rId2"/>
    <sheet name="расчеты" sheetId="6" r:id="rId3"/>
    <sheet name="структура населения по возр2020" sheetId="9" r:id="rId4"/>
    <sheet name="прогноз н" sheetId="5" r:id="rId5"/>
    <sheet name="прогноз с" sheetId="7" r:id="rId6"/>
    <sheet name="прогноз в" sheetId="8" r:id="rId7"/>
    <sheet name="доля умерших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6" l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3" i="6"/>
  <c r="D2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3" i="2"/>
</calcChain>
</file>

<file path=xl/sharedStrings.xml><?xml version="1.0" encoding="utf-8"?>
<sst xmlns="http://schemas.openxmlformats.org/spreadsheetml/2006/main" count="114" uniqueCount="43">
  <si>
    <t>total</t>
  </si>
  <si>
    <t>01)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</si>
  <si>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</si>
  <si>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</si>
  <si>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</si>
  <si>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</si>
  <si>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</si>
  <si>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</si>
  <si>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</si>
  <si>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</si>
  <si>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</si>
  <si>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</si>
  <si>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</si>
  <si>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</si>
  <si>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</si>
  <si>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</si>
  <si>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</si>
  <si>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</si>
  <si>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</si>
  <si>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</t>
  </si>
  <si>
    <t>Умершие на 1000 человек населения соответствующего пола и возраст</t>
  </si>
  <si>
    <t>муж и жен</t>
  </si>
  <si>
    <t>https://rosstat.gov.ru/free_doc/doc_2017/demo17.pdf</t>
  </si>
  <si>
    <t>население 1 января</t>
  </si>
  <si>
    <t>   в том числе в возрасте,  лет:</t>
  </si>
  <si>
    <t>0-4</t>
  </si>
  <si>
    <t>70 и более</t>
  </si>
  <si>
    <t>всего</t>
  </si>
  <si>
    <t>низкий</t>
  </si>
  <si>
    <t>средний</t>
  </si>
  <si>
    <t>высокий</t>
  </si>
  <si>
    <t>на 1000</t>
  </si>
  <si>
    <t>родившиеся</t>
  </si>
  <si>
    <t>умершие</t>
  </si>
  <si>
    <t>еп</t>
  </si>
  <si>
    <t>среднее</t>
  </si>
  <si>
    <t>среднее население в течение 2017</t>
  </si>
  <si>
    <t>возраст</t>
  </si>
  <si>
    <t>смертность</t>
  </si>
  <si>
    <t>умерло</t>
  </si>
  <si>
    <t>доля умерших из группы в общем количестве</t>
  </si>
  <si>
    <t>доля умерших в общем количестве</t>
  </si>
  <si>
    <t>75-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</si>
</sst>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/>
  </cellXfs>
  <cellStyles count="3">
    <cellStyle name="Обычный" xfId="0" builtinId="0"/>
    <cellStyle name="Обычный 2" xfId="1" xr:uid="{C095E2D9-CC71-4768-8A7C-7D19200DF250}"/>
    <cellStyle name="Обычный 5" xfId="2" xr:uid="{5AC88018-354B-40E5-BAF7-B727EE06BA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tabSelected="1" workbookViewId="0">
      <selection activeCell="B4" sqref="B4:B22"/>
    </sheetView>
  </sheetViews>
  <sheetFormatPr defaultRowHeight="14.4" x14ac:dyDescent="0.3"/>
  <sheetData>
    <row r="1" spans="1:2" x14ac:dyDescent="0.3">
      <c r="B1">
        <v>2016</v>
      </c>
    </row>
    <row r="2" spans="1:2" x14ac:dyDescent="0.3">
      <c r="A2" t="s">
        <v>20</v>
      </c>
      <c r="B2" t="s">
        <v>21</v>
      </c>
    </row>
    <row r="3" spans="1:2" x14ac:dyDescent="0.3">
      <c r="A3" s="1" t="s">
        <v>0</v>
      </c>
      <c r="B3">
        <v>12.9</v>
      </c>
    </row>
    <row r="4" spans="1:2" x14ac:dyDescent="0.3">
      <c r="A4" s="1" t="s">
        <v>1</v>
      </c>
      <c r="B4">
        <v>6</v>
      </c>
    </row>
    <row r="5" spans="1:2" x14ac:dyDescent="0.3">
      <c r="A5" s="1" t="s">
        <v>2</v>
      </c>
      <c r="B5">
        <v>0.4</v>
      </c>
    </row>
    <row r="6" spans="1:2" x14ac:dyDescent="0.3">
      <c r="A6" s="1" t="s">
        <v>3</v>
      </c>
      <c r="B6">
        <v>0.2</v>
      </c>
    </row>
    <row r="7" spans="1:2" x14ac:dyDescent="0.3">
      <c r="A7" s="1" t="s">
        <v>4</v>
      </c>
      <c r="B7">
        <v>0.3</v>
      </c>
    </row>
    <row r="8" spans="1:2" x14ac:dyDescent="0.3">
      <c r="A8" s="1" t="s">
        <v>5</v>
      </c>
      <c r="B8">
        <v>0.7</v>
      </c>
    </row>
    <row r="9" spans="1:2" x14ac:dyDescent="0.3">
      <c r="A9" s="1" t="s">
        <v>6</v>
      </c>
      <c r="B9">
        <v>1.1000000000000001</v>
      </c>
    </row>
    <row r="10" spans="1:2" x14ac:dyDescent="0.3">
      <c r="A10" s="1" t="s">
        <v>7</v>
      </c>
      <c r="B10">
        <v>1.8</v>
      </c>
    </row>
    <row r="11" spans="1:2" x14ac:dyDescent="0.3">
      <c r="A11" s="1" t="s">
        <v>8</v>
      </c>
      <c r="B11">
        <v>3.1</v>
      </c>
    </row>
    <row r="12" spans="1:2" x14ac:dyDescent="0.3">
      <c r="A12" s="1" t="s">
        <v>9</v>
      </c>
      <c r="B12">
        <v>4.5</v>
      </c>
    </row>
    <row r="13" spans="1:2" x14ac:dyDescent="0.3">
      <c r="A13" s="1" t="s">
        <v>10</v>
      </c>
      <c r="B13">
        <v>5.5</v>
      </c>
    </row>
    <row r="14" spans="1:2" x14ac:dyDescent="0.3">
      <c r="A14" s="1" t="s">
        <v>11</v>
      </c>
      <c r="B14">
        <v>6.8</v>
      </c>
    </row>
    <row r="15" spans="1:2" x14ac:dyDescent="0.3">
      <c r="A15" s="1" t="s">
        <v>12</v>
      </c>
      <c r="B15">
        <v>9.4</v>
      </c>
    </row>
    <row r="16" spans="1:2" x14ac:dyDescent="0.3">
      <c r="A16" s="1" t="s">
        <v>13</v>
      </c>
      <c r="B16">
        <v>13.2</v>
      </c>
    </row>
    <row r="17" spans="1:2" x14ac:dyDescent="0.3">
      <c r="A17" s="1" t="s">
        <v>14</v>
      </c>
      <c r="B17">
        <v>19.100000000000001</v>
      </c>
    </row>
    <row r="18" spans="1:2" x14ac:dyDescent="0.3">
      <c r="A18" s="1" t="s">
        <v>15</v>
      </c>
      <c r="B18">
        <v>26.4</v>
      </c>
    </row>
    <row r="19" spans="1:2" x14ac:dyDescent="0.3">
      <c r="A19" s="1" t="s">
        <v>16</v>
      </c>
      <c r="B19">
        <v>36.700000000000003</v>
      </c>
    </row>
    <row r="20" spans="1:2" x14ac:dyDescent="0.3">
      <c r="A20" s="1" t="s">
        <v>17</v>
      </c>
      <c r="B20">
        <v>57.1</v>
      </c>
    </row>
    <row r="21" spans="1:2" x14ac:dyDescent="0.3">
      <c r="A21" s="1" t="s">
        <v>18</v>
      </c>
      <c r="B21">
        <v>92.2</v>
      </c>
    </row>
    <row r="22" spans="1:2" x14ac:dyDescent="0.3">
      <c r="A22" s="1" t="s">
        <v>19</v>
      </c>
      <c r="B22">
        <v>171.2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3949A-FBAA-4899-8978-134A264544E3}">
  <dimension ref="A1:D21"/>
  <sheetViews>
    <sheetView workbookViewId="0">
      <selection activeCell="A3" sqref="A3:A21"/>
    </sheetView>
  </sheetViews>
  <sheetFormatPr defaultRowHeight="14.4" x14ac:dyDescent="0.3"/>
  <sheetData>
    <row r="1" spans="1:4" x14ac:dyDescent="0.3">
      <c r="A1" t="s">
        <v>22</v>
      </c>
    </row>
    <row r="2" spans="1:4" x14ac:dyDescent="0.3">
      <c r="A2" t="s">
        <v>23</v>
      </c>
      <c r="B2">
        <v>2016</v>
      </c>
      <c r="C2">
        <v>2017</v>
      </c>
      <c r="D2" t="s">
        <v>35</v>
      </c>
    </row>
    <row r="3" spans="1:4" x14ac:dyDescent="0.3">
      <c r="A3">
        <v>-1</v>
      </c>
      <c r="B3">
        <v>1931054</v>
      </c>
      <c r="C3">
        <v>1880216</v>
      </c>
      <c r="D3">
        <f>AVERAGE(B3:C3)</f>
        <v>1905635</v>
      </c>
    </row>
    <row r="4" spans="1:4" x14ac:dyDescent="0.3">
      <c r="A4" s="1" t="s">
        <v>2</v>
      </c>
      <c r="B4">
        <v>7580732</v>
      </c>
      <c r="C4">
        <v>7701524</v>
      </c>
      <c r="D4" s="2">
        <f t="shared" ref="D4:D21" si="0">AVERAGE(B4:C4)</f>
        <v>7641128</v>
      </c>
    </row>
    <row r="5" spans="1:4" x14ac:dyDescent="0.3">
      <c r="A5" t="s">
        <v>3</v>
      </c>
      <c r="B5">
        <v>8218211</v>
      </c>
      <c r="C5">
        <v>8558662</v>
      </c>
      <c r="D5" s="2">
        <f t="shared" si="0"/>
        <v>8388436.5</v>
      </c>
    </row>
    <row r="6" spans="1:4" x14ac:dyDescent="0.3">
      <c r="A6" t="s">
        <v>4</v>
      </c>
      <c r="B6">
        <v>7253775</v>
      </c>
      <c r="C6">
        <v>7408271</v>
      </c>
      <c r="D6" s="2">
        <f t="shared" si="0"/>
        <v>7331023</v>
      </c>
    </row>
    <row r="7" spans="1:4" x14ac:dyDescent="0.3">
      <c r="A7" t="s">
        <v>5</v>
      </c>
      <c r="B7">
        <v>6730886</v>
      </c>
      <c r="C7">
        <v>6689989</v>
      </c>
      <c r="D7" s="2">
        <f t="shared" si="0"/>
        <v>6710437.5</v>
      </c>
    </row>
    <row r="8" spans="1:4" x14ac:dyDescent="0.3">
      <c r="A8" t="s">
        <v>6</v>
      </c>
      <c r="B8">
        <v>8444986</v>
      </c>
      <c r="C8">
        <v>7827731</v>
      </c>
      <c r="D8" s="2">
        <f t="shared" si="0"/>
        <v>8136358.5</v>
      </c>
    </row>
    <row r="9" spans="1:4" x14ac:dyDescent="0.3">
      <c r="A9" t="s">
        <v>7</v>
      </c>
      <c r="B9">
        <v>12411663</v>
      </c>
      <c r="C9">
        <v>11878430</v>
      </c>
      <c r="D9" s="2">
        <f t="shared" si="0"/>
        <v>12145046.5</v>
      </c>
    </row>
    <row r="10" spans="1:4" x14ac:dyDescent="0.3">
      <c r="A10" t="s">
        <v>8</v>
      </c>
      <c r="B10">
        <v>12219287</v>
      </c>
      <c r="C10">
        <v>12537448</v>
      </c>
      <c r="D10" s="2">
        <f t="shared" si="0"/>
        <v>12378367.5</v>
      </c>
    </row>
    <row r="11" spans="1:4" x14ac:dyDescent="0.3">
      <c r="A11" t="s">
        <v>9</v>
      </c>
      <c r="B11">
        <v>11097933</v>
      </c>
      <c r="C11">
        <v>11194479</v>
      </c>
      <c r="D11" s="2">
        <f t="shared" si="0"/>
        <v>11146206</v>
      </c>
    </row>
    <row r="12" spans="1:4" x14ac:dyDescent="0.3">
      <c r="A12" t="s">
        <v>10</v>
      </c>
      <c r="B12">
        <v>10219612</v>
      </c>
      <c r="C12">
        <v>10381038</v>
      </c>
      <c r="D12" s="2">
        <f t="shared" si="0"/>
        <v>10300325</v>
      </c>
    </row>
    <row r="13" spans="1:4" x14ac:dyDescent="0.3">
      <c r="A13" t="s">
        <v>11</v>
      </c>
      <c r="B13">
        <v>9193107</v>
      </c>
      <c r="C13">
        <v>9279470</v>
      </c>
      <c r="D13" s="2">
        <f t="shared" si="0"/>
        <v>9236288.5</v>
      </c>
    </row>
    <row r="14" spans="1:4" x14ac:dyDescent="0.3">
      <c r="A14" t="s">
        <v>12</v>
      </c>
      <c r="B14">
        <v>10356491</v>
      </c>
      <c r="C14">
        <v>9834894</v>
      </c>
      <c r="D14" s="2">
        <f t="shared" si="0"/>
        <v>10095692.5</v>
      </c>
    </row>
    <row r="15" spans="1:4" x14ac:dyDescent="0.3">
      <c r="A15" t="s">
        <v>13</v>
      </c>
      <c r="B15">
        <v>11092703</v>
      </c>
      <c r="C15">
        <v>11155125</v>
      </c>
      <c r="D15" s="2">
        <f t="shared" si="0"/>
        <v>11123914</v>
      </c>
    </row>
    <row r="16" spans="1:4" x14ac:dyDescent="0.3">
      <c r="A16" t="s">
        <v>14</v>
      </c>
      <c r="B16">
        <v>9444605</v>
      </c>
      <c r="C16">
        <v>9609832</v>
      </c>
      <c r="D16" s="2">
        <f t="shared" si="0"/>
        <v>9527218.5</v>
      </c>
    </row>
    <row r="17" spans="1:4" x14ac:dyDescent="0.3">
      <c r="A17" t="s">
        <v>15</v>
      </c>
      <c r="B17">
        <v>7263294</v>
      </c>
      <c r="C17">
        <v>7637223</v>
      </c>
      <c r="D17" s="2">
        <f t="shared" si="0"/>
        <v>7450258.5</v>
      </c>
    </row>
    <row r="18" spans="1:4" x14ac:dyDescent="0.3">
      <c r="A18" t="s">
        <v>16</v>
      </c>
      <c r="B18">
        <v>3399715</v>
      </c>
      <c r="C18">
        <v>3416104</v>
      </c>
      <c r="D18" s="2">
        <f t="shared" si="0"/>
        <v>3407909.5</v>
      </c>
    </row>
    <row r="19" spans="1:4" x14ac:dyDescent="0.3">
      <c r="A19" t="s">
        <v>17</v>
      </c>
      <c r="B19">
        <v>5156849</v>
      </c>
      <c r="C19">
        <v>5101428</v>
      </c>
      <c r="D19" s="2">
        <f t="shared" si="0"/>
        <v>5129138.5</v>
      </c>
    </row>
    <row r="20" spans="1:4" x14ac:dyDescent="0.3">
      <c r="A20" t="s">
        <v>18</v>
      </c>
      <c r="B20">
        <v>2447866</v>
      </c>
      <c r="C20">
        <v>2594131</v>
      </c>
      <c r="D20" s="2">
        <f t="shared" si="0"/>
        <v>2520998.5</v>
      </c>
    </row>
    <row r="21" spans="1:4" x14ac:dyDescent="0.3">
      <c r="A21">
        <v>-85</v>
      </c>
      <c r="B21">
        <v>2081941</v>
      </c>
      <c r="C21">
        <v>2118377</v>
      </c>
      <c r="D21" s="2">
        <f t="shared" si="0"/>
        <v>2100159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ED3A9-FC2F-40CA-BB6D-25E5519A7C2D}">
  <dimension ref="A2:E22"/>
  <sheetViews>
    <sheetView workbookViewId="0">
      <selection activeCell="E3" sqref="E3:E21"/>
    </sheetView>
  </sheetViews>
  <sheetFormatPr defaultRowHeight="14.4" x14ac:dyDescent="0.3"/>
  <cols>
    <col min="4" max="4" width="10" bestFit="1" customWidth="1"/>
  </cols>
  <sheetData>
    <row r="2" spans="1:5" x14ac:dyDescent="0.3">
      <c r="A2" t="s">
        <v>37</v>
      </c>
      <c r="B2" t="s">
        <v>36</v>
      </c>
      <c r="C2" t="s">
        <v>38</v>
      </c>
      <c r="D2" t="s">
        <v>39</v>
      </c>
      <c r="E2" t="s">
        <v>40</v>
      </c>
    </row>
    <row r="3" spans="1:5" x14ac:dyDescent="0.3">
      <c r="A3" s="2">
        <v>-1</v>
      </c>
      <c r="B3">
        <v>1905635</v>
      </c>
      <c r="C3" s="2">
        <v>6</v>
      </c>
      <c r="D3">
        <f>B3/1000*C3</f>
        <v>11433.81</v>
      </c>
      <c r="E3">
        <f>D3/D$22</f>
        <v>6.0426513523743342E-3</v>
      </c>
    </row>
    <row r="4" spans="1:5" x14ac:dyDescent="0.3">
      <c r="A4" s="1" t="s">
        <v>2</v>
      </c>
      <c r="B4">
        <v>7641128</v>
      </c>
      <c r="C4" s="2">
        <v>0.4</v>
      </c>
      <c r="D4" s="2">
        <f>B4/1000*C4</f>
        <v>3056.4512</v>
      </c>
      <c r="E4" s="2">
        <f t="shared" ref="E4:E21" si="0">D4/D$22</f>
        <v>1.6153031209322315E-3</v>
      </c>
    </row>
    <row r="5" spans="1:5" x14ac:dyDescent="0.3">
      <c r="A5" s="2" t="s">
        <v>3</v>
      </c>
      <c r="B5">
        <v>8388436.5</v>
      </c>
      <c r="C5" s="2">
        <v>0.2</v>
      </c>
      <c r="D5" s="2">
        <f>B5/1000*C5</f>
        <v>1677.6873000000001</v>
      </c>
      <c r="E5" s="2">
        <f t="shared" si="0"/>
        <v>8.8664053646214571E-4</v>
      </c>
    </row>
    <row r="6" spans="1:5" x14ac:dyDescent="0.3">
      <c r="A6" s="2" t="s">
        <v>4</v>
      </c>
      <c r="B6">
        <v>7331023</v>
      </c>
      <c r="C6" s="2">
        <v>0.3</v>
      </c>
      <c r="D6" s="2">
        <f>B6/1000*C6</f>
        <v>2199.3069</v>
      </c>
      <c r="E6" s="2">
        <f t="shared" si="0"/>
        <v>1.1623111468155589E-3</v>
      </c>
    </row>
    <row r="7" spans="1:5" x14ac:dyDescent="0.3">
      <c r="A7" s="2" t="s">
        <v>5</v>
      </c>
      <c r="B7">
        <v>6710437.5</v>
      </c>
      <c r="C7" s="2">
        <v>0.7</v>
      </c>
      <c r="D7" s="2">
        <f>B7/1000*C7</f>
        <v>4697.3062499999996</v>
      </c>
      <c r="E7" s="2">
        <f t="shared" si="0"/>
        <v>2.4824781909161438E-3</v>
      </c>
    </row>
    <row r="8" spans="1:5" x14ac:dyDescent="0.3">
      <c r="A8" s="2" t="s">
        <v>6</v>
      </c>
      <c r="B8">
        <v>8136358.5</v>
      </c>
      <c r="C8" s="2">
        <v>1.1000000000000001</v>
      </c>
      <c r="D8" s="2">
        <f>B8/1000*C8</f>
        <v>8949.9943500000008</v>
      </c>
      <c r="E8" s="2">
        <f t="shared" si="0"/>
        <v>4.7299802482960764E-3</v>
      </c>
    </row>
    <row r="9" spans="1:5" x14ac:dyDescent="0.3">
      <c r="A9" s="2" t="s">
        <v>7</v>
      </c>
      <c r="B9">
        <v>12145046.5</v>
      </c>
      <c r="C9" s="2">
        <v>1.8</v>
      </c>
      <c r="D9" s="2">
        <f>B9/1000*C9</f>
        <v>21861.083700000003</v>
      </c>
      <c r="E9" s="2">
        <f t="shared" si="0"/>
        <v>1.1553358590371323E-2</v>
      </c>
    </row>
    <row r="10" spans="1:5" x14ac:dyDescent="0.3">
      <c r="A10" s="2" t="s">
        <v>8</v>
      </c>
      <c r="B10">
        <v>12378367.5</v>
      </c>
      <c r="C10" s="2">
        <v>3.1</v>
      </c>
      <c r="D10" s="2">
        <f>B10/1000*C10</f>
        <v>38372.939250000003</v>
      </c>
      <c r="E10" s="2">
        <f t="shared" si="0"/>
        <v>2.027970494993276E-2</v>
      </c>
    </row>
    <row r="11" spans="1:5" x14ac:dyDescent="0.3">
      <c r="A11" s="2" t="s">
        <v>9</v>
      </c>
      <c r="B11">
        <v>11146206</v>
      </c>
      <c r="C11" s="2">
        <v>4.5</v>
      </c>
      <c r="D11" s="2">
        <f>B11/1000*C11</f>
        <v>50157.927000000003</v>
      </c>
      <c r="E11" s="2">
        <f t="shared" si="0"/>
        <v>2.6507950142502207E-2</v>
      </c>
    </row>
    <row r="12" spans="1:5" x14ac:dyDescent="0.3">
      <c r="A12" s="2" t="s">
        <v>10</v>
      </c>
      <c r="B12">
        <v>10300325</v>
      </c>
      <c r="C12" s="2">
        <v>5.5</v>
      </c>
      <c r="D12" s="2">
        <f>B12/1000*C12</f>
        <v>56651.787500000006</v>
      </c>
      <c r="E12" s="2">
        <f t="shared" si="0"/>
        <v>2.9939888834194243E-2</v>
      </c>
    </row>
    <row r="13" spans="1:5" x14ac:dyDescent="0.3">
      <c r="A13" s="2" t="s">
        <v>11</v>
      </c>
      <c r="B13">
        <v>9236288.5</v>
      </c>
      <c r="C13" s="2">
        <v>6.8</v>
      </c>
      <c r="D13" s="2">
        <f>B13/1000*C13</f>
        <v>62806.7618</v>
      </c>
      <c r="E13" s="2">
        <f t="shared" si="0"/>
        <v>3.3192729643838993E-2</v>
      </c>
    </row>
    <row r="14" spans="1:5" x14ac:dyDescent="0.3">
      <c r="A14" s="2" t="s">
        <v>12</v>
      </c>
      <c r="B14">
        <v>10095692.5</v>
      </c>
      <c r="C14" s="2">
        <v>9.4</v>
      </c>
      <c r="D14" s="2">
        <f>B14/1000*C14</f>
        <v>94899.5095</v>
      </c>
      <c r="E14" s="2">
        <f t="shared" si="0"/>
        <v>5.0153417751373865E-2</v>
      </c>
    </row>
    <row r="15" spans="1:5" x14ac:dyDescent="0.3">
      <c r="A15" s="2" t="s">
        <v>13</v>
      </c>
      <c r="B15">
        <v>11123914</v>
      </c>
      <c r="C15" s="2">
        <v>13.2</v>
      </c>
      <c r="D15" s="2">
        <f>B15/1000*C15</f>
        <v>146835.6648</v>
      </c>
      <c r="E15" s="2">
        <f t="shared" si="0"/>
        <v>7.7601143317975768E-2</v>
      </c>
    </row>
    <row r="16" spans="1:5" x14ac:dyDescent="0.3">
      <c r="A16" s="2" t="s">
        <v>14</v>
      </c>
      <c r="B16">
        <v>9527218.5</v>
      </c>
      <c r="C16" s="2">
        <v>19.100000000000001</v>
      </c>
      <c r="D16" s="2">
        <f>B16/1000*C16</f>
        <v>181969.87335000004</v>
      </c>
      <c r="E16" s="2">
        <f t="shared" si="0"/>
        <v>9.6169212300166271E-2</v>
      </c>
    </row>
    <row r="17" spans="1:5" x14ac:dyDescent="0.3">
      <c r="A17" s="2" t="s">
        <v>15</v>
      </c>
      <c r="B17">
        <v>7450258.5</v>
      </c>
      <c r="C17" s="2">
        <v>26.4</v>
      </c>
      <c r="D17" s="2">
        <f>B17/1000*C17</f>
        <v>196686.82439999998</v>
      </c>
      <c r="E17" s="2">
        <f t="shared" si="0"/>
        <v>0.10394697003491164</v>
      </c>
    </row>
    <row r="18" spans="1:5" x14ac:dyDescent="0.3">
      <c r="A18" s="2" t="s">
        <v>16</v>
      </c>
      <c r="B18">
        <v>3407909.5</v>
      </c>
      <c r="C18" s="2">
        <v>36.700000000000003</v>
      </c>
      <c r="D18" s="2">
        <f>B18/1000*C18</f>
        <v>125070.27865000002</v>
      </c>
      <c r="E18" s="2">
        <f t="shared" si="0"/>
        <v>6.6098359901577641E-2</v>
      </c>
    </row>
    <row r="19" spans="1:5" x14ac:dyDescent="0.3">
      <c r="A19" s="2" t="s">
        <v>17</v>
      </c>
      <c r="B19">
        <v>5129138.5</v>
      </c>
      <c r="C19" s="2">
        <v>57.1</v>
      </c>
      <c r="D19" s="2">
        <f>B19/1000*C19</f>
        <v>292873.80835000001</v>
      </c>
      <c r="E19" s="2">
        <f t="shared" si="0"/>
        <v>0.15478080483243548</v>
      </c>
    </row>
    <row r="20" spans="1:5" x14ac:dyDescent="0.3">
      <c r="A20" s="2" t="s">
        <v>18</v>
      </c>
      <c r="B20">
        <v>2520998.5</v>
      </c>
      <c r="C20" s="2">
        <v>92.2</v>
      </c>
      <c r="D20" s="2">
        <f>B20/1000*C20</f>
        <v>232436.06170000002</v>
      </c>
      <c r="E20" s="2">
        <f t="shared" si="0"/>
        <v>0.12284007540549208</v>
      </c>
    </row>
    <row r="21" spans="1:5" x14ac:dyDescent="0.3">
      <c r="A21" s="2">
        <v>-85</v>
      </c>
      <c r="B21">
        <v>2100159</v>
      </c>
      <c r="C21" s="2">
        <v>171.2</v>
      </c>
      <c r="D21" s="2">
        <f>B21/1000*C21</f>
        <v>359547.22080000001</v>
      </c>
      <c r="E21" s="2">
        <f t="shared" si="0"/>
        <v>0.19001701969943122</v>
      </c>
    </row>
    <row r="22" spans="1:5" x14ac:dyDescent="0.3">
      <c r="D22">
        <f>SUM(D3:D21)</f>
        <v>1892184.2968000001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ECFCC-15CF-4448-A696-3E393002D3EB}">
  <dimension ref="A1:B17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24</v>
      </c>
      <c r="B1">
        <v>2020</v>
      </c>
    </row>
    <row r="2" spans="1:2" x14ac:dyDescent="0.3">
      <c r="A2" t="s">
        <v>25</v>
      </c>
      <c r="B2">
        <v>8579</v>
      </c>
    </row>
    <row r="3" spans="1:2" x14ac:dyDescent="0.3">
      <c r="A3" t="s">
        <v>3</v>
      </c>
      <c r="B3">
        <v>9309</v>
      </c>
    </row>
    <row r="4" spans="1:2" x14ac:dyDescent="0.3">
      <c r="A4" t="s">
        <v>4</v>
      </c>
      <c r="B4">
        <v>8049</v>
      </c>
    </row>
    <row r="5" spans="1:2" x14ac:dyDescent="0.3">
      <c r="A5" t="s">
        <v>5</v>
      </c>
      <c r="B5">
        <v>7161</v>
      </c>
    </row>
    <row r="6" spans="1:2" x14ac:dyDescent="0.3">
      <c r="A6" t="s">
        <v>6</v>
      </c>
      <c r="B6">
        <v>6889</v>
      </c>
    </row>
    <row r="7" spans="1:2" x14ac:dyDescent="0.3">
      <c r="A7" t="s">
        <v>7</v>
      </c>
      <c r="B7">
        <v>9427</v>
      </c>
    </row>
    <row r="8" spans="1:2" x14ac:dyDescent="0.3">
      <c r="A8" t="s">
        <v>8</v>
      </c>
      <c r="B8">
        <v>12633</v>
      </c>
    </row>
    <row r="9" spans="1:2" x14ac:dyDescent="0.3">
      <c r="A9" t="s">
        <v>9</v>
      </c>
      <c r="B9">
        <v>12003</v>
      </c>
    </row>
    <row r="10" spans="1:2" x14ac:dyDescent="0.3">
      <c r="A10" t="s">
        <v>10</v>
      </c>
      <c r="B10">
        <v>10708</v>
      </c>
    </row>
    <row r="11" spans="1:2" x14ac:dyDescent="0.3">
      <c r="A11" t="s">
        <v>11</v>
      </c>
      <c r="B11">
        <v>9896</v>
      </c>
    </row>
    <row r="12" spans="1:2" x14ac:dyDescent="0.3">
      <c r="A12" t="s">
        <v>12</v>
      </c>
      <c r="B12">
        <v>8846</v>
      </c>
    </row>
    <row r="13" spans="1:2" x14ac:dyDescent="0.3">
      <c r="A13" t="s">
        <v>13</v>
      </c>
      <c r="B13">
        <v>10443</v>
      </c>
    </row>
    <row r="14" spans="1:2" x14ac:dyDescent="0.3">
      <c r="A14" t="s">
        <v>14</v>
      </c>
      <c r="B14">
        <v>10106</v>
      </c>
    </row>
    <row r="15" spans="1:2" x14ac:dyDescent="0.3">
      <c r="A15" t="s">
        <v>15</v>
      </c>
      <c r="B15">
        <v>8339</v>
      </c>
    </row>
    <row r="16" spans="1:2" x14ac:dyDescent="0.3">
      <c r="A16" t="s">
        <v>26</v>
      </c>
      <c r="B16">
        <v>14361</v>
      </c>
    </row>
    <row r="17" spans="1:2" x14ac:dyDescent="0.3">
      <c r="A17" t="s">
        <v>27</v>
      </c>
      <c r="B17">
        <v>146749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1FF47-0E5F-417B-8E9D-12EFD8B16EE0}">
  <dimension ref="A1:D18"/>
  <sheetViews>
    <sheetView workbookViewId="0">
      <selection activeCell="A2" sqref="A2"/>
    </sheetView>
  </sheetViews>
  <sheetFormatPr defaultRowHeight="14.4" x14ac:dyDescent="0.3"/>
  <sheetData>
    <row r="1" spans="1:4" x14ac:dyDescent="0.3">
      <c r="B1" t="s">
        <v>28</v>
      </c>
    </row>
    <row r="2" spans="1:4" x14ac:dyDescent="0.3">
      <c r="A2" t="s">
        <v>31</v>
      </c>
      <c r="B2" t="s">
        <v>32</v>
      </c>
      <c r="C2" t="s">
        <v>33</v>
      </c>
      <c r="D2" t="s">
        <v>34</v>
      </c>
    </row>
    <row r="3" spans="1:4" x14ac:dyDescent="0.3">
      <c r="A3">
        <v>2020</v>
      </c>
      <c r="B3">
        <v>9.1999999999999993</v>
      </c>
      <c r="C3">
        <v>12.5</v>
      </c>
      <c r="D3">
        <v>-3.3</v>
      </c>
    </row>
    <row r="4" spans="1:4" x14ac:dyDescent="0.3">
      <c r="A4">
        <v>2021</v>
      </c>
      <c r="B4">
        <v>8.9</v>
      </c>
      <c r="C4">
        <v>12.6</v>
      </c>
      <c r="D4">
        <v>-3.7</v>
      </c>
    </row>
    <row r="5" spans="1:4" x14ac:dyDescent="0.3">
      <c r="A5">
        <v>2022</v>
      </c>
      <c r="B5">
        <v>8.1999999999999993</v>
      </c>
      <c r="C5">
        <v>12.8</v>
      </c>
      <c r="D5">
        <v>-4.5999999999999996</v>
      </c>
    </row>
    <row r="6" spans="1:4" x14ac:dyDescent="0.3">
      <c r="A6">
        <v>2023</v>
      </c>
      <c r="B6">
        <v>8</v>
      </c>
      <c r="C6">
        <v>12.9</v>
      </c>
      <c r="D6">
        <v>-4.9000000000000004</v>
      </c>
    </row>
    <row r="7" spans="1:4" x14ac:dyDescent="0.3">
      <c r="A7">
        <v>2024</v>
      </c>
      <c r="B7">
        <v>7.7</v>
      </c>
      <c r="C7">
        <v>13.1</v>
      </c>
      <c r="D7">
        <v>-5.4</v>
      </c>
    </row>
    <row r="8" spans="1:4" x14ac:dyDescent="0.3">
      <c r="A8">
        <v>2025</v>
      </c>
      <c r="B8">
        <v>7.5</v>
      </c>
      <c r="C8">
        <v>13.2</v>
      </c>
      <c r="D8">
        <v>-5.7</v>
      </c>
    </row>
    <row r="9" spans="1:4" x14ac:dyDescent="0.3">
      <c r="A9">
        <v>2026</v>
      </c>
      <c r="B9">
        <v>7.4</v>
      </c>
      <c r="C9">
        <v>13.4</v>
      </c>
      <c r="D9">
        <v>-6</v>
      </c>
    </row>
    <row r="10" spans="1:4" x14ac:dyDescent="0.3">
      <c r="A10">
        <v>2027</v>
      </c>
      <c r="B10">
        <v>7.3</v>
      </c>
      <c r="C10">
        <v>13.5</v>
      </c>
      <c r="D10">
        <v>-6.2</v>
      </c>
    </row>
    <row r="11" spans="1:4" x14ac:dyDescent="0.3">
      <c r="A11">
        <v>2028</v>
      </c>
      <c r="B11">
        <v>7.3</v>
      </c>
      <c r="C11">
        <v>13.7</v>
      </c>
      <c r="D11">
        <v>-6.4</v>
      </c>
    </row>
    <row r="12" spans="1:4" x14ac:dyDescent="0.3">
      <c r="A12">
        <v>2029</v>
      </c>
      <c r="B12">
        <v>7.3</v>
      </c>
      <c r="C12">
        <v>13.8</v>
      </c>
      <c r="D12">
        <v>-6.5</v>
      </c>
    </row>
    <row r="13" spans="1:4" x14ac:dyDescent="0.3">
      <c r="A13">
        <v>2030</v>
      </c>
      <c r="B13">
        <v>7.3</v>
      </c>
      <c r="C13">
        <v>14</v>
      </c>
      <c r="D13">
        <v>-6.7</v>
      </c>
    </row>
    <row r="14" spans="1:4" x14ac:dyDescent="0.3">
      <c r="A14">
        <v>2031</v>
      </c>
      <c r="B14">
        <v>7.4</v>
      </c>
      <c r="C14">
        <v>14.2</v>
      </c>
      <c r="D14">
        <v>-6.8</v>
      </c>
    </row>
    <row r="15" spans="1:4" x14ac:dyDescent="0.3">
      <c r="A15">
        <v>2032</v>
      </c>
      <c r="B15">
        <v>7.5</v>
      </c>
      <c r="C15">
        <v>14.3</v>
      </c>
      <c r="D15">
        <v>-6.8</v>
      </c>
    </row>
    <row r="16" spans="1:4" x14ac:dyDescent="0.3">
      <c r="A16">
        <v>2033</v>
      </c>
      <c r="B16">
        <v>7.6</v>
      </c>
      <c r="C16">
        <v>14.5</v>
      </c>
      <c r="D16">
        <v>-6.9</v>
      </c>
    </row>
    <row r="17" spans="1:4" x14ac:dyDescent="0.3">
      <c r="A17">
        <v>2034</v>
      </c>
      <c r="B17">
        <v>7.7</v>
      </c>
      <c r="C17">
        <v>14.7</v>
      </c>
      <c r="D17">
        <v>-7</v>
      </c>
    </row>
    <row r="18" spans="1:4" x14ac:dyDescent="0.3">
      <c r="A18">
        <v>2035</v>
      </c>
      <c r="B18">
        <v>7.9</v>
      </c>
      <c r="C18">
        <v>14.9</v>
      </c>
      <c r="D18">
        <v>-7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3AD21-1532-4842-9F8B-DC92A38229B1}">
  <dimension ref="A1:D18"/>
  <sheetViews>
    <sheetView workbookViewId="0">
      <selection sqref="A1:A18"/>
    </sheetView>
  </sheetViews>
  <sheetFormatPr defaultRowHeight="14.4" x14ac:dyDescent="0.3"/>
  <sheetData>
    <row r="1" spans="1:4" x14ac:dyDescent="0.3">
      <c r="A1" s="2"/>
      <c r="B1" t="s">
        <v>29</v>
      </c>
    </row>
    <row r="2" spans="1:4" x14ac:dyDescent="0.3">
      <c r="A2" s="2" t="s">
        <v>31</v>
      </c>
      <c r="B2" s="2" t="s">
        <v>32</v>
      </c>
      <c r="C2" s="2" t="s">
        <v>33</v>
      </c>
      <c r="D2" s="2" t="s">
        <v>34</v>
      </c>
    </row>
    <row r="3" spans="1:4" x14ac:dyDescent="0.3">
      <c r="A3" s="2">
        <v>2020</v>
      </c>
      <c r="B3">
        <v>9.8000000000000007</v>
      </c>
      <c r="C3">
        <v>12.2</v>
      </c>
      <c r="D3">
        <v>-2.4</v>
      </c>
    </row>
    <row r="4" spans="1:4" x14ac:dyDescent="0.3">
      <c r="A4" s="2">
        <v>2021</v>
      </c>
      <c r="B4">
        <v>9.6</v>
      </c>
      <c r="C4">
        <v>12.2</v>
      </c>
      <c r="D4">
        <v>-2.6</v>
      </c>
    </row>
    <row r="5" spans="1:4" x14ac:dyDescent="0.3">
      <c r="A5" s="2">
        <v>2022</v>
      </c>
      <c r="B5">
        <v>9.3000000000000007</v>
      </c>
      <c r="C5">
        <v>12.2</v>
      </c>
      <c r="D5">
        <v>-2.9</v>
      </c>
    </row>
    <row r="6" spans="1:4" x14ac:dyDescent="0.3">
      <c r="A6" s="2">
        <v>2023</v>
      </c>
      <c r="B6">
        <v>8.8000000000000007</v>
      </c>
      <c r="C6">
        <v>12.2</v>
      </c>
      <c r="D6">
        <v>-3.4</v>
      </c>
    </row>
    <row r="7" spans="1:4" x14ac:dyDescent="0.3">
      <c r="A7" s="2">
        <v>2024</v>
      </c>
      <c r="B7">
        <v>8.6</v>
      </c>
      <c r="C7">
        <v>12.2</v>
      </c>
      <c r="D7">
        <v>-3.6</v>
      </c>
    </row>
    <row r="8" spans="1:4" x14ac:dyDescent="0.3">
      <c r="A8" s="2">
        <v>2025</v>
      </c>
      <c r="B8">
        <v>8.3000000000000007</v>
      </c>
      <c r="C8">
        <v>12.2</v>
      </c>
      <c r="D8">
        <v>-3.9</v>
      </c>
    </row>
    <row r="9" spans="1:4" x14ac:dyDescent="0.3">
      <c r="A9" s="2">
        <v>2026</v>
      </c>
      <c r="B9">
        <v>8.1999999999999993</v>
      </c>
      <c r="C9">
        <v>12.2</v>
      </c>
      <c r="D9">
        <v>-4</v>
      </c>
    </row>
    <row r="10" spans="1:4" x14ac:dyDescent="0.3">
      <c r="A10" s="2">
        <v>2027</v>
      </c>
      <c r="B10">
        <v>8.1999999999999993</v>
      </c>
      <c r="C10">
        <v>12.2</v>
      </c>
      <c r="D10">
        <v>-4</v>
      </c>
    </row>
    <row r="11" spans="1:4" x14ac:dyDescent="0.3">
      <c r="A11" s="2">
        <v>2028</v>
      </c>
      <c r="B11">
        <v>8.1999999999999993</v>
      </c>
      <c r="C11">
        <v>12.1</v>
      </c>
      <c r="D11">
        <v>-3.9</v>
      </c>
    </row>
    <row r="12" spans="1:4" x14ac:dyDescent="0.3">
      <c r="A12" s="2">
        <v>2029</v>
      </c>
      <c r="B12">
        <v>8.1999999999999993</v>
      </c>
      <c r="C12">
        <v>12</v>
      </c>
      <c r="D12">
        <v>-3.8</v>
      </c>
    </row>
    <row r="13" spans="1:4" x14ac:dyDescent="0.3">
      <c r="A13" s="2">
        <v>2030</v>
      </c>
      <c r="B13">
        <v>8.3000000000000007</v>
      </c>
      <c r="C13">
        <v>12</v>
      </c>
      <c r="D13">
        <v>-3.7</v>
      </c>
    </row>
    <row r="14" spans="1:4" x14ac:dyDescent="0.3">
      <c r="A14" s="2">
        <v>2031</v>
      </c>
      <c r="B14">
        <v>8.3000000000000007</v>
      </c>
      <c r="C14">
        <v>11.9</v>
      </c>
      <c r="D14">
        <v>-3.6</v>
      </c>
    </row>
    <row r="15" spans="1:4" x14ac:dyDescent="0.3">
      <c r="A15" s="2">
        <v>2032</v>
      </c>
      <c r="B15">
        <v>8.5</v>
      </c>
      <c r="C15">
        <v>11.9</v>
      </c>
      <c r="D15">
        <v>-3.4</v>
      </c>
    </row>
    <row r="16" spans="1:4" x14ac:dyDescent="0.3">
      <c r="A16" s="2">
        <v>2033</v>
      </c>
      <c r="B16">
        <v>8.6</v>
      </c>
      <c r="C16">
        <v>11.9</v>
      </c>
      <c r="D16">
        <v>-3.3</v>
      </c>
    </row>
    <row r="17" spans="1:4" x14ac:dyDescent="0.3">
      <c r="A17" s="2">
        <v>2034</v>
      </c>
      <c r="B17">
        <v>8.8000000000000007</v>
      </c>
      <c r="C17">
        <v>11.9</v>
      </c>
      <c r="D17">
        <v>-3.1</v>
      </c>
    </row>
    <row r="18" spans="1:4" x14ac:dyDescent="0.3">
      <c r="A18" s="2">
        <v>2035</v>
      </c>
      <c r="B18">
        <v>9</v>
      </c>
      <c r="C18">
        <v>11.8</v>
      </c>
      <c r="D18">
        <v>-2.8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FB9AF-5C33-47BF-BCD0-1EE11FBA10DE}">
  <dimension ref="A1:D18"/>
  <sheetViews>
    <sheetView workbookViewId="0">
      <selection activeCell="H13" sqref="H13"/>
    </sheetView>
  </sheetViews>
  <sheetFormatPr defaultRowHeight="14.4" x14ac:dyDescent="0.3"/>
  <sheetData>
    <row r="1" spans="1:4" x14ac:dyDescent="0.3">
      <c r="A1" s="2"/>
      <c r="B1" t="s">
        <v>30</v>
      </c>
    </row>
    <row r="2" spans="1:4" x14ac:dyDescent="0.3">
      <c r="A2" s="2" t="s">
        <v>31</v>
      </c>
      <c r="B2" s="2" t="s">
        <v>32</v>
      </c>
      <c r="C2" s="2" t="s">
        <v>33</v>
      </c>
      <c r="D2" s="2" t="s">
        <v>34</v>
      </c>
    </row>
    <row r="3" spans="1:4" x14ac:dyDescent="0.3">
      <c r="A3" s="2">
        <v>2020</v>
      </c>
      <c r="B3">
        <v>10.199999999999999</v>
      </c>
      <c r="C3">
        <v>11.9</v>
      </c>
      <c r="D3">
        <v>-1.7</v>
      </c>
    </row>
    <row r="4" spans="1:4" x14ac:dyDescent="0.3">
      <c r="A4" s="2">
        <v>2021</v>
      </c>
      <c r="B4">
        <v>10.6</v>
      </c>
      <c r="C4">
        <v>11.7</v>
      </c>
      <c r="D4">
        <v>-1.1000000000000001</v>
      </c>
    </row>
    <row r="5" spans="1:4" x14ac:dyDescent="0.3">
      <c r="A5" s="2">
        <v>2022</v>
      </c>
      <c r="B5">
        <v>10.5</v>
      </c>
      <c r="C5">
        <v>11.5</v>
      </c>
      <c r="D5">
        <v>-1</v>
      </c>
    </row>
    <row r="6" spans="1:4" x14ac:dyDescent="0.3">
      <c r="A6" s="2">
        <v>2023</v>
      </c>
      <c r="B6">
        <v>10.1</v>
      </c>
      <c r="C6">
        <v>11.4</v>
      </c>
      <c r="D6">
        <v>-1.3</v>
      </c>
    </row>
    <row r="7" spans="1:4" x14ac:dyDescent="0.3">
      <c r="A7" s="2">
        <v>2024</v>
      </c>
      <c r="B7">
        <v>9.6999999999999993</v>
      </c>
      <c r="C7">
        <v>11.2</v>
      </c>
      <c r="D7">
        <v>-1.5</v>
      </c>
    </row>
    <row r="8" spans="1:4" x14ac:dyDescent="0.3">
      <c r="A8" s="2">
        <v>2025</v>
      </c>
      <c r="B8">
        <v>9.5</v>
      </c>
      <c r="C8">
        <v>11</v>
      </c>
      <c r="D8">
        <v>-1.5</v>
      </c>
    </row>
    <row r="9" spans="1:4" x14ac:dyDescent="0.3">
      <c r="A9" s="2">
        <v>2026</v>
      </c>
      <c r="B9">
        <v>9.3000000000000007</v>
      </c>
      <c r="C9">
        <v>10.8</v>
      </c>
      <c r="D9">
        <v>-1.5</v>
      </c>
    </row>
    <row r="10" spans="1:4" x14ac:dyDescent="0.3">
      <c r="A10" s="2">
        <v>2027</v>
      </c>
      <c r="B10">
        <v>9.1999999999999993</v>
      </c>
      <c r="C10">
        <v>10.7</v>
      </c>
      <c r="D10">
        <v>-1.5</v>
      </c>
    </row>
    <row r="11" spans="1:4" x14ac:dyDescent="0.3">
      <c r="A11" s="2">
        <v>2028</v>
      </c>
      <c r="B11">
        <v>9.1</v>
      </c>
      <c r="C11">
        <v>10.5</v>
      </c>
      <c r="D11">
        <v>-1.4</v>
      </c>
    </row>
    <row r="12" spans="1:4" x14ac:dyDescent="0.3">
      <c r="A12" s="2">
        <v>2029</v>
      </c>
      <c r="B12">
        <v>9.1</v>
      </c>
      <c r="C12">
        <v>10.3</v>
      </c>
      <c r="D12">
        <v>-1.2</v>
      </c>
    </row>
    <row r="13" spans="1:4" x14ac:dyDescent="0.3">
      <c r="A13" s="2">
        <v>2030</v>
      </c>
      <c r="B13">
        <v>9.1</v>
      </c>
      <c r="C13">
        <v>10.1</v>
      </c>
      <c r="D13">
        <v>-1</v>
      </c>
    </row>
    <row r="14" spans="1:4" x14ac:dyDescent="0.3">
      <c r="A14" s="2">
        <v>2031</v>
      </c>
      <c r="B14">
        <v>9.1</v>
      </c>
      <c r="C14">
        <v>10</v>
      </c>
      <c r="D14">
        <v>-0.9</v>
      </c>
    </row>
    <row r="15" spans="1:4" x14ac:dyDescent="0.3">
      <c r="A15" s="2">
        <v>2032</v>
      </c>
      <c r="B15">
        <v>9.1</v>
      </c>
      <c r="C15">
        <v>9.8000000000000007</v>
      </c>
      <c r="D15">
        <v>-0.7</v>
      </c>
    </row>
    <row r="16" spans="1:4" x14ac:dyDescent="0.3">
      <c r="A16" s="2">
        <v>2033</v>
      </c>
      <c r="B16">
        <v>9.1999999999999993</v>
      </c>
      <c r="C16">
        <v>9.8000000000000007</v>
      </c>
      <c r="D16">
        <v>-0.6</v>
      </c>
    </row>
    <row r="17" spans="1:4" x14ac:dyDescent="0.3">
      <c r="A17" s="2">
        <v>2034</v>
      </c>
      <c r="B17">
        <v>9.4</v>
      </c>
      <c r="C17">
        <v>9.6999999999999993</v>
      </c>
      <c r="D17">
        <v>-0.3</v>
      </c>
    </row>
    <row r="18" spans="1:4" x14ac:dyDescent="0.3">
      <c r="A18" s="2">
        <v>2035</v>
      </c>
      <c r="B18">
        <v>9.5</v>
      </c>
      <c r="C18">
        <v>9.6999999999999993</v>
      </c>
      <c r="D18">
        <v>-0.2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66C86-9728-4A6E-9246-35DFDE81D99D}">
  <dimension ref="A1:B19"/>
  <sheetViews>
    <sheetView workbookViewId="0">
      <selection activeCell="D21" sqref="D21"/>
    </sheetView>
  </sheetViews>
  <sheetFormatPr defaultRowHeight="14.4" x14ac:dyDescent="0.3"/>
  <sheetData>
    <row r="1" spans="1:2" x14ac:dyDescent="0.3">
      <c r="A1" t="s">
        <v>37</v>
      </c>
      <c r="B1" t="s">
        <v>41</v>
      </c>
    </row>
    <row r="2" spans="1:2" x14ac:dyDescent="0.3">
      <c r="A2" s="1" t="s">
        <v>25</v>
      </c>
      <c r="B2">
        <v>7.6579544733065656E-3</v>
      </c>
    </row>
    <row r="3" spans="1:2" x14ac:dyDescent="0.3">
      <c r="A3" s="2" t="s">
        <v>3</v>
      </c>
      <c r="B3">
        <v>8.8664053646214571E-4</v>
      </c>
    </row>
    <row r="4" spans="1:2" x14ac:dyDescent="0.3">
      <c r="A4" s="2" t="s">
        <v>4</v>
      </c>
      <c r="B4">
        <v>1.1623111468155589E-3</v>
      </c>
    </row>
    <row r="5" spans="1:2" x14ac:dyDescent="0.3">
      <c r="A5" s="2" t="s">
        <v>5</v>
      </c>
      <c r="B5">
        <v>2.4824781909161438E-3</v>
      </c>
    </row>
    <row r="6" spans="1:2" x14ac:dyDescent="0.3">
      <c r="A6" s="2" t="s">
        <v>6</v>
      </c>
      <c r="B6">
        <v>4.7299802482960764E-3</v>
      </c>
    </row>
    <row r="7" spans="1:2" x14ac:dyDescent="0.3">
      <c r="A7" s="2" t="s">
        <v>7</v>
      </c>
      <c r="B7">
        <v>1.1553358590371323E-2</v>
      </c>
    </row>
    <row r="8" spans="1:2" x14ac:dyDescent="0.3">
      <c r="A8" s="2" t="s">
        <v>8</v>
      </c>
      <c r="B8">
        <v>2.027970494993276E-2</v>
      </c>
    </row>
    <row r="9" spans="1:2" x14ac:dyDescent="0.3">
      <c r="A9" s="2" t="s">
        <v>9</v>
      </c>
      <c r="B9">
        <v>2.6507950142502207E-2</v>
      </c>
    </row>
    <row r="10" spans="1:2" x14ac:dyDescent="0.3">
      <c r="A10" s="2" t="s">
        <v>10</v>
      </c>
      <c r="B10">
        <v>2.9939888834194243E-2</v>
      </c>
    </row>
    <row r="11" spans="1:2" x14ac:dyDescent="0.3">
      <c r="A11" s="2" t="s">
        <v>11</v>
      </c>
      <c r="B11">
        <v>3.3192729643838993E-2</v>
      </c>
    </row>
    <row r="12" spans="1:2" x14ac:dyDescent="0.3">
      <c r="A12" s="2" t="s">
        <v>12</v>
      </c>
      <c r="B12">
        <v>5.0153417751373865E-2</v>
      </c>
    </row>
    <row r="13" spans="1:2" x14ac:dyDescent="0.3">
      <c r="A13" s="2" t="s">
        <v>13</v>
      </c>
      <c r="B13">
        <v>7.7601143317975768E-2</v>
      </c>
    </row>
    <row r="14" spans="1:2" x14ac:dyDescent="0.3">
      <c r="A14" s="2" t="s">
        <v>14</v>
      </c>
      <c r="B14">
        <v>9.6169212300166271E-2</v>
      </c>
    </row>
    <row r="15" spans="1:2" x14ac:dyDescent="0.3">
      <c r="A15" s="2" t="s">
        <v>15</v>
      </c>
      <c r="B15">
        <v>0.10394697003491164</v>
      </c>
    </row>
    <row r="16" spans="1:2" x14ac:dyDescent="0.3">
      <c r="A16" s="2" t="s">
        <v>16</v>
      </c>
      <c r="B16">
        <v>6.6098359901577641E-2</v>
      </c>
    </row>
    <row r="17" spans="1:2" x14ac:dyDescent="0.3">
      <c r="A17" s="2" t="s">
        <v>42</v>
      </c>
      <c r="B17">
        <v>0.46763789993735871</v>
      </c>
    </row>
    <row r="18" spans="1:2" x14ac:dyDescent="0.3">
      <c r="A18" s="2"/>
    </row>
    <row r="19" spans="1:2" x14ac:dyDescent="0.3">
      <c r="A1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смертность по возрастам</vt:lpstr>
      <vt:lpstr>численность населения</vt:lpstr>
      <vt:lpstr>расчеты</vt:lpstr>
      <vt:lpstr>структура населения по возр2020</vt:lpstr>
      <vt:lpstr>прогноз н</vt:lpstr>
      <vt:lpstr>прогноз с</vt:lpstr>
      <vt:lpstr>прогноз в</vt:lpstr>
      <vt:lpstr>доля умерших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Gareev</dc:creator>
  <cp:lastModifiedBy>Mikhail Gareev</cp:lastModifiedBy>
  <dcterms:created xsi:type="dcterms:W3CDTF">2015-06-05T18:17:20Z</dcterms:created>
  <dcterms:modified xsi:type="dcterms:W3CDTF">2020-10-30T12:11:13Z</dcterms:modified>
</cp:coreProperties>
</file>