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U:\python\git_repo\stk_advisor\"/>
    </mc:Choice>
  </mc:AlternateContent>
  <xr:revisionPtr revIDLastSave="0" documentId="13_ncr:1_{B0889F8C-EE47-48C5-A843-B7AE9DF4653D}" xr6:coauthVersionLast="47" xr6:coauthVersionMax="47" xr10:uidLastSave="{00000000-0000-0000-0000-000000000000}"/>
  <bookViews>
    <workbookView xWindow="2730" yWindow="0" windowWidth="28890" windowHeight="21600" xr2:uid="{191CE5D1-BBDA-48E6-9979-73933095B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6" i="1" l="1"/>
  <c r="M117" i="1"/>
  <c r="M118" i="1" s="1"/>
  <c r="R107" i="1" s="1"/>
  <c r="L117" i="1"/>
  <c r="L118" i="1" s="1"/>
  <c r="R108" i="1" s="1"/>
  <c r="J117" i="1"/>
  <c r="J118" i="1" s="1"/>
  <c r="R105" i="1" s="1"/>
  <c r="I117" i="1"/>
  <c r="I118" i="1" s="1"/>
  <c r="G117" i="1"/>
  <c r="Q103" i="1" s="1"/>
  <c r="F117" i="1"/>
  <c r="F118" i="1" s="1"/>
  <c r="R104" i="1" s="1"/>
  <c r="J97" i="1"/>
  <c r="J98" i="1" s="1"/>
  <c r="R85" i="1" s="1"/>
  <c r="I97" i="1"/>
  <c r="I98" i="1" s="1"/>
  <c r="R86" i="1" s="1"/>
  <c r="G97" i="1"/>
  <c r="G98" i="1" s="1"/>
  <c r="R83" i="1" s="1"/>
  <c r="F97" i="1"/>
  <c r="F98" i="1" s="1"/>
  <c r="R84" i="1" s="1"/>
  <c r="J78" i="1"/>
  <c r="J79" i="1" s="1"/>
  <c r="R66" i="1" s="1"/>
  <c r="I78" i="1"/>
  <c r="I79" i="1" s="1"/>
  <c r="R67" i="1" s="1"/>
  <c r="G78" i="1"/>
  <c r="G79" i="1" s="1"/>
  <c r="R64" i="1" s="1"/>
  <c r="F78" i="1"/>
  <c r="F79" i="1" s="1"/>
  <c r="R65" i="1" s="1"/>
  <c r="Q107" i="1" l="1"/>
  <c r="S107" i="1" s="1"/>
  <c r="Q108" i="1"/>
  <c r="S108" i="1" s="1"/>
  <c r="Q105" i="1"/>
  <c r="S105" i="1" s="1"/>
  <c r="Q106" i="1"/>
  <c r="S106" i="1" s="1"/>
  <c r="Q104" i="1"/>
  <c r="S104" i="1" s="1"/>
  <c r="G118" i="1"/>
  <c r="R103" i="1" s="1"/>
  <c r="S103" i="1" s="1"/>
  <c r="Q83" i="1"/>
  <c r="S83" i="1" s="1"/>
  <c r="Q84" i="1"/>
  <c r="S84" i="1" s="1"/>
  <c r="Q85" i="1"/>
  <c r="S85" i="1" s="1"/>
  <c r="Q86" i="1"/>
  <c r="S86" i="1" s="1"/>
  <c r="Q64" i="1"/>
  <c r="S64" i="1" s="1"/>
  <c r="Q66" i="1"/>
  <c r="S66" i="1" s="1"/>
  <c r="Q65" i="1"/>
  <c r="S65" i="1" s="1"/>
  <c r="Q67" i="1"/>
  <c r="S67" i="1" s="1"/>
  <c r="S117" i="1" l="1"/>
  <c r="S116" i="1"/>
  <c r="S118" i="1"/>
  <c r="S78" i="1"/>
  <c r="S77" i="1"/>
  <c r="S79" i="1"/>
  <c r="S96" i="1"/>
  <c r="S97" i="1"/>
  <c r="S98" i="1"/>
  <c r="J57" i="1"/>
  <c r="J58" i="1" s="1"/>
  <c r="R45" i="1" s="1"/>
  <c r="I57" i="1"/>
  <c r="I58" i="1" s="1"/>
  <c r="R46" i="1" s="1"/>
  <c r="G57" i="1"/>
  <c r="G58" i="1" s="1"/>
  <c r="R43" i="1" s="1"/>
  <c r="F57" i="1"/>
  <c r="F58" i="1" s="1"/>
  <c r="R44" i="1" s="1"/>
  <c r="J36" i="1"/>
  <c r="J37" i="1" s="1"/>
  <c r="R24" i="1" s="1"/>
  <c r="I36" i="1"/>
  <c r="I37" i="1" s="1"/>
  <c r="R25" i="1" s="1"/>
  <c r="G36" i="1"/>
  <c r="G37" i="1" s="1"/>
  <c r="R22" i="1" s="1"/>
  <c r="F36" i="1"/>
  <c r="F37" i="1" s="1"/>
  <c r="R23" i="1" s="1"/>
  <c r="J17" i="1"/>
  <c r="I17" i="1"/>
  <c r="G17" i="1"/>
  <c r="F17" i="1"/>
  <c r="Q25" i="1" l="1"/>
  <c r="S25" i="1" s="1"/>
  <c r="I18" i="1"/>
  <c r="R6" i="1" s="1"/>
  <c r="Q6" i="1"/>
  <c r="F18" i="1"/>
  <c r="R4" i="1" s="1"/>
  <c r="Q4" i="1"/>
  <c r="G18" i="1"/>
  <c r="R3" i="1" s="1"/>
  <c r="Q3" i="1"/>
  <c r="J18" i="1"/>
  <c r="R5" i="1" s="1"/>
  <c r="Q5" i="1"/>
  <c r="Q24" i="1"/>
  <c r="S24" i="1" s="1"/>
  <c r="Q45" i="1"/>
  <c r="S45" i="1" s="1"/>
  <c r="Q44" i="1"/>
  <c r="S44" i="1" s="1"/>
  <c r="Q46" i="1"/>
  <c r="S46" i="1" s="1"/>
  <c r="Q43" i="1"/>
  <c r="S43" i="1" s="1"/>
  <c r="Q22" i="1"/>
  <c r="S22" i="1" s="1"/>
  <c r="Q23" i="1"/>
  <c r="S23" i="1" s="1"/>
  <c r="S5" i="1" l="1"/>
  <c r="S3" i="1"/>
  <c r="S4" i="1"/>
  <c r="S6" i="1"/>
  <c r="S37" i="1"/>
  <c r="S36" i="1"/>
  <c r="S35" i="1"/>
  <c r="S58" i="1"/>
  <c r="S56" i="1"/>
  <c r="S57" i="1"/>
  <c r="S16" i="1" l="1"/>
  <c r="S17" i="1"/>
  <c r="S18" i="1"/>
</calcChain>
</file>

<file path=xl/sharedStrings.xml><?xml version="1.0" encoding="utf-8"?>
<sst xmlns="http://schemas.openxmlformats.org/spreadsheetml/2006/main" count="204" uniqueCount="72">
  <si>
    <t>X7 (1H)</t>
  </si>
  <si>
    <t>X7 (15M)</t>
  </si>
  <si>
    <t>X8(1H)</t>
  </si>
  <si>
    <t>X8 (15M)</t>
  </si>
  <si>
    <t>W</t>
  </si>
  <si>
    <t>L</t>
  </si>
  <si>
    <t>Timeframe</t>
  </si>
  <si>
    <t>Wins (W)</t>
  </si>
  <si>
    <t>Losses (L)</t>
  </si>
  <si>
    <t>Win/Loss Ratio</t>
  </si>
  <si>
    <t>1H</t>
  </si>
  <si>
    <t>15M</t>
  </si>
  <si>
    <t>X7</t>
  </si>
  <si>
    <t>X8</t>
  </si>
  <si>
    <t>Parameter</t>
  </si>
  <si>
    <r>
      <t xml:space="preserve">    </t>
    </r>
    <r>
      <rPr>
        <sz val="11"/>
        <color rgb="FF6A9955"/>
        <rFont val="Consolas"/>
        <family val="3"/>
      </rPr>
      <t># weights = {</t>
    </r>
  </si>
  <si>
    <r>
      <t xml:space="preserve">    </t>
    </r>
    <r>
      <rPr>
        <sz val="11"/>
        <color rgb="FF6A9955"/>
        <rFont val="Consolas"/>
        <family val="3"/>
      </rPr>
      <t>#     'RSI_Status': 3,</t>
    </r>
  </si>
  <si>
    <r>
      <t xml:space="preserve">    </t>
    </r>
    <r>
      <rPr>
        <sz val="11"/>
        <color rgb="FF6A9955"/>
        <rFont val="Consolas"/>
        <family val="3"/>
      </rPr>
      <t>#     'MACD_Status': 3,</t>
    </r>
  </si>
  <si>
    <r>
      <t xml:space="preserve">    </t>
    </r>
    <r>
      <rPr>
        <sz val="11"/>
        <color rgb="FF6A9955"/>
        <rFont val="Consolas"/>
        <family val="3"/>
      </rPr>
      <t>#     'MACD_Histogram_Status': 1,</t>
    </r>
  </si>
  <si>
    <r>
      <t xml:space="preserve">    </t>
    </r>
    <r>
      <rPr>
        <sz val="11"/>
        <color rgb="FF6A9955"/>
        <rFont val="Consolas"/>
        <family val="3"/>
      </rPr>
      <t>#     'VWAP_Status': 1,</t>
    </r>
  </si>
  <si>
    <r>
      <t xml:space="preserve">    </t>
    </r>
    <r>
      <rPr>
        <sz val="11"/>
        <color rgb="FF6A9955"/>
        <rFont val="Consolas"/>
        <family val="3"/>
      </rPr>
      <t>#     'Golden_Cross_Status': 1,</t>
    </r>
  </si>
  <si>
    <r>
      <t xml:space="preserve">    </t>
    </r>
    <r>
      <rPr>
        <sz val="11"/>
        <color rgb="FF6A9955"/>
        <rFont val="Consolas"/>
        <family val="3"/>
      </rPr>
      <t>#     'Parabolic_SAR_Status': 2,</t>
    </r>
  </si>
  <si>
    <r>
      <t xml:space="preserve">    </t>
    </r>
    <r>
      <rPr>
        <sz val="11"/>
        <color rgb="FF6A9955"/>
        <rFont val="Consolas"/>
        <family val="3"/>
      </rPr>
      <t>#     'Volume_Trend': 2,</t>
    </r>
  </si>
  <si>
    <r>
      <t xml:space="preserve">    </t>
    </r>
    <r>
      <rPr>
        <sz val="11"/>
        <color rgb="FF6A9955"/>
        <rFont val="Consolas"/>
        <family val="3"/>
      </rPr>
      <t>#     'Bollinger_Status': 2,</t>
    </r>
  </si>
  <si>
    <r>
      <t xml:space="preserve">    </t>
    </r>
    <r>
      <rPr>
        <sz val="11"/>
        <color rgb="FF6A9955"/>
        <rFont val="Consolas"/>
        <family val="3"/>
      </rPr>
      <t>#     'Stochastic_Status': 3</t>
    </r>
  </si>
  <si>
    <r>
      <t xml:space="preserve">    </t>
    </r>
    <r>
      <rPr>
        <sz val="11"/>
        <color rgb="FF6A9955"/>
        <rFont val="Consolas"/>
        <family val="3"/>
      </rPr>
      <t># }</t>
    </r>
  </si>
  <si>
    <r>
      <t xml:space="preserve">    </t>
    </r>
    <r>
      <rPr>
        <sz val="11"/>
        <color rgb="FF9CDCFE"/>
        <rFont val="Consolas"/>
        <family val="3"/>
      </rPr>
      <t>weights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</si>
  <si>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</si>
  <si>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</si>
  <si>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</si>
  <si>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</si>
  <si>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</si>
  <si>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</si>
  <si>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</si>
  <si>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</si>
  <si>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</si>
  <si>
    <t>        }</t>
  </si>
  <si>
    <t>AVG. RATIO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</si>
  <si>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</si>
  <si>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</si>
  <si>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</si>
  <si>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</si>
  <si>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</si>
  <si>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</si>
  <si>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</si>
  <si>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</si>
  <si>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</si>
  <si>
    <t>    }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</si>
  <si>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</si>
  <si>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</si>
  <si>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</si>
  <si>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</si>
  <si>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</si>
  <si>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</si>
  <si>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</si>
  <si>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</si>
  <si>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</si>
  <si>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>: 2</t>
    </r>
  </si>
  <si>
    <t>MIN.</t>
  </si>
  <si>
    <t>MAX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</si>
  <si>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0.70</t>
    </r>
    <r>
      <rPr>
        <sz val="11"/>
        <color rgb="FFCCCCCC"/>
        <rFont val="Consolas"/>
        <family val="3"/>
      </rPr>
      <t xml:space="preserve">,           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</si>
  <si>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1.75</t>
    </r>
    <r>
      <rPr>
        <sz val="11"/>
        <color rgb="FFCCCCCC"/>
        <rFont val="Consolas"/>
        <family val="3"/>
      </rPr>
      <t>,          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</si>
  <si>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  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</si>
  <si>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1.74</t>
    </r>
    <r>
      <rPr>
        <sz val="11"/>
        <color rgb="FFCCCCCC"/>
        <rFont val="Consolas"/>
        <family val="3"/>
      </rPr>
      <t>,          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</si>
  <si>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    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</si>
  <si>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1.70</t>
    </r>
    <r>
      <rPr>
        <sz val="11"/>
        <color rgb="FFCCCCCC"/>
        <rFont val="Consolas"/>
        <family val="3"/>
      </rPr>
      <t xml:space="preserve">, 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</si>
  <si>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            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</si>
  <si>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      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</si>
  <si>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2.80</t>
    </r>
    <r>
      <rPr>
        <sz val="11"/>
        <color rgb="FFCCCCCC"/>
        <rFont val="Consolas"/>
        <family val="3"/>
      </rPr>
      <t xml:space="preserve">     </t>
    </r>
  </si>
  <si>
    <t>X8.5(1H)</t>
  </si>
  <si>
    <t>X8.5 (15M)</t>
  </si>
  <si>
    <t>X8.5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</si>
</sst>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6A9955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2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83DC-5C71-4B45-B044-48CD3AAE7560}">
  <sheetPr codeName="Sheet1"/>
  <dimension ref="A2:S118"/>
  <sheetViews>
    <sheetView tabSelected="1" topLeftCell="A89" workbookViewId="0">
      <selection activeCell="V112" sqref="V112"/>
    </sheetView>
  </sheetViews>
  <sheetFormatPr defaultRowHeight="15" x14ac:dyDescent="0.25"/>
  <cols>
    <col min="6" max="6" width="10.5703125" style="1" bestFit="1" customWidth="1"/>
    <col min="7" max="7" width="9.140625" style="1"/>
    <col min="9" max="12" width="9.140625" style="1"/>
    <col min="13" max="13" width="11.140625" customWidth="1"/>
    <col min="14" max="14" width="11.7109375" customWidth="1"/>
    <col min="15" max="15" width="11.7109375" style="1" customWidth="1"/>
    <col min="16" max="19" width="11.7109375" customWidth="1"/>
  </cols>
  <sheetData>
    <row r="2" spans="1:19" ht="30" x14ac:dyDescent="0.25">
      <c r="F2" s="1" t="s">
        <v>0</v>
      </c>
      <c r="G2" s="1" t="s">
        <v>1</v>
      </c>
      <c r="I2" s="1" t="s">
        <v>2</v>
      </c>
      <c r="J2" s="1" t="s">
        <v>3</v>
      </c>
      <c r="O2" s="10" t="s">
        <v>14</v>
      </c>
      <c r="P2" s="10" t="s">
        <v>6</v>
      </c>
      <c r="Q2" s="10" t="s">
        <v>7</v>
      </c>
      <c r="R2" s="10" t="s">
        <v>8</v>
      </c>
      <c r="S2" s="10" t="s">
        <v>9</v>
      </c>
    </row>
    <row r="3" spans="1:19" x14ac:dyDescent="0.25">
      <c r="A3" s="11" t="s">
        <v>15</v>
      </c>
      <c r="F3" s="1">
        <v>75</v>
      </c>
      <c r="G3" s="1">
        <v>67</v>
      </c>
      <c r="I3" s="1">
        <v>67</v>
      </c>
      <c r="J3" s="1">
        <v>67</v>
      </c>
      <c r="O3" s="9" t="s">
        <v>12</v>
      </c>
      <c r="P3" s="9" t="s">
        <v>11</v>
      </c>
      <c r="Q3" s="12">
        <f>G17</f>
        <v>39.583333333333336</v>
      </c>
      <c r="R3" s="12">
        <f>G18</f>
        <v>60.416666666666664</v>
      </c>
      <c r="S3" s="13">
        <f>Q3/R3</f>
        <v>0.65517241379310354</v>
      </c>
    </row>
    <row r="4" spans="1:19" x14ac:dyDescent="0.25">
      <c r="A4" s="11" t="s">
        <v>16</v>
      </c>
      <c r="F4" s="1">
        <v>55</v>
      </c>
      <c r="G4" s="1">
        <v>50</v>
      </c>
      <c r="I4" s="1">
        <v>64</v>
      </c>
      <c r="J4" s="1">
        <v>50</v>
      </c>
      <c r="O4" s="9" t="s">
        <v>12</v>
      </c>
      <c r="P4" s="9" t="s">
        <v>10</v>
      </c>
      <c r="Q4" s="12">
        <f>F17</f>
        <v>52.333333333333336</v>
      </c>
      <c r="R4" s="12">
        <f>F18</f>
        <v>47.666666666666664</v>
      </c>
      <c r="S4" s="13">
        <f>Q4/R4</f>
        <v>1.0979020979020979</v>
      </c>
    </row>
    <row r="5" spans="1:19" x14ac:dyDescent="0.25">
      <c r="A5" s="11" t="s">
        <v>17</v>
      </c>
      <c r="F5" s="1">
        <v>47</v>
      </c>
      <c r="G5" s="1">
        <v>33</v>
      </c>
      <c r="I5" s="1">
        <v>36</v>
      </c>
      <c r="J5" s="1">
        <v>33</v>
      </c>
      <c r="O5" s="9" t="s">
        <v>13</v>
      </c>
      <c r="P5" s="9" t="s">
        <v>11</v>
      </c>
      <c r="Q5" s="12">
        <f>J17</f>
        <v>46.916666666666664</v>
      </c>
      <c r="R5" s="12">
        <f>J18</f>
        <v>53.083333333333336</v>
      </c>
      <c r="S5" s="13">
        <f>Q5/R5</f>
        <v>0.88383045525902659</v>
      </c>
    </row>
    <row r="6" spans="1:19" x14ac:dyDescent="0.25">
      <c r="A6" s="11" t="s">
        <v>18</v>
      </c>
      <c r="F6" s="1">
        <v>29</v>
      </c>
      <c r="G6" s="1">
        <v>25</v>
      </c>
      <c r="I6" s="1">
        <v>38</v>
      </c>
      <c r="J6" s="1">
        <v>33</v>
      </c>
      <c r="O6" s="9" t="s">
        <v>13</v>
      </c>
      <c r="P6" s="9" t="s">
        <v>10</v>
      </c>
      <c r="Q6" s="12">
        <f>I17</f>
        <v>63.25</v>
      </c>
      <c r="R6" s="12">
        <f>I18</f>
        <v>36.75</v>
      </c>
      <c r="S6" s="13">
        <f>Q6/R6</f>
        <v>1.7210884353741496</v>
      </c>
    </row>
    <row r="7" spans="1:19" x14ac:dyDescent="0.25">
      <c r="A7" s="11" t="s">
        <v>19</v>
      </c>
      <c r="F7" s="1">
        <v>50</v>
      </c>
      <c r="G7" s="1">
        <v>67</v>
      </c>
      <c r="I7" s="1">
        <v>86</v>
      </c>
      <c r="J7" s="1">
        <v>50</v>
      </c>
      <c r="O7" s="9"/>
      <c r="P7" s="9"/>
      <c r="Q7" s="12"/>
      <c r="R7" s="12"/>
      <c r="S7" s="13"/>
    </row>
    <row r="8" spans="1:19" x14ac:dyDescent="0.25">
      <c r="A8" s="11" t="s">
        <v>20</v>
      </c>
      <c r="F8" s="1">
        <v>50</v>
      </c>
      <c r="G8" s="1">
        <v>50</v>
      </c>
      <c r="I8" s="1">
        <v>62</v>
      </c>
      <c r="J8" s="1">
        <v>50</v>
      </c>
      <c r="O8" s="9"/>
      <c r="P8" s="9"/>
      <c r="Q8" s="12"/>
      <c r="R8" s="12"/>
      <c r="S8" s="13"/>
    </row>
    <row r="9" spans="1:19" x14ac:dyDescent="0.25">
      <c r="A9" s="11" t="s">
        <v>21</v>
      </c>
      <c r="F9" s="1">
        <v>54</v>
      </c>
      <c r="G9" s="1">
        <v>33</v>
      </c>
      <c r="I9" s="1">
        <v>67</v>
      </c>
      <c r="J9" s="1">
        <v>33</v>
      </c>
      <c r="O9" s="9"/>
      <c r="P9" s="9"/>
      <c r="Q9" s="12"/>
      <c r="R9" s="12"/>
      <c r="S9" s="13"/>
    </row>
    <row r="10" spans="1:19" x14ac:dyDescent="0.25">
      <c r="A10" s="11" t="s">
        <v>22</v>
      </c>
      <c r="F10" s="1">
        <v>67</v>
      </c>
      <c r="G10" s="1">
        <v>50</v>
      </c>
      <c r="I10" s="1">
        <v>71</v>
      </c>
      <c r="J10" s="1">
        <v>67</v>
      </c>
      <c r="O10" s="9"/>
      <c r="P10" s="9"/>
      <c r="Q10" s="12"/>
      <c r="R10" s="12"/>
      <c r="S10" s="13"/>
    </row>
    <row r="11" spans="1:19" x14ac:dyDescent="0.25">
      <c r="A11" s="11" t="s">
        <v>23</v>
      </c>
      <c r="F11" s="1">
        <v>33</v>
      </c>
      <c r="G11" s="1">
        <v>0</v>
      </c>
      <c r="I11" s="1">
        <v>33</v>
      </c>
      <c r="J11" s="1">
        <v>0</v>
      </c>
    </row>
    <row r="12" spans="1:19" x14ac:dyDescent="0.25">
      <c r="A12" s="11" t="s">
        <v>24</v>
      </c>
      <c r="F12" s="1">
        <v>67</v>
      </c>
      <c r="G12" s="1">
        <v>50</v>
      </c>
      <c r="I12" s="1">
        <v>100</v>
      </c>
      <c r="J12" s="1">
        <v>100</v>
      </c>
    </row>
    <row r="13" spans="1:19" x14ac:dyDescent="0.25">
      <c r="A13" s="11" t="s">
        <v>25</v>
      </c>
      <c r="F13" s="1">
        <v>61</v>
      </c>
      <c r="G13" s="1">
        <v>50</v>
      </c>
      <c r="I13" s="1">
        <v>85</v>
      </c>
      <c r="J13" s="1">
        <v>80</v>
      </c>
    </row>
    <row r="14" spans="1:19" x14ac:dyDescent="0.25">
      <c r="F14" s="1">
        <v>40</v>
      </c>
      <c r="G14" s="1">
        <v>0</v>
      </c>
      <c r="I14" s="1">
        <v>50</v>
      </c>
      <c r="J14" s="1">
        <v>0</v>
      </c>
    </row>
    <row r="15" spans="1:19" ht="15.75" thickBot="1" x14ac:dyDescent="0.3"/>
    <row r="16" spans="1:19" ht="15.75" thickBot="1" x14ac:dyDescent="0.3">
      <c r="R16" s="15" t="s">
        <v>37</v>
      </c>
      <c r="S16" s="14">
        <f>IFERROR(AVERAGE(S3:S15),0)</f>
        <v>1.0894983505820943</v>
      </c>
    </row>
    <row r="17" spans="1:19" ht="15.75" thickBot="1" x14ac:dyDescent="0.3">
      <c r="E17" s="1" t="s">
        <v>4</v>
      </c>
      <c r="F17" s="6">
        <f>AVERAGE(F3:F16)</f>
        <v>52.333333333333336</v>
      </c>
      <c r="G17" s="6">
        <f>AVERAGE(G3:G16)</f>
        <v>39.583333333333336</v>
      </c>
      <c r="H17" s="7"/>
      <c r="I17" s="6">
        <f>AVERAGE(I3:I16)</f>
        <v>63.25</v>
      </c>
      <c r="J17" s="6">
        <f>AVERAGE(J3:J16)</f>
        <v>46.916666666666664</v>
      </c>
      <c r="K17" s="6"/>
      <c r="L17" s="6"/>
      <c r="M17" s="8"/>
      <c r="O17" s="2"/>
      <c r="R17" s="1" t="s">
        <v>59</v>
      </c>
      <c r="S17" s="16">
        <f>MAX(S3:S10)</f>
        <v>1.7210884353741496</v>
      </c>
    </row>
    <row r="18" spans="1:19" ht="15.75" thickBot="1" x14ac:dyDescent="0.3">
      <c r="E18" s="1" t="s">
        <v>5</v>
      </c>
      <c r="F18" s="3">
        <f>100-F17</f>
        <v>47.666666666666664</v>
      </c>
      <c r="G18" s="3">
        <f>100-G17</f>
        <v>60.416666666666664</v>
      </c>
      <c r="H18" s="4"/>
      <c r="I18" s="3">
        <f>100-I17</f>
        <v>36.75</v>
      </c>
      <c r="J18" s="3">
        <f>100-J17</f>
        <v>53.083333333333336</v>
      </c>
      <c r="K18" s="3"/>
      <c r="L18" s="3"/>
      <c r="M18" s="5"/>
      <c r="R18" s="1" t="s">
        <v>58</v>
      </c>
      <c r="S18" s="16">
        <f>MIN(S3:S15)</f>
        <v>0.65517241379310354</v>
      </c>
    </row>
    <row r="21" spans="1:19" ht="30" x14ac:dyDescent="0.25">
      <c r="A21" s="11" t="s">
        <v>26</v>
      </c>
      <c r="F21" s="1" t="s">
        <v>0</v>
      </c>
      <c r="G21" s="1" t="s">
        <v>1</v>
      </c>
      <c r="I21" s="1" t="s">
        <v>2</v>
      </c>
      <c r="J21" s="1" t="s">
        <v>3</v>
      </c>
      <c r="O21" s="10" t="s">
        <v>14</v>
      </c>
      <c r="P21" s="10" t="s">
        <v>6</v>
      </c>
      <c r="Q21" s="10" t="s">
        <v>7</v>
      </c>
      <c r="R21" s="10" t="s">
        <v>8</v>
      </c>
      <c r="S21" s="10" t="s">
        <v>9</v>
      </c>
    </row>
    <row r="22" spans="1:19" x14ac:dyDescent="0.25">
      <c r="A22" s="11" t="s">
        <v>27</v>
      </c>
      <c r="F22" s="1">
        <v>63</v>
      </c>
      <c r="G22" s="1">
        <v>50</v>
      </c>
      <c r="I22" s="1">
        <v>75</v>
      </c>
      <c r="J22" s="1">
        <v>50</v>
      </c>
      <c r="O22" s="9" t="s">
        <v>12</v>
      </c>
      <c r="P22" s="9" t="s">
        <v>11</v>
      </c>
      <c r="Q22" s="12">
        <f>G36</f>
        <v>37.416666666666664</v>
      </c>
      <c r="R22" s="12">
        <f>G37</f>
        <v>62.583333333333336</v>
      </c>
      <c r="S22" s="13">
        <f>Q22/R22</f>
        <v>0.59786950732356847</v>
      </c>
    </row>
    <row r="23" spans="1:19" x14ac:dyDescent="0.25">
      <c r="A23" s="11" t="s">
        <v>28</v>
      </c>
      <c r="F23" s="1">
        <v>55</v>
      </c>
      <c r="G23" s="1">
        <v>50</v>
      </c>
      <c r="I23" s="1">
        <v>64</v>
      </c>
      <c r="J23" s="1">
        <v>50</v>
      </c>
      <c r="O23" s="9" t="s">
        <v>12</v>
      </c>
      <c r="P23" s="9" t="s">
        <v>10</v>
      </c>
      <c r="Q23" s="12">
        <f>F36</f>
        <v>51</v>
      </c>
      <c r="R23" s="12">
        <f>F37</f>
        <v>49</v>
      </c>
      <c r="S23" s="13">
        <f>Q23/R23</f>
        <v>1.0408163265306123</v>
      </c>
    </row>
    <row r="24" spans="1:19" x14ac:dyDescent="0.25">
      <c r="A24" s="11" t="s">
        <v>29</v>
      </c>
      <c r="F24" s="1">
        <v>40</v>
      </c>
      <c r="G24" s="1">
        <v>33</v>
      </c>
      <c r="I24" s="1">
        <v>36</v>
      </c>
      <c r="J24" s="1">
        <v>33</v>
      </c>
      <c r="O24" s="9" t="s">
        <v>13</v>
      </c>
      <c r="P24" s="9" t="s">
        <v>11</v>
      </c>
      <c r="Q24" s="12">
        <f>J36</f>
        <v>41.583333333333336</v>
      </c>
      <c r="R24" s="12">
        <f>J37</f>
        <v>58.416666666666664</v>
      </c>
      <c r="S24" s="13">
        <f>Q24/R24</f>
        <v>0.71184022824536386</v>
      </c>
    </row>
    <row r="25" spans="1:19" x14ac:dyDescent="0.25">
      <c r="A25" s="11" t="s">
        <v>30</v>
      </c>
      <c r="F25" s="1">
        <v>25</v>
      </c>
      <c r="G25" s="1">
        <v>33</v>
      </c>
      <c r="I25" s="1">
        <v>33</v>
      </c>
      <c r="J25" s="1">
        <v>33</v>
      </c>
      <c r="O25" s="9" t="s">
        <v>13</v>
      </c>
      <c r="P25" s="9" t="s">
        <v>10</v>
      </c>
      <c r="Q25" s="12">
        <f>I36</f>
        <v>55.25</v>
      </c>
      <c r="R25" s="12">
        <f>I37</f>
        <v>44.75</v>
      </c>
      <c r="S25" s="13">
        <f>Q25/R25</f>
        <v>1.23463687150838</v>
      </c>
    </row>
    <row r="26" spans="1:19" x14ac:dyDescent="0.25">
      <c r="A26" s="11" t="s">
        <v>31</v>
      </c>
      <c r="F26" s="1">
        <v>64</v>
      </c>
      <c r="G26" s="1">
        <v>67</v>
      </c>
      <c r="I26" s="1">
        <v>64</v>
      </c>
      <c r="J26" s="1">
        <v>100</v>
      </c>
      <c r="O26" s="9"/>
      <c r="P26" s="9"/>
      <c r="Q26" s="12"/>
      <c r="R26" s="12"/>
      <c r="S26" s="13"/>
    </row>
    <row r="27" spans="1:19" x14ac:dyDescent="0.25">
      <c r="A27" s="11" t="s">
        <v>32</v>
      </c>
      <c r="F27" s="1">
        <v>43</v>
      </c>
      <c r="G27" s="1">
        <v>33</v>
      </c>
      <c r="I27" s="1">
        <v>44</v>
      </c>
      <c r="J27" s="1">
        <v>50</v>
      </c>
      <c r="O27" s="9"/>
      <c r="P27" s="9"/>
      <c r="Q27" s="12"/>
      <c r="R27" s="12"/>
      <c r="S27" s="13"/>
    </row>
    <row r="28" spans="1:19" x14ac:dyDescent="0.25">
      <c r="A28" s="11" t="s">
        <v>33</v>
      </c>
      <c r="F28" s="1">
        <v>56</v>
      </c>
      <c r="G28" s="1">
        <v>33</v>
      </c>
      <c r="I28" s="1">
        <v>55</v>
      </c>
      <c r="J28" s="1">
        <v>33</v>
      </c>
      <c r="O28" s="9"/>
      <c r="P28" s="9"/>
      <c r="Q28" s="12"/>
      <c r="R28" s="12"/>
      <c r="S28" s="13"/>
    </row>
    <row r="29" spans="1:19" x14ac:dyDescent="0.25">
      <c r="A29" s="11" t="s">
        <v>34</v>
      </c>
      <c r="F29" s="1">
        <v>52</v>
      </c>
      <c r="G29" s="1">
        <v>40</v>
      </c>
      <c r="I29" s="1">
        <v>62</v>
      </c>
      <c r="J29" s="1">
        <v>50</v>
      </c>
      <c r="O29" s="9"/>
      <c r="P29" s="9"/>
      <c r="Q29" s="12"/>
      <c r="R29" s="12"/>
      <c r="S29" s="13"/>
    </row>
    <row r="30" spans="1:19" x14ac:dyDescent="0.25">
      <c r="A30" s="11" t="s">
        <v>35</v>
      </c>
      <c r="F30" s="1">
        <v>40</v>
      </c>
      <c r="G30" s="1">
        <v>0</v>
      </c>
      <c r="I30" s="1">
        <v>38</v>
      </c>
      <c r="J30" s="1">
        <v>0</v>
      </c>
    </row>
    <row r="31" spans="1:19" x14ac:dyDescent="0.25">
      <c r="A31" s="11" t="s">
        <v>36</v>
      </c>
      <c r="F31" s="1">
        <v>83</v>
      </c>
      <c r="G31" s="1">
        <v>50</v>
      </c>
      <c r="I31" s="1">
        <v>100</v>
      </c>
      <c r="J31" s="1">
        <v>50</v>
      </c>
    </row>
    <row r="32" spans="1:19" x14ac:dyDescent="0.25">
      <c r="F32" s="1">
        <v>55</v>
      </c>
      <c r="G32" s="1">
        <v>60</v>
      </c>
      <c r="I32" s="1">
        <v>52</v>
      </c>
      <c r="J32" s="1">
        <v>50</v>
      </c>
    </row>
    <row r="33" spans="1:19" x14ac:dyDescent="0.25">
      <c r="F33" s="1">
        <v>36</v>
      </c>
      <c r="G33" s="1">
        <v>0</v>
      </c>
      <c r="I33" s="1">
        <v>40</v>
      </c>
      <c r="J33" s="1">
        <v>0</v>
      </c>
    </row>
    <row r="34" spans="1:19" ht="15.75" thickBot="1" x14ac:dyDescent="0.3"/>
    <row r="35" spans="1:19" ht="15.75" thickBot="1" x14ac:dyDescent="0.3">
      <c r="R35" s="15" t="s">
        <v>37</v>
      </c>
      <c r="S35" s="14">
        <f>IFERROR(AVERAGE(S22:S34),0)</f>
        <v>0.89629073340198118</v>
      </c>
    </row>
    <row r="36" spans="1:19" ht="15.75" thickBot="1" x14ac:dyDescent="0.3">
      <c r="E36" s="1" t="s">
        <v>4</v>
      </c>
      <c r="F36" s="6">
        <f>AVERAGE(F22:F35)</f>
        <v>51</v>
      </c>
      <c r="G36" s="6">
        <f>AVERAGE(G22:G35)</f>
        <v>37.416666666666664</v>
      </c>
      <c r="H36" s="7"/>
      <c r="I36" s="6">
        <f>AVERAGE(I22:I35)</f>
        <v>55.25</v>
      </c>
      <c r="J36" s="6">
        <f>AVERAGE(J22:J35)</f>
        <v>41.583333333333336</v>
      </c>
      <c r="K36" s="6"/>
      <c r="L36" s="6"/>
      <c r="M36" s="8"/>
      <c r="O36" s="2"/>
      <c r="R36" s="1" t="s">
        <v>59</v>
      </c>
      <c r="S36" s="16">
        <f>MAX(S22:S29)</f>
        <v>1.23463687150838</v>
      </c>
    </row>
    <row r="37" spans="1:19" ht="15.75" thickBot="1" x14ac:dyDescent="0.3">
      <c r="E37" s="1" t="s">
        <v>5</v>
      </c>
      <c r="F37" s="3">
        <f>100-F36</f>
        <v>49</v>
      </c>
      <c r="G37" s="3">
        <f>100-G36</f>
        <v>62.583333333333336</v>
      </c>
      <c r="H37" s="4"/>
      <c r="I37" s="3">
        <f>100-I36</f>
        <v>44.75</v>
      </c>
      <c r="J37" s="3">
        <f>100-J36</f>
        <v>58.416666666666664</v>
      </c>
      <c r="K37" s="3"/>
      <c r="L37" s="3"/>
      <c r="M37" s="5"/>
      <c r="R37" s="1" t="s">
        <v>58</v>
      </c>
      <c r="S37" s="16">
        <f>MIN(S22:S34)</f>
        <v>0.59786950732356847</v>
      </c>
    </row>
    <row r="42" spans="1:19" ht="30" x14ac:dyDescent="0.25">
      <c r="A42" s="11" t="s">
        <v>26</v>
      </c>
      <c r="F42" s="1" t="s">
        <v>0</v>
      </c>
      <c r="G42" s="1" t="s">
        <v>1</v>
      </c>
      <c r="I42" s="1" t="s">
        <v>2</v>
      </c>
      <c r="J42" s="1" t="s">
        <v>3</v>
      </c>
      <c r="O42" s="10" t="s">
        <v>14</v>
      </c>
      <c r="P42" s="10" t="s">
        <v>6</v>
      </c>
      <c r="Q42" s="10" t="s">
        <v>7</v>
      </c>
      <c r="R42" s="10" t="s">
        <v>8</v>
      </c>
      <c r="S42" s="10" t="s">
        <v>9</v>
      </c>
    </row>
    <row r="43" spans="1:19" x14ac:dyDescent="0.25">
      <c r="A43" s="11" t="s">
        <v>38</v>
      </c>
      <c r="F43" s="1">
        <v>57</v>
      </c>
      <c r="G43" s="1">
        <v>50</v>
      </c>
      <c r="I43" s="1">
        <v>75</v>
      </c>
      <c r="J43" s="1">
        <v>67</v>
      </c>
      <c r="O43" s="9" t="s">
        <v>12</v>
      </c>
      <c r="P43" s="9" t="s">
        <v>11</v>
      </c>
      <c r="Q43" s="12">
        <f>G57</f>
        <v>40.166666666666664</v>
      </c>
      <c r="R43" s="12">
        <f>G58</f>
        <v>59.833333333333336</v>
      </c>
      <c r="S43" s="13">
        <f>Q43/R43</f>
        <v>0.67130919220055707</v>
      </c>
    </row>
    <row r="44" spans="1:19" x14ac:dyDescent="0.25">
      <c r="A44" s="11" t="s">
        <v>39</v>
      </c>
      <c r="F44" s="1">
        <v>57</v>
      </c>
      <c r="G44" s="1">
        <v>50</v>
      </c>
      <c r="I44" s="1">
        <v>58</v>
      </c>
      <c r="J44" s="1">
        <v>50</v>
      </c>
      <c r="O44" s="9" t="s">
        <v>12</v>
      </c>
      <c r="P44" s="9" t="s">
        <v>10</v>
      </c>
      <c r="Q44" s="12">
        <f>F57</f>
        <v>50.666666666666664</v>
      </c>
      <c r="R44" s="12">
        <f>F58</f>
        <v>49.333333333333336</v>
      </c>
      <c r="S44" s="13">
        <f>Q44/R44</f>
        <v>1.027027027027027</v>
      </c>
    </row>
    <row r="45" spans="1:19" x14ac:dyDescent="0.25">
      <c r="A45" s="11" t="s">
        <v>40</v>
      </c>
      <c r="F45" s="1">
        <v>43</v>
      </c>
      <c r="G45" s="1">
        <v>33</v>
      </c>
      <c r="I45" s="1">
        <v>36</v>
      </c>
      <c r="J45" s="1">
        <v>33</v>
      </c>
      <c r="O45" s="9" t="s">
        <v>13</v>
      </c>
      <c r="P45" s="9" t="s">
        <v>11</v>
      </c>
      <c r="Q45" s="12">
        <f>J57</f>
        <v>43</v>
      </c>
      <c r="R45" s="12">
        <f>J58</f>
        <v>57</v>
      </c>
      <c r="S45" s="13">
        <f>Q45/R45</f>
        <v>0.75438596491228072</v>
      </c>
    </row>
    <row r="46" spans="1:19" x14ac:dyDescent="0.25">
      <c r="A46" s="11" t="s">
        <v>41</v>
      </c>
      <c r="F46" s="1">
        <v>39</v>
      </c>
      <c r="G46" s="1">
        <v>33</v>
      </c>
      <c r="I46" s="1">
        <v>33</v>
      </c>
      <c r="J46" s="1">
        <v>33</v>
      </c>
      <c r="O46" s="9" t="s">
        <v>13</v>
      </c>
      <c r="P46" s="9" t="s">
        <v>10</v>
      </c>
      <c r="Q46" s="12">
        <f>I57</f>
        <v>56.25</v>
      </c>
      <c r="R46" s="12">
        <f>I58</f>
        <v>43.75</v>
      </c>
      <c r="S46" s="13">
        <f>Q46/R46</f>
        <v>1.2857142857142858</v>
      </c>
    </row>
    <row r="47" spans="1:19" x14ac:dyDescent="0.25">
      <c r="A47" s="11" t="s">
        <v>42</v>
      </c>
      <c r="F47" s="1">
        <v>53</v>
      </c>
      <c r="G47" s="1">
        <v>67</v>
      </c>
      <c r="I47" s="1">
        <v>64</v>
      </c>
      <c r="J47" s="1">
        <v>100</v>
      </c>
      <c r="O47" s="9"/>
      <c r="P47" s="9"/>
      <c r="Q47" s="12"/>
      <c r="R47" s="12"/>
      <c r="S47" s="13"/>
    </row>
    <row r="48" spans="1:19" x14ac:dyDescent="0.25">
      <c r="A48" s="11" t="s">
        <v>43</v>
      </c>
      <c r="F48" s="1">
        <v>45</v>
      </c>
      <c r="G48" s="1">
        <v>33</v>
      </c>
      <c r="I48" s="1">
        <v>44</v>
      </c>
      <c r="J48" s="1">
        <v>50</v>
      </c>
      <c r="O48" s="9"/>
      <c r="P48" s="9"/>
      <c r="Q48" s="12"/>
      <c r="R48" s="12"/>
      <c r="S48" s="13"/>
    </row>
    <row r="49" spans="1:19" x14ac:dyDescent="0.25">
      <c r="A49" s="11" t="s">
        <v>44</v>
      </c>
      <c r="F49" s="1">
        <v>56</v>
      </c>
      <c r="G49" s="1">
        <v>33</v>
      </c>
      <c r="I49" s="1">
        <v>60</v>
      </c>
      <c r="J49" s="1">
        <v>33</v>
      </c>
      <c r="O49" s="9"/>
      <c r="P49" s="9"/>
      <c r="Q49" s="12"/>
      <c r="R49" s="12"/>
      <c r="S49" s="13"/>
    </row>
    <row r="50" spans="1:19" x14ac:dyDescent="0.25">
      <c r="A50" s="11" t="s">
        <v>45</v>
      </c>
      <c r="F50" s="1">
        <v>48</v>
      </c>
      <c r="G50" s="1">
        <v>40</v>
      </c>
      <c r="I50" s="1">
        <v>62</v>
      </c>
      <c r="J50" s="1">
        <v>50</v>
      </c>
      <c r="O50" s="9"/>
      <c r="P50" s="9"/>
      <c r="Q50" s="12"/>
      <c r="R50" s="12"/>
      <c r="S50" s="13"/>
    </row>
    <row r="51" spans="1:19" x14ac:dyDescent="0.25">
      <c r="A51" s="11" t="s">
        <v>46</v>
      </c>
      <c r="F51" s="1">
        <v>38</v>
      </c>
      <c r="G51" s="1">
        <v>0</v>
      </c>
      <c r="I51" s="1">
        <v>38</v>
      </c>
      <c r="J51" s="1">
        <v>0</v>
      </c>
    </row>
    <row r="52" spans="1:19" x14ac:dyDescent="0.25">
      <c r="A52" s="11" t="s">
        <v>47</v>
      </c>
      <c r="F52" s="1">
        <v>83</v>
      </c>
      <c r="G52" s="1">
        <v>100</v>
      </c>
      <c r="I52" s="1">
        <v>100</v>
      </c>
      <c r="J52" s="1">
        <v>50</v>
      </c>
    </row>
    <row r="53" spans="1:19" x14ac:dyDescent="0.25">
      <c r="F53" s="1">
        <v>46</v>
      </c>
      <c r="G53" s="1">
        <v>43</v>
      </c>
      <c r="I53" s="1">
        <v>63</v>
      </c>
      <c r="J53" s="1">
        <v>50</v>
      </c>
    </row>
    <row r="54" spans="1:19" x14ac:dyDescent="0.25">
      <c r="F54" s="1">
        <v>43</v>
      </c>
      <c r="G54" s="1">
        <v>0</v>
      </c>
      <c r="I54" s="1">
        <v>42</v>
      </c>
      <c r="J54" s="1">
        <v>0</v>
      </c>
    </row>
    <row r="55" spans="1:19" ht="15.75" thickBot="1" x14ac:dyDescent="0.3"/>
    <row r="56" spans="1:19" ht="15.75" thickBot="1" x14ac:dyDescent="0.3">
      <c r="R56" s="15" t="s">
        <v>37</v>
      </c>
      <c r="S56" s="14">
        <f>IFERROR(AVERAGE(S43:S55),0)</f>
        <v>0.93460911746353759</v>
      </c>
    </row>
    <row r="57" spans="1:19" ht="15.75" thickBot="1" x14ac:dyDescent="0.3">
      <c r="E57" s="1" t="s">
        <v>4</v>
      </c>
      <c r="F57" s="6">
        <f>AVERAGE(F43:F56)</f>
        <v>50.666666666666664</v>
      </c>
      <c r="G57" s="6">
        <f>AVERAGE(G43:G56)</f>
        <v>40.166666666666664</v>
      </c>
      <c r="H57" s="7"/>
      <c r="I57" s="6">
        <f>AVERAGE(I43:I56)</f>
        <v>56.25</v>
      </c>
      <c r="J57" s="6">
        <f>AVERAGE(J43:J56)</f>
        <v>43</v>
      </c>
      <c r="K57" s="6"/>
      <c r="L57" s="6"/>
      <c r="M57" s="8"/>
      <c r="O57" s="2"/>
      <c r="R57" s="1" t="s">
        <v>59</v>
      </c>
      <c r="S57" s="16">
        <f>MAX(S43:S50)</f>
        <v>1.2857142857142858</v>
      </c>
    </row>
    <row r="58" spans="1:19" ht="15.75" thickBot="1" x14ac:dyDescent="0.3">
      <c r="E58" s="1" t="s">
        <v>5</v>
      </c>
      <c r="F58" s="3">
        <f>100-F57</f>
        <v>49.333333333333336</v>
      </c>
      <c r="G58" s="3">
        <f>100-G57</f>
        <v>59.833333333333336</v>
      </c>
      <c r="H58" s="4"/>
      <c r="I58" s="3">
        <f>100-I57</f>
        <v>43.75</v>
      </c>
      <c r="J58" s="3">
        <f>100-J57</f>
        <v>57</v>
      </c>
      <c r="K58" s="3"/>
      <c r="L58" s="3"/>
      <c r="M58" s="5"/>
      <c r="R58" s="1" t="s">
        <v>58</v>
      </c>
      <c r="S58" s="16">
        <f>MIN(S43:S55)</f>
        <v>0.67130919220055707</v>
      </c>
    </row>
    <row r="63" spans="1:19" ht="30" x14ac:dyDescent="0.25">
      <c r="A63" s="11" t="s">
        <v>26</v>
      </c>
      <c r="F63" s="1" t="s">
        <v>0</v>
      </c>
      <c r="G63" s="1" t="s">
        <v>1</v>
      </c>
      <c r="I63" s="1" t="s">
        <v>2</v>
      </c>
      <c r="J63" s="1" t="s">
        <v>3</v>
      </c>
      <c r="O63" s="10" t="s">
        <v>14</v>
      </c>
      <c r="P63" s="10" t="s">
        <v>6</v>
      </c>
      <c r="Q63" s="10" t="s">
        <v>7</v>
      </c>
      <c r="R63" s="10" t="s">
        <v>8</v>
      </c>
      <c r="S63" s="10" t="s">
        <v>9</v>
      </c>
    </row>
    <row r="64" spans="1:19" x14ac:dyDescent="0.25">
      <c r="A64" s="11" t="s">
        <v>48</v>
      </c>
      <c r="F64" s="1">
        <v>68</v>
      </c>
      <c r="G64" s="1">
        <v>50</v>
      </c>
      <c r="I64" s="1">
        <v>69</v>
      </c>
      <c r="J64" s="1">
        <v>67</v>
      </c>
      <c r="O64" s="9" t="s">
        <v>12</v>
      </c>
      <c r="P64" s="9" t="s">
        <v>11</v>
      </c>
      <c r="Q64" s="12">
        <f>G78</f>
        <v>37.416666666666664</v>
      </c>
      <c r="R64" s="12">
        <f>G79</f>
        <v>62.583333333333336</v>
      </c>
      <c r="S64" s="13">
        <f>Q64/R64</f>
        <v>0.59786950732356847</v>
      </c>
    </row>
    <row r="65" spans="1:19" x14ac:dyDescent="0.25">
      <c r="A65" s="11" t="s">
        <v>39</v>
      </c>
      <c r="F65" s="1">
        <v>55</v>
      </c>
      <c r="G65" s="1">
        <v>50</v>
      </c>
      <c r="I65" s="1">
        <v>58</v>
      </c>
      <c r="J65" s="1">
        <v>50</v>
      </c>
      <c r="O65" s="9" t="s">
        <v>12</v>
      </c>
      <c r="P65" s="9" t="s">
        <v>10</v>
      </c>
      <c r="Q65" s="12">
        <f>F78</f>
        <v>52.166666666666664</v>
      </c>
      <c r="R65" s="12">
        <f>F79</f>
        <v>47.833333333333336</v>
      </c>
      <c r="S65" s="13">
        <f>Q65/R65</f>
        <v>1.0905923344947734</v>
      </c>
    </row>
    <row r="66" spans="1:19" x14ac:dyDescent="0.25">
      <c r="A66" s="11" t="s">
        <v>40</v>
      </c>
      <c r="F66" s="1">
        <v>40</v>
      </c>
      <c r="G66" s="1">
        <v>33</v>
      </c>
      <c r="I66" s="1">
        <v>40</v>
      </c>
      <c r="J66" s="1">
        <v>33</v>
      </c>
      <c r="O66" s="9" t="s">
        <v>13</v>
      </c>
      <c r="P66" s="9" t="s">
        <v>11</v>
      </c>
      <c r="Q66" s="12">
        <f>J78</f>
        <v>46.5</v>
      </c>
      <c r="R66" s="12">
        <f>J79</f>
        <v>53.5</v>
      </c>
      <c r="S66" s="13">
        <f>Q66/R66</f>
        <v>0.86915887850467288</v>
      </c>
    </row>
    <row r="67" spans="1:19" x14ac:dyDescent="0.25">
      <c r="A67" s="11" t="s">
        <v>41</v>
      </c>
      <c r="F67" s="1">
        <v>21</v>
      </c>
      <c r="G67" s="1">
        <v>33</v>
      </c>
      <c r="I67" s="1">
        <v>40</v>
      </c>
      <c r="J67" s="1">
        <v>33</v>
      </c>
      <c r="O67" s="9" t="s">
        <v>13</v>
      </c>
      <c r="P67" s="9" t="s">
        <v>10</v>
      </c>
      <c r="Q67" s="12">
        <f>I78</f>
        <v>59.166666666666664</v>
      </c>
      <c r="R67" s="12">
        <f>I79</f>
        <v>40.833333333333336</v>
      </c>
      <c r="S67" s="13">
        <f>Q67/R67</f>
        <v>1.4489795918367345</v>
      </c>
    </row>
    <row r="68" spans="1:19" x14ac:dyDescent="0.25">
      <c r="A68" s="11" t="s">
        <v>42</v>
      </c>
      <c r="F68" s="1">
        <v>57</v>
      </c>
      <c r="G68" s="1">
        <v>67</v>
      </c>
      <c r="I68" s="1">
        <v>70</v>
      </c>
      <c r="J68" s="1">
        <v>50</v>
      </c>
      <c r="O68" s="9"/>
      <c r="P68" s="9"/>
      <c r="Q68" s="12"/>
      <c r="R68" s="12"/>
      <c r="S68" s="13"/>
    </row>
    <row r="69" spans="1:19" x14ac:dyDescent="0.25">
      <c r="A69" s="11" t="s">
        <v>43</v>
      </c>
      <c r="F69" s="1">
        <v>43</v>
      </c>
      <c r="G69" s="1">
        <v>33</v>
      </c>
      <c r="I69" s="1">
        <v>57</v>
      </c>
      <c r="J69" s="1">
        <v>50</v>
      </c>
      <c r="O69" s="9"/>
      <c r="P69" s="9"/>
      <c r="Q69" s="12"/>
      <c r="R69" s="12"/>
      <c r="S69" s="13"/>
    </row>
    <row r="70" spans="1:19" x14ac:dyDescent="0.25">
      <c r="A70" s="11" t="s">
        <v>49</v>
      </c>
      <c r="F70" s="1">
        <v>50</v>
      </c>
      <c r="G70" s="1">
        <v>33</v>
      </c>
      <c r="I70" s="1">
        <v>57</v>
      </c>
      <c r="J70" s="1">
        <v>33</v>
      </c>
      <c r="O70" s="9"/>
      <c r="P70" s="9"/>
      <c r="Q70" s="12"/>
      <c r="R70" s="12"/>
      <c r="S70" s="13"/>
    </row>
    <row r="71" spans="1:19" x14ac:dyDescent="0.25">
      <c r="A71" s="11" t="s">
        <v>50</v>
      </c>
      <c r="F71" s="1">
        <v>71</v>
      </c>
      <c r="G71" s="1">
        <v>50</v>
      </c>
      <c r="I71" s="1">
        <v>75</v>
      </c>
      <c r="J71" s="1">
        <v>67</v>
      </c>
      <c r="O71" s="9"/>
      <c r="P71" s="9"/>
      <c r="Q71" s="12"/>
      <c r="R71" s="12"/>
      <c r="S71" s="13"/>
    </row>
    <row r="72" spans="1:19" x14ac:dyDescent="0.25">
      <c r="A72" s="11" t="s">
        <v>46</v>
      </c>
      <c r="F72" s="1">
        <v>38</v>
      </c>
      <c r="G72" s="1">
        <v>0</v>
      </c>
      <c r="I72" s="1">
        <v>50</v>
      </c>
      <c r="J72" s="1">
        <v>0</v>
      </c>
    </row>
    <row r="73" spans="1:19" x14ac:dyDescent="0.25">
      <c r="A73" s="11" t="s">
        <v>47</v>
      </c>
      <c r="F73" s="1">
        <v>83</v>
      </c>
      <c r="G73" s="1">
        <v>50</v>
      </c>
      <c r="I73" s="1">
        <v>80</v>
      </c>
      <c r="J73" s="1">
        <v>100</v>
      </c>
    </row>
    <row r="74" spans="1:19" x14ac:dyDescent="0.25">
      <c r="F74" s="1">
        <v>56</v>
      </c>
      <c r="G74" s="1">
        <v>50</v>
      </c>
      <c r="I74" s="1">
        <v>69</v>
      </c>
      <c r="J74" s="1">
        <v>75</v>
      </c>
    </row>
    <row r="75" spans="1:19" x14ac:dyDescent="0.25">
      <c r="F75" s="1">
        <v>44</v>
      </c>
      <c r="G75" s="1">
        <v>0</v>
      </c>
      <c r="I75" s="1">
        <v>45</v>
      </c>
      <c r="J75" s="1">
        <v>0</v>
      </c>
    </row>
    <row r="76" spans="1:19" ht="15.75" thickBot="1" x14ac:dyDescent="0.3"/>
    <row r="77" spans="1:19" ht="15.75" thickBot="1" x14ac:dyDescent="0.3">
      <c r="R77" s="15" t="s">
        <v>37</v>
      </c>
      <c r="S77" s="14">
        <f>IFERROR(AVERAGE(S64:S76),0)</f>
        <v>1.0016500780399373</v>
      </c>
    </row>
    <row r="78" spans="1:19" ht="15.75" thickBot="1" x14ac:dyDescent="0.3">
      <c r="E78" s="1" t="s">
        <v>4</v>
      </c>
      <c r="F78" s="6">
        <f>AVERAGE(F64:F77)</f>
        <v>52.166666666666664</v>
      </c>
      <c r="G78" s="6">
        <f>AVERAGE(G64:G77)</f>
        <v>37.416666666666664</v>
      </c>
      <c r="H78" s="7"/>
      <c r="I78" s="6">
        <f>AVERAGE(I64:I77)</f>
        <v>59.166666666666664</v>
      </c>
      <c r="J78" s="6">
        <f>AVERAGE(J64:J77)</f>
        <v>46.5</v>
      </c>
      <c r="K78" s="6"/>
      <c r="L78" s="6"/>
      <c r="M78" s="8"/>
      <c r="O78" s="2"/>
      <c r="R78" s="1" t="s">
        <v>59</v>
      </c>
      <c r="S78" s="16">
        <f>MAX(S64:S71)</f>
        <v>1.4489795918367345</v>
      </c>
    </row>
    <row r="79" spans="1:19" ht="15.75" thickBot="1" x14ac:dyDescent="0.3">
      <c r="E79" s="1" t="s">
        <v>5</v>
      </c>
      <c r="F79" s="3">
        <f>100-F78</f>
        <v>47.833333333333336</v>
      </c>
      <c r="G79" s="3">
        <f>100-G78</f>
        <v>62.583333333333336</v>
      </c>
      <c r="H79" s="4"/>
      <c r="I79" s="3">
        <f>100-I78</f>
        <v>40.833333333333336</v>
      </c>
      <c r="J79" s="3">
        <f>100-J78</f>
        <v>53.5</v>
      </c>
      <c r="K79" s="3"/>
      <c r="L79" s="3"/>
      <c r="M79" s="5"/>
      <c r="R79" s="1" t="s">
        <v>58</v>
      </c>
      <c r="S79" s="16">
        <f>MIN(S64:S76)</f>
        <v>0.59786950732356847</v>
      </c>
    </row>
    <row r="82" spans="1:19" ht="30" x14ac:dyDescent="0.25">
      <c r="A82" s="11" t="s">
        <v>26</v>
      </c>
      <c r="F82" s="1" t="s">
        <v>0</v>
      </c>
      <c r="G82" s="1" t="s">
        <v>1</v>
      </c>
      <c r="I82" s="1" t="s">
        <v>2</v>
      </c>
      <c r="J82" s="1" t="s">
        <v>3</v>
      </c>
      <c r="O82" s="10" t="s">
        <v>14</v>
      </c>
      <c r="P82" s="10" t="s">
        <v>6</v>
      </c>
      <c r="Q82" s="10" t="s">
        <v>7</v>
      </c>
      <c r="R82" s="10" t="s">
        <v>8</v>
      </c>
      <c r="S82" s="10" t="s">
        <v>9</v>
      </c>
    </row>
    <row r="83" spans="1:19" x14ac:dyDescent="0.25">
      <c r="A83" s="11" t="s">
        <v>52</v>
      </c>
      <c r="F83" s="1">
        <v>75</v>
      </c>
      <c r="G83" s="1">
        <v>67</v>
      </c>
      <c r="I83" s="1">
        <v>100</v>
      </c>
      <c r="J83" s="1">
        <v>100</v>
      </c>
      <c r="O83" s="9" t="s">
        <v>12</v>
      </c>
      <c r="P83" s="9" t="s">
        <v>11</v>
      </c>
      <c r="Q83" s="12">
        <f>G97</f>
        <v>33.25</v>
      </c>
      <c r="R83" s="12">
        <f>G98</f>
        <v>66.75</v>
      </c>
      <c r="S83" s="13">
        <f>Q83/R83</f>
        <v>0.49812734082397003</v>
      </c>
    </row>
    <row r="84" spans="1:19" x14ac:dyDescent="0.25">
      <c r="A84" s="11" t="s">
        <v>53</v>
      </c>
      <c r="F84" s="1">
        <v>58</v>
      </c>
      <c r="G84" s="1">
        <v>50</v>
      </c>
      <c r="I84" s="1">
        <v>67</v>
      </c>
      <c r="J84" s="1">
        <v>0</v>
      </c>
      <c r="O84" s="9" t="s">
        <v>12</v>
      </c>
      <c r="P84" s="9" t="s">
        <v>10</v>
      </c>
      <c r="Q84" s="12">
        <f>F97</f>
        <v>51.083333333333336</v>
      </c>
      <c r="R84" s="12">
        <f>F98</f>
        <v>48.916666666666664</v>
      </c>
      <c r="S84" s="13">
        <f>Q84/R84</f>
        <v>1.0442930153321976</v>
      </c>
    </row>
    <row r="85" spans="1:19" x14ac:dyDescent="0.25">
      <c r="A85" s="11" t="s">
        <v>51</v>
      </c>
      <c r="F85" s="1">
        <v>33</v>
      </c>
      <c r="G85" s="1">
        <v>0</v>
      </c>
      <c r="I85" s="1">
        <v>50</v>
      </c>
      <c r="J85" s="1">
        <v>0</v>
      </c>
      <c r="O85" s="9" t="s">
        <v>13</v>
      </c>
      <c r="P85" s="9" t="s">
        <v>11</v>
      </c>
      <c r="Q85" s="12">
        <f>J97</f>
        <v>25</v>
      </c>
      <c r="R85" s="12">
        <f>J98</f>
        <v>75</v>
      </c>
      <c r="S85" s="13">
        <f>Q85/R85</f>
        <v>0.33333333333333331</v>
      </c>
    </row>
    <row r="86" spans="1:19" x14ac:dyDescent="0.25">
      <c r="A86" s="11" t="s">
        <v>54</v>
      </c>
      <c r="F86" s="1">
        <v>30</v>
      </c>
      <c r="G86" s="1">
        <v>25</v>
      </c>
      <c r="I86" s="1">
        <v>50</v>
      </c>
      <c r="J86" s="1">
        <v>0</v>
      </c>
      <c r="O86" s="9" t="s">
        <v>13</v>
      </c>
      <c r="P86" s="9" t="s">
        <v>10</v>
      </c>
      <c r="Q86" s="12">
        <f>I97</f>
        <v>75.916666666666671</v>
      </c>
      <c r="R86" s="12">
        <f>I98</f>
        <v>24.083333333333329</v>
      </c>
      <c r="S86" s="13">
        <f>Q86/R86</f>
        <v>3.1522491349480979</v>
      </c>
    </row>
    <row r="87" spans="1:19" x14ac:dyDescent="0.25">
      <c r="A87" s="11" t="s">
        <v>55</v>
      </c>
      <c r="F87" s="1">
        <v>64</v>
      </c>
      <c r="G87" s="1">
        <v>100</v>
      </c>
      <c r="I87" s="1">
        <v>75</v>
      </c>
      <c r="J87" s="1">
        <v>0</v>
      </c>
      <c r="O87" s="9"/>
      <c r="P87" s="9"/>
      <c r="Q87" s="12"/>
      <c r="R87" s="12"/>
      <c r="S87" s="13"/>
    </row>
    <row r="88" spans="1:19" x14ac:dyDescent="0.25">
      <c r="A88" s="11" t="s">
        <v>56</v>
      </c>
      <c r="F88" s="1">
        <v>44</v>
      </c>
      <c r="G88" s="1">
        <v>0</v>
      </c>
      <c r="I88" s="1">
        <v>75</v>
      </c>
      <c r="J88" s="1">
        <v>0</v>
      </c>
      <c r="O88" s="9"/>
      <c r="P88" s="9"/>
      <c r="Q88" s="12"/>
      <c r="R88" s="12"/>
      <c r="S88" s="13"/>
    </row>
    <row r="89" spans="1:19" x14ac:dyDescent="0.25">
      <c r="A89" s="11" t="s">
        <v>49</v>
      </c>
      <c r="F89" s="1">
        <v>55</v>
      </c>
      <c r="G89" s="1">
        <v>0</v>
      </c>
      <c r="I89" s="1">
        <v>67</v>
      </c>
      <c r="J89" s="1">
        <v>0</v>
      </c>
      <c r="O89" s="9"/>
      <c r="P89" s="9"/>
      <c r="Q89" s="12"/>
      <c r="R89" s="12"/>
      <c r="S89" s="13"/>
    </row>
    <row r="90" spans="1:19" x14ac:dyDescent="0.25">
      <c r="A90" s="11" t="s">
        <v>45</v>
      </c>
      <c r="F90" s="1">
        <v>67</v>
      </c>
      <c r="G90" s="1">
        <v>67</v>
      </c>
      <c r="I90" s="1">
        <v>100</v>
      </c>
      <c r="J90" s="1">
        <v>100</v>
      </c>
      <c r="O90" s="9"/>
      <c r="P90" s="9"/>
      <c r="Q90" s="12"/>
      <c r="R90" s="12"/>
      <c r="S90" s="13"/>
    </row>
    <row r="91" spans="1:19" x14ac:dyDescent="0.25">
      <c r="A91" s="11" t="s">
        <v>57</v>
      </c>
      <c r="F91" s="1">
        <v>38</v>
      </c>
      <c r="G91" s="1">
        <v>0</v>
      </c>
      <c r="I91" s="1">
        <v>100</v>
      </c>
      <c r="J91" s="1">
        <v>0</v>
      </c>
    </row>
    <row r="92" spans="1:19" x14ac:dyDescent="0.25">
      <c r="A92" s="11" t="s">
        <v>47</v>
      </c>
      <c r="F92" s="1">
        <v>52</v>
      </c>
      <c r="G92" s="1">
        <v>50</v>
      </c>
      <c r="I92" s="1">
        <v>100</v>
      </c>
      <c r="J92" s="1">
        <v>100</v>
      </c>
    </row>
    <row r="93" spans="1:19" x14ac:dyDescent="0.25">
      <c r="F93" s="1">
        <v>43</v>
      </c>
      <c r="G93" s="1">
        <v>0</v>
      </c>
      <c r="I93" s="1">
        <v>67</v>
      </c>
      <c r="J93" s="1">
        <v>0</v>
      </c>
    </row>
    <row r="94" spans="1:19" x14ac:dyDescent="0.25">
      <c r="F94" s="1">
        <v>54</v>
      </c>
      <c r="G94" s="1">
        <v>40</v>
      </c>
      <c r="I94" s="1">
        <v>60</v>
      </c>
      <c r="J94" s="1">
        <v>0</v>
      </c>
    </row>
    <row r="95" spans="1:19" ht="15.75" thickBot="1" x14ac:dyDescent="0.3"/>
    <row r="96" spans="1:19" ht="15.75" thickBot="1" x14ac:dyDescent="0.3">
      <c r="R96" s="15" t="s">
        <v>37</v>
      </c>
      <c r="S96" s="14">
        <f>IFERROR(AVERAGE(S83:S95),0)</f>
        <v>1.2570007061093997</v>
      </c>
    </row>
    <row r="97" spans="1:19" ht="15.75" thickBot="1" x14ac:dyDescent="0.3">
      <c r="E97" s="1" t="s">
        <v>4</v>
      </c>
      <c r="F97" s="6">
        <f>AVERAGE(F83:F96)</f>
        <v>51.083333333333336</v>
      </c>
      <c r="G97" s="6">
        <f>AVERAGE(G83:G96)</f>
        <v>33.25</v>
      </c>
      <c r="H97" s="7"/>
      <c r="I97" s="6">
        <f>AVERAGE(I83:I96)</f>
        <v>75.916666666666671</v>
      </c>
      <c r="J97" s="6">
        <f>AVERAGE(J83:J96)</f>
        <v>25</v>
      </c>
      <c r="K97" s="6"/>
      <c r="L97" s="6"/>
      <c r="M97" s="8"/>
      <c r="O97" s="2"/>
      <c r="R97" s="1" t="s">
        <v>59</v>
      </c>
      <c r="S97" s="16">
        <f>MAX(S83:S90)</f>
        <v>3.1522491349480979</v>
      </c>
    </row>
    <row r="98" spans="1:19" ht="15.75" thickBot="1" x14ac:dyDescent="0.3">
      <c r="E98" s="1" t="s">
        <v>5</v>
      </c>
      <c r="F98" s="3">
        <f>100-F97</f>
        <v>48.916666666666664</v>
      </c>
      <c r="G98" s="3">
        <f>100-G97</f>
        <v>66.75</v>
      </c>
      <c r="H98" s="4"/>
      <c r="I98" s="3">
        <f>100-I97</f>
        <v>24.083333333333329</v>
      </c>
      <c r="J98" s="3">
        <f>100-J97</f>
        <v>75</v>
      </c>
      <c r="K98" s="3"/>
      <c r="L98" s="3"/>
      <c r="M98" s="5"/>
      <c r="R98" s="1" t="s">
        <v>58</v>
      </c>
      <c r="S98" s="16">
        <f>MIN(S83:S95)</f>
        <v>0.33333333333333331</v>
      </c>
    </row>
    <row r="102" spans="1:19" ht="30" x14ac:dyDescent="0.25">
      <c r="A102" s="11" t="s">
        <v>26</v>
      </c>
      <c r="F102" s="1" t="s">
        <v>0</v>
      </c>
      <c r="G102" s="1" t="s">
        <v>1</v>
      </c>
      <c r="I102" s="1" t="s">
        <v>2</v>
      </c>
      <c r="J102" s="1" t="s">
        <v>3</v>
      </c>
      <c r="L102" s="1" t="s">
        <v>69</v>
      </c>
      <c r="M102" s="1" t="s">
        <v>70</v>
      </c>
      <c r="O102" s="10" t="s">
        <v>14</v>
      </c>
      <c r="P102" s="10" t="s">
        <v>6</v>
      </c>
      <c r="Q102" s="10" t="s">
        <v>7</v>
      </c>
      <c r="R102" s="10" t="s">
        <v>8</v>
      </c>
      <c r="S102" s="10" t="s">
        <v>9</v>
      </c>
    </row>
    <row r="103" spans="1:19" x14ac:dyDescent="0.25">
      <c r="A103" s="11" t="s">
        <v>60</v>
      </c>
      <c r="F103" s="1">
        <v>75</v>
      </c>
      <c r="G103" s="1">
        <v>67</v>
      </c>
      <c r="I103" s="1">
        <v>100</v>
      </c>
      <c r="J103" s="1">
        <v>100</v>
      </c>
      <c r="L103" s="1">
        <v>100</v>
      </c>
      <c r="M103" s="1">
        <v>100</v>
      </c>
      <c r="O103" s="9" t="s">
        <v>12</v>
      </c>
      <c r="P103" s="9" t="s">
        <v>11</v>
      </c>
      <c r="Q103" s="12">
        <f>G117</f>
        <v>33.25</v>
      </c>
      <c r="R103" s="12">
        <f>G118</f>
        <v>66.75</v>
      </c>
      <c r="S103" s="13">
        <f>Q103/R103</f>
        <v>0.49812734082397003</v>
      </c>
    </row>
    <row r="104" spans="1:19" x14ac:dyDescent="0.25">
      <c r="A104" s="11" t="s">
        <v>61</v>
      </c>
      <c r="F104" s="1">
        <v>64</v>
      </c>
      <c r="G104" s="1">
        <v>50</v>
      </c>
      <c r="I104" s="1">
        <v>67</v>
      </c>
      <c r="J104" s="1">
        <v>0</v>
      </c>
      <c r="L104" s="1">
        <v>100</v>
      </c>
      <c r="M104" s="1">
        <v>0</v>
      </c>
      <c r="O104" s="9" t="s">
        <v>12</v>
      </c>
      <c r="P104" s="9" t="s">
        <v>10</v>
      </c>
      <c r="Q104" s="12">
        <f>F117</f>
        <v>52.416666666666664</v>
      </c>
      <c r="R104" s="12">
        <f>F118</f>
        <v>47.583333333333336</v>
      </c>
      <c r="S104" s="13">
        <f>Q104/R104</f>
        <v>1.1015761821366024</v>
      </c>
    </row>
    <row r="105" spans="1:19" x14ac:dyDescent="0.25">
      <c r="A105" s="11" t="s">
        <v>62</v>
      </c>
      <c r="F105" s="1">
        <v>33</v>
      </c>
      <c r="G105" s="1">
        <v>0</v>
      </c>
      <c r="I105" s="1">
        <v>60</v>
      </c>
      <c r="J105" s="1">
        <v>0</v>
      </c>
      <c r="L105" s="1">
        <v>67</v>
      </c>
      <c r="M105" s="1">
        <v>0</v>
      </c>
      <c r="O105" s="9" t="s">
        <v>13</v>
      </c>
      <c r="P105" s="9" t="s">
        <v>11</v>
      </c>
      <c r="Q105" s="12">
        <f>J117</f>
        <v>25</v>
      </c>
      <c r="R105" s="12">
        <f>J118</f>
        <v>75</v>
      </c>
      <c r="S105" s="13">
        <f>Q105/R105</f>
        <v>0.33333333333333331</v>
      </c>
    </row>
    <row r="106" spans="1:19" x14ac:dyDescent="0.25">
      <c r="A106" s="11" t="s">
        <v>63</v>
      </c>
      <c r="F106" s="1">
        <v>30</v>
      </c>
      <c r="G106" s="1">
        <v>25</v>
      </c>
      <c r="I106" s="1">
        <v>50</v>
      </c>
      <c r="J106" s="1">
        <v>0</v>
      </c>
      <c r="L106" s="1">
        <v>50</v>
      </c>
      <c r="M106" s="1">
        <v>0</v>
      </c>
      <c r="O106" s="9" t="s">
        <v>13</v>
      </c>
      <c r="P106" s="9" t="s">
        <v>10</v>
      </c>
      <c r="Q106" s="12">
        <f>I117</f>
        <v>75.833333333333329</v>
      </c>
      <c r="R106" s="12">
        <f>I118</f>
        <v>24.166666666666671</v>
      </c>
      <c r="S106" s="13">
        <f>Q106/R106</f>
        <v>3.137931034482758</v>
      </c>
    </row>
    <row r="107" spans="1:19" x14ac:dyDescent="0.25">
      <c r="A107" s="11" t="s">
        <v>64</v>
      </c>
      <c r="F107" s="1">
        <v>64</v>
      </c>
      <c r="G107" s="1">
        <v>100</v>
      </c>
      <c r="I107" s="1">
        <v>75</v>
      </c>
      <c r="J107" s="1">
        <v>0</v>
      </c>
      <c r="L107" s="1">
        <v>100</v>
      </c>
      <c r="M107" s="1">
        <v>0</v>
      </c>
      <c r="O107" s="9" t="s">
        <v>71</v>
      </c>
      <c r="P107" s="9" t="s">
        <v>11</v>
      </c>
      <c r="Q107" s="12">
        <f>M117</f>
        <v>33.333333333333336</v>
      </c>
      <c r="R107" s="12">
        <f>M118</f>
        <v>66.666666666666657</v>
      </c>
      <c r="S107" s="13">
        <f>Q107/R107</f>
        <v>0.50000000000000011</v>
      </c>
    </row>
    <row r="108" spans="1:19" x14ac:dyDescent="0.25">
      <c r="A108" s="11" t="s">
        <v>65</v>
      </c>
      <c r="F108" s="1">
        <v>44</v>
      </c>
      <c r="G108" s="1">
        <v>0</v>
      </c>
      <c r="I108" s="1">
        <v>100</v>
      </c>
      <c r="J108" s="1">
        <v>0</v>
      </c>
      <c r="L108" s="1">
        <v>67</v>
      </c>
      <c r="M108" s="1">
        <v>0</v>
      </c>
      <c r="O108" s="9" t="s">
        <v>71</v>
      </c>
      <c r="P108" s="9" t="s">
        <v>10</v>
      </c>
      <c r="Q108" s="12">
        <f>L117</f>
        <v>83.083333333333329</v>
      </c>
      <c r="R108" s="12">
        <f>L118</f>
        <v>16.916666666666671</v>
      </c>
      <c r="S108" s="13">
        <f>Q108/R108</f>
        <v>4.9113300492610819</v>
      </c>
    </row>
    <row r="109" spans="1:19" x14ac:dyDescent="0.25">
      <c r="A109" s="11" t="s">
        <v>66</v>
      </c>
      <c r="F109" s="1">
        <v>60</v>
      </c>
      <c r="G109" s="1">
        <v>0</v>
      </c>
      <c r="I109" s="1">
        <v>67</v>
      </c>
      <c r="J109" s="1">
        <v>0</v>
      </c>
      <c r="L109" s="1">
        <v>75</v>
      </c>
      <c r="M109" s="1">
        <v>100</v>
      </c>
      <c r="O109" s="9"/>
      <c r="P109" s="9"/>
      <c r="Q109" s="12"/>
      <c r="R109" s="12"/>
      <c r="S109" s="13"/>
    </row>
    <row r="110" spans="1:19" x14ac:dyDescent="0.25">
      <c r="A110" s="11" t="s">
        <v>67</v>
      </c>
      <c r="F110" s="1">
        <v>67</v>
      </c>
      <c r="G110" s="1">
        <v>67</v>
      </c>
      <c r="I110" s="1">
        <v>100</v>
      </c>
      <c r="J110" s="1">
        <v>100</v>
      </c>
      <c r="L110" s="1">
        <v>100</v>
      </c>
      <c r="M110" s="1">
        <v>100</v>
      </c>
      <c r="O110" s="9"/>
      <c r="P110" s="9"/>
      <c r="Q110" s="12"/>
      <c r="R110" s="12"/>
      <c r="S110" s="13"/>
    </row>
    <row r="111" spans="1:19" x14ac:dyDescent="0.25">
      <c r="A111" s="11" t="s">
        <v>68</v>
      </c>
      <c r="F111" s="1">
        <v>38</v>
      </c>
      <c r="G111" s="1">
        <v>0</v>
      </c>
      <c r="I111" s="1">
        <v>67</v>
      </c>
      <c r="J111" s="1">
        <v>0</v>
      </c>
      <c r="L111" s="1">
        <v>100</v>
      </c>
      <c r="M111" s="1">
        <v>0</v>
      </c>
    </row>
    <row r="112" spans="1:19" x14ac:dyDescent="0.25">
      <c r="A112" s="11" t="s">
        <v>47</v>
      </c>
      <c r="F112" s="1">
        <v>55</v>
      </c>
      <c r="G112" s="1">
        <v>50</v>
      </c>
      <c r="I112" s="1">
        <v>100</v>
      </c>
      <c r="J112" s="1">
        <v>100</v>
      </c>
      <c r="L112" s="1">
        <v>100</v>
      </c>
      <c r="M112" s="1">
        <v>100</v>
      </c>
    </row>
    <row r="113" spans="5:19" x14ac:dyDescent="0.25">
      <c r="F113" s="1">
        <v>47</v>
      </c>
      <c r="G113" s="1">
        <v>0</v>
      </c>
      <c r="I113" s="1">
        <v>67</v>
      </c>
      <c r="J113" s="1">
        <v>0</v>
      </c>
      <c r="L113" s="1">
        <v>67</v>
      </c>
      <c r="M113" s="1">
        <v>0</v>
      </c>
    </row>
    <row r="114" spans="5:19" x14ac:dyDescent="0.25">
      <c r="F114" s="1">
        <v>52</v>
      </c>
      <c r="G114" s="1">
        <v>40</v>
      </c>
      <c r="I114" s="1">
        <v>57</v>
      </c>
      <c r="J114" s="1">
        <v>0</v>
      </c>
      <c r="L114" s="1">
        <v>71</v>
      </c>
      <c r="M114" s="1">
        <v>0</v>
      </c>
    </row>
    <row r="115" spans="5:19" ht="15.75" thickBot="1" x14ac:dyDescent="0.3">
      <c r="M115" s="1"/>
    </row>
    <row r="116" spans="5:19" ht="15.75" thickBot="1" x14ac:dyDescent="0.3">
      <c r="M116" s="1"/>
      <c r="R116" s="15" t="s">
        <v>37</v>
      </c>
      <c r="S116" s="14">
        <f>IFERROR(AVERAGE(S103:S115),0)</f>
        <v>1.7470496566729576</v>
      </c>
    </row>
    <row r="117" spans="5:19" ht="15.75" thickBot="1" x14ac:dyDescent="0.3">
      <c r="E117" s="1" t="s">
        <v>4</v>
      </c>
      <c r="F117" s="6">
        <f>AVERAGE(F103:F116)</f>
        <v>52.416666666666664</v>
      </c>
      <c r="G117" s="6">
        <f>AVERAGE(G103:G116)</f>
        <v>33.25</v>
      </c>
      <c r="H117" s="7"/>
      <c r="I117" s="6">
        <f>AVERAGE(I103:I116)</f>
        <v>75.833333333333329</v>
      </c>
      <c r="J117" s="6">
        <f>AVERAGE(J103:J116)</f>
        <v>25</v>
      </c>
      <c r="K117" s="6"/>
      <c r="L117" s="6">
        <f>AVERAGE(L103:L116)</f>
        <v>83.083333333333329</v>
      </c>
      <c r="M117" s="6">
        <f>AVERAGE(M103:M116)</f>
        <v>33.333333333333336</v>
      </c>
      <c r="O117" s="2"/>
      <c r="R117" s="1" t="s">
        <v>59</v>
      </c>
      <c r="S117" s="16">
        <f>MAX(S103:S110)</f>
        <v>4.9113300492610819</v>
      </c>
    </row>
    <row r="118" spans="5:19" ht="15.75" thickBot="1" x14ac:dyDescent="0.3">
      <c r="E118" s="1" t="s">
        <v>5</v>
      </c>
      <c r="F118" s="3">
        <f>100-F117</f>
        <v>47.583333333333336</v>
      </c>
      <c r="G118" s="3">
        <f>100-G117</f>
        <v>66.75</v>
      </c>
      <c r="H118" s="4"/>
      <c r="I118" s="3">
        <f>100-I117</f>
        <v>24.166666666666671</v>
      </c>
      <c r="J118" s="3">
        <f>100-J117</f>
        <v>75</v>
      </c>
      <c r="K118" s="3"/>
      <c r="L118" s="3">
        <f>100-L117</f>
        <v>16.916666666666671</v>
      </c>
      <c r="M118" s="3">
        <f>100-M117</f>
        <v>66.666666666666657</v>
      </c>
      <c r="R118" s="1" t="s">
        <v>58</v>
      </c>
      <c r="S118" s="16">
        <f>MIN(S103:S115)</f>
        <v>0.33333333333333331</v>
      </c>
    </row>
  </sheetData>
  <sortState xmlns:xlrd2="http://schemas.microsoft.com/office/spreadsheetml/2017/richdata2" ref="O3:S14">
    <sortCondition ref="O3:O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Rosario</dc:creator>
  <cp:lastModifiedBy>Melvin Rosario</cp:lastModifiedBy>
  <dcterms:created xsi:type="dcterms:W3CDTF">2024-06-12T15:30:50Z</dcterms:created>
  <dcterms:modified xsi:type="dcterms:W3CDTF">2024-07-10T15:23:06Z</dcterms:modified>
</cp:coreProperties>
</file>