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ichaelkingston/Documents/GitHub/ZeroW/"/>
    </mc:Choice>
  </mc:AlternateContent>
  <xr:revisionPtr revIDLastSave="0" documentId="13_ncr:9_{3EE04F10-374A-7D47-816F-FACA4926761B}" xr6:coauthVersionLast="47" xr6:coauthVersionMax="47" xr10:uidLastSave="{00000000-0000-0000-0000-000000000000}"/>
  <bookViews>
    <workbookView xWindow="0" yWindow="0" windowWidth="25600" windowHeight="16000" activeTab="4" xr2:uid="{AF7CF77A-63C1-B347-80F8-6047ADE2A6FF}"/>
  </bookViews>
  <sheets>
    <sheet name="Sheet1" sheetId="1" state="hidden" r:id="rId1"/>
    <sheet name="Sheet1 (2)" sheetId="4" state="hidden" r:id="rId2"/>
    <sheet name="Sheet1 (3)" sheetId="5" state="hidden" r:id="rId3"/>
    <sheet name="Sheet2" sheetId="6" state="hidden" r:id="rId4"/>
    <sheet name="Sheet1 (4)" sheetId="7" r:id="rId5"/>
  </sheets>
  <definedNames>
    <definedName name="_xlnm.Print_Area" localSheetId="4">'Sheet1 (4)'!$A$1:$D$43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7" l="1"/>
  <c r="G12" i="4"/>
  <c r="G13" i="4"/>
  <c r="G14" i="4"/>
  <c r="G15" i="4"/>
  <c r="G16" i="4"/>
  <c r="G17" i="4"/>
  <c r="G19" i="4"/>
  <c r="G20" i="4"/>
  <c r="G21" i="4"/>
  <c r="G22" i="4"/>
  <c r="G24" i="4"/>
  <c r="G25" i="4"/>
  <c r="G26" i="4"/>
  <c r="G27" i="4"/>
  <c r="G29" i="4"/>
  <c r="G30" i="4"/>
  <c r="G31" i="4"/>
  <c r="G32" i="4"/>
  <c r="G33" i="4"/>
  <c r="G34" i="4"/>
  <c r="K38" i="4"/>
  <c r="G12" i="5"/>
  <c r="G13" i="5"/>
  <c r="G14" i="5"/>
  <c r="G15" i="5"/>
  <c r="G16" i="5"/>
  <c r="G17" i="5"/>
  <c r="G19" i="5"/>
  <c r="G21" i="5"/>
  <c r="G22" i="5"/>
  <c r="G23" i="5"/>
  <c r="G24" i="5"/>
  <c r="G25" i="5"/>
  <c r="G26" i="5"/>
  <c r="G27" i="5"/>
  <c r="G28" i="5"/>
  <c r="G30" i="5"/>
  <c r="G31" i="5"/>
  <c r="G32" i="5"/>
  <c r="G33" i="5"/>
  <c r="G35" i="5"/>
  <c r="G38" i="5"/>
  <c r="K40" i="5"/>
  <c r="K43" i="5" s="1"/>
  <c r="O41" i="5"/>
  <c r="O43" i="5" s="1"/>
  <c r="O42" i="5"/>
  <c r="G7" i="6"/>
  <c r="G12" i="6" s="1"/>
  <c r="G14" i="6" s="1"/>
  <c r="G8" i="6"/>
  <c r="H12" i="6"/>
  <c r="H14" i="6"/>
</calcChain>
</file>

<file path=xl/sharedStrings.xml><?xml version="1.0" encoding="utf-8"?>
<sst xmlns="http://schemas.openxmlformats.org/spreadsheetml/2006/main" count="351" uniqueCount="111">
  <si>
    <t>K K KINGSTON LIMITED</t>
  </si>
  <si>
    <t>EMPLOYEE EXPENSE REIMBURSEMENT FORM</t>
  </si>
  <si>
    <t>(All claims to be supported by receipts when claim is made)</t>
  </si>
  <si>
    <t>Branch:</t>
  </si>
  <si>
    <t>Division:</t>
  </si>
  <si>
    <t>Exchange</t>
  </si>
  <si>
    <t>IF FOREIGN CURRENCY</t>
  </si>
  <si>
    <t>Rate</t>
  </si>
  <si>
    <t>VAT</t>
  </si>
  <si>
    <t>OFFICE USE ONLY</t>
  </si>
  <si>
    <t>Date</t>
  </si>
  <si>
    <t>Details</t>
  </si>
  <si>
    <t>Currency</t>
  </si>
  <si>
    <t>Amount</t>
  </si>
  <si>
    <t>(if applicable)</t>
  </si>
  <si>
    <t>Kina</t>
  </si>
  <si>
    <t>(If PNG Expense)</t>
  </si>
  <si>
    <t>Total</t>
  </si>
  <si>
    <t>G/L Code</t>
  </si>
  <si>
    <t>(Foreign Currency if applicable)</t>
  </si>
  <si>
    <t>Total Expenses</t>
  </si>
  <si>
    <t>K</t>
  </si>
  <si>
    <t>Less: Company Advance (Foreign Currency)</t>
  </si>
  <si>
    <t>Advance (Kina)</t>
  </si>
  <si>
    <t>Paid to Employee / Refunded to KK Kingston</t>
  </si>
  <si>
    <t>I Certify that the above claim is a correct record of expenditure and that all receipts are attached</t>
  </si>
  <si>
    <t>Signed (employee):………………………………………</t>
  </si>
  <si>
    <t>Date:………………………</t>
  </si>
  <si>
    <t>Approved (Manager):………………………………</t>
  </si>
  <si>
    <t>Date:……………………</t>
  </si>
  <si>
    <t>00</t>
  </si>
  <si>
    <t>50</t>
  </si>
  <si>
    <t>90</t>
  </si>
  <si>
    <t>3 MOBILE ST LEONARDS</t>
  </si>
  <si>
    <t>NZD</t>
  </si>
  <si>
    <t>36</t>
  </si>
  <si>
    <t>56</t>
  </si>
  <si>
    <t>FREEDOM FUEL</t>
  </si>
  <si>
    <t>AUD</t>
  </si>
  <si>
    <t>17</t>
  </si>
  <si>
    <t>57</t>
  </si>
  <si>
    <t>CAB CHARGE</t>
  </si>
  <si>
    <t>82</t>
  </si>
  <si>
    <t>VODAFONE</t>
  </si>
  <si>
    <t>GOLD COAST INTERNATIONAL HOTEL</t>
  </si>
  <si>
    <t>213</t>
  </si>
  <si>
    <t>65</t>
  </si>
  <si>
    <t>PIE, MEAT &amp; BACON</t>
  </si>
  <si>
    <t>4</t>
  </si>
  <si>
    <t>70</t>
  </si>
  <si>
    <t>PREMIER CABS</t>
  </si>
  <si>
    <t>IN THE MOOD FOR THAI</t>
  </si>
  <si>
    <t>31</t>
  </si>
  <si>
    <t>TOP TASTY BUFFET</t>
  </si>
  <si>
    <t>19</t>
  </si>
  <si>
    <t>JIM TAXI</t>
  </si>
  <si>
    <t>77</t>
  </si>
  <si>
    <t>40</t>
  </si>
  <si>
    <t>OZZY BURGER</t>
  </si>
  <si>
    <t>11</t>
  </si>
  <si>
    <t>45</t>
  </si>
  <si>
    <t>RYDGES PARAMATTA</t>
  </si>
  <si>
    <t>1108</t>
  </si>
  <si>
    <t>79</t>
  </si>
  <si>
    <t>AVIS AUSTRALIA</t>
  </si>
  <si>
    <t>12</t>
  </si>
  <si>
    <t>92</t>
  </si>
  <si>
    <r>
      <t xml:space="preserve">Employee Name:      </t>
    </r>
    <r>
      <rPr>
        <sz val="12"/>
        <rFont val="Arial"/>
        <family val="2"/>
      </rPr>
      <t>Andrew Falconer</t>
    </r>
  </si>
  <si>
    <t>Lae</t>
  </si>
  <si>
    <t>Plastics</t>
  </si>
  <si>
    <t>20</t>
  </si>
  <si>
    <t>0.447199</t>
  </si>
  <si>
    <t>51</t>
  </si>
  <si>
    <t>29</t>
  </si>
  <si>
    <t>81</t>
  </si>
  <si>
    <t>75</t>
  </si>
  <si>
    <t>72</t>
  </si>
  <si>
    <t>32</t>
  </si>
  <si>
    <t>07</t>
  </si>
  <si>
    <t>3978</t>
  </si>
  <si>
    <t>78</t>
  </si>
  <si>
    <t>530190 - 60</t>
  </si>
  <si>
    <t>530200 - 60</t>
  </si>
  <si>
    <r>
      <t xml:space="preserve">Employee Name:     </t>
    </r>
    <r>
      <rPr>
        <sz val="12"/>
        <rFont val="Arial"/>
        <family val="2"/>
      </rPr>
      <t>Edeck Gula</t>
    </r>
  </si>
  <si>
    <t>Chemical Export</t>
  </si>
  <si>
    <t>50 MB CARD</t>
  </si>
  <si>
    <t>SBD</t>
  </si>
  <si>
    <t>DRINKS</t>
  </si>
  <si>
    <t>INTERNET USE</t>
  </si>
  <si>
    <t>MEAL - BUFFET</t>
  </si>
  <si>
    <t>MEALS</t>
  </si>
  <si>
    <t>MEDICATION</t>
  </si>
  <si>
    <t>DIESEL REFILL</t>
  </si>
  <si>
    <t>.</t>
  </si>
  <si>
    <t>AUD 1,100.00 @ 0.4152</t>
  </si>
  <si>
    <t>SBD 144.00 @ 2.5913</t>
  </si>
  <si>
    <t>CASH RETURNED</t>
  </si>
  <si>
    <t>linge</t>
  </si>
  <si>
    <t>edeck</t>
  </si>
  <si>
    <t>KINA</t>
  </si>
  <si>
    <t>LIQ</t>
  </si>
  <si>
    <t>( cash taken from FC tin)</t>
  </si>
  <si>
    <t>530145 - 13</t>
  </si>
  <si>
    <t>530200 - 13</t>
  </si>
  <si>
    <t>530190 - 13</t>
  </si>
  <si>
    <t>530096 - 13</t>
  </si>
  <si>
    <t>PHONE CARD TOP UP</t>
  </si>
  <si>
    <t>Continue next page</t>
  </si>
  <si>
    <t>001032 - 91 - AAATAK</t>
  </si>
  <si>
    <t xml:space="preserve">Employee Name: </t>
  </si>
  <si>
    <t>Gym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</si>
</sst>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_-* #,##0.00_-;\-* #,##0.00_-;_-* &quot;-&quot;??_-;_-@_-"/>
    <numFmt numFmtId="184" formatCode="d\-mmm\-yy;@"/>
    <numFmt numFmtId="185" formatCode="_(* #,##0.00_);_(* \(#,##0.00\);_(* \-??_);_(@_)"/>
    <numFmt numFmtId="186" formatCode="0.0"/>
  </numFmts>
  <fonts count="10" x14ac:knownFonts="1"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hair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medium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medium">
        <color indexed="8"/>
      </bottom>
      <diagonal/>
    </border>
  </borders>
  <cellStyleXfs count="2">
    <xf numFmtId="0" fontId="0" fillId="0" borderId="0"/>
    <xf numFmtId="185" fontId="7" fillId="0" borderId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2" fillId="0" borderId="0" xfId="0" applyFont="1"/>
    <xf numFmtId="0" fontId="2" fillId="0" borderId="0" xfId="0" applyFont="1" applyBorder="1"/>
    <xf numFmtId="0" fontId="1" fillId="0" borderId="1" xfId="0" applyFont="1" applyBorder="1"/>
    <xf numFmtId="0" fontId="2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3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/>
    <xf numFmtId="0" fontId="0" fillId="0" borderId="4" xfId="0" applyFont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0" fillId="0" borderId="0" xfId="0" applyFont="1" applyBorder="1" applyAlignment="1">
      <alignment horizontal="center"/>
    </xf>
    <xf numFmtId="0" fontId="0" fillId="0" borderId="10" xfId="0" applyFont="1" applyBorder="1"/>
    <xf numFmtId="0" fontId="0" fillId="0" borderId="11" xfId="0" applyBorder="1"/>
    <xf numFmtId="0" fontId="3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/>
    <xf numFmtId="0" fontId="0" fillId="0" borderId="16" xfId="0" applyFont="1" applyBorder="1" applyAlignment="1">
      <alignment horizontal="center"/>
    </xf>
    <xf numFmtId="184" fontId="0" fillId="0" borderId="17" xfId="0" applyNumberFormat="1" applyBorder="1" applyAlignment="1">
      <alignment horizontal="center"/>
    </xf>
    <xf numFmtId="0" fontId="0" fillId="0" borderId="18" xfId="0" applyBorder="1"/>
    <xf numFmtId="0" fontId="0" fillId="2" borderId="19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184" fontId="0" fillId="0" borderId="22" xfId="0" applyNumberFormat="1" applyBorder="1" applyAlignment="1">
      <alignment horizontal="center"/>
    </xf>
    <xf numFmtId="0" fontId="0" fillId="0" borderId="23" xfId="0" applyBorder="1"/>
    <xf numFmtId="0" fontId="0" fillId="2" borderId="24" xfId="0" applyFill="1" applyBorder="1" applyAlignment="1">
      <alignment horizontal="center"/>
    </xf>
    <xf numFmtId="185" fontId="0" fillId="2" borderId="25" xfId="1" applyFont="1" applyFill="1" applyBorder="1" applyAlignment="1" applyProtection="1"/>
    <xf numFmtId="185" fontId="0" fillId="2" borderId="26" xfId="1" applyFont="1" applyFill="1" applyBorder="1" applyAlignment="1" applyProtection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84" fontId="0" fillId="0" borderId="28" xfId="0" applyNumberFormat="1" applyBorder="1" applyAlignment="1">
      <alignment horizontal="center"/>
    </xf>
    <xf numFmtId="0" fontId="0" fillId="0" borderId="29" xfId="0" applyBorder="1"/>
    <xf numFmtId="0" fontId="0" fillId="2" borderId="30" xfId="0" applyFill="1" applyBorder="1" applyAlignment="1">
      <alignment horizontal="center"/>
    </xf>
    <xf numFmtId="185" fontId="0" fillId="2" borderId="31" xfId="1" applyFont="1" applyFill="1" applyBorder="1" applyAlignment="1" applyProtection="1"/>
    <xf numFmtId="185" fontId="0" fillId="2" borderId="32" xfId="1" applyFont="1" applyFill="1" applyBorder="1" applyAlignment="1" applyProtection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2" borderId="15" xfId="0" applyFill="1" applyBorder="1"/>
    <xf numFmtId="0" fontId="0" fillId="2" borderId="34" xfId="0" applyFill="1" applyBorder="1"/>
    <xf numFmtId="0" fontId="0" fillId="2" borderId="35" xfId="0" applyFill="1" applyBorder="1"/>
    <xf numFmtId="0" fontId="0" fillId="0" borderId="0" xfId="0" applyFill="1" applyBorder="1"/>
    <xf numFmtId="185" fontId="0" fillId="0" borderId="0" xfId="1" applyFont="1" applyFill="1" applyBorder="1" applyAlignment="1" applyProtection="1"/>
    <xf numFmtId="186" fontId="0" fillId="0" borderId="20" xfId="0" quotePrefix="1" applyNumberFormat="1" applyBorder="1"/>
    <xf numFmtId="0" fontId="0" fillId="0" borderId="36" xfId="0" quotePrefix="1" applyBorder="1" applyAlignment="1">
      <alignment horizontal="right"/>
    </xf>
    <xf numFmtId="186" fontId="0" fillId="0" borderId="37" xfId="0" quotePrefix="1" applyNumberFormat="1" applyBorder="1"/>
    <xf numFmtId="185" fontId="0" fillId="0" borderId="38" xfId="1" quotePrefix="1" applyFont="1" applyFill="1" applyBorder="1" applyAlignment="1" applyProtection="1">
      <alignment horizontal="right"/>
    </xf>
    <xf numFmtId="0" fontId="0" fillId="0" borderId="37" xfId="0" quotePrefix="1" applyBorder="1"/>
    <xf numFmtId="185" fontId="0" fillId="2" borderId="36" xfId="1" quotePrefix="1" applyFont="1" applyFill="1" applyBorder="1" applyAlignment="1" applyProtection="1">
      <alignment horizontal="right"/>
    </xf>
    <xf numFmtId="185" fontId="0" fillId="2" borderId="20" xfId="1" quotePrefix="1" applyFont="1" applyFill="1" applyBorder="1" applyAlignment="1" applyProtection="1"/>
    <xf numFmtId="185" fontId="0" fillId="2" borderId="26" xfId="1" quotePrefix="1" applyFont="1" applyFill="1" applyBorder="1" applyAlignment="1" applyProtection="1"/>
    <xf numFmtId="184" fontId="0" fillId="0" borderId="39" xfId="0" applyNumberFormat="1" applyBorder="1" applyAlignment="1">
      <alignment horizontal="center"/>
    </xf>
    <xf numFmtId="0" fontId="0" fillId="2" borderId="40" xfId="0" applyFill="1" applyBorder="1" applyAlignment="1">
      <alignment horizontal="center"/>
    </xf>
    <xf numFmtId="185" fontId="0" fillId="2" borderId="41" xfId="1" quotePrefix="1" applyFont="1" applyFill="1" applyBorder="1" applyAlignment="1" applyProtection="1">
      <alignment horizontal="right"/>
    </xf>
    <xf numFmtId="185" fontId="0" fillId="2" borderId="42" xfId="1" quotePrefix="1" applyFont="1" applyFill="1" applyBorder="1" applyAlignment="1" applyProtection="1"/>
    <xf numFmtId="0" fontId="0" fillId="0" borderId="40" xfId="0" applyBorder="1"/>
    <xf numFmtId="0" fontId="0" fillId="0" borderId="41" xfId="0" quotePrefix="1" applyBorder="1" applyAlignment="1">
      <alignment horizontal="right"/>
    </xf>
    <xf numFmtId="0" fontId="0" fillId="0" borderId="42" xfId="0" applyBorder="1"/>
    <xf numFmtId="0" fontId="0" fillId="0" borderId="43" xfId="0" applyBorder="1"/>
    <xf numFmtId="185" fontId="0" fillId="2" borderId="25" xfId="1" quotePrefix="1" applyFont="1" applyFill="1" applyBorder="1" applyAlignment="1" applyProtection="1">
      <alignment horizontal="right"/>
    </xf>
    <xf numFmtId="0" fontId="0" fillId="0" borderId="24" xfId="0" quotePrefix="1" applyBorder="1" applyAlignment="1">
      <alignment horizontal="right"/>
    </xf>
    <xf numFmtId="0" fontId="0" fillId="0" borderId="26" xfId="0" quotePrefix="1" applyBorder="1" applyAlignment="1">
      <alignment horizontal="left"/>
    </xf>
    <xf numFmtId="186" fontId="0" fillId="0" borderId="20" xfId="0" quotePrefix="1" applyNumberFormat="1" applyBorder="1" applyAlignment="1">
      <alignment horizontal="left"/>
    </xf>
    <xf numFmtId="186" fontId="0" fillId="0" borderId="42" xfId="0" quotePrefix="1" applyNumberFormat="1" applyBorder="1" applyAlignment="1">
      <alignment horizontal="left"/>
    </xf>
    <xf numFmtId="186" fontId="0" fillId="0" borderId="26" xfId="0" quotePrefix="1" applyNumberFormat="1" applyBorder="1" applyAlignment="1">
      <alignment horizontal="left"/>
    </xf>
    <xf numFmtId="185" fontId="7" fillId="2" borderId="25" xfId="1" quotePrefix="1" applyFont="1" applyFill="1" applyBorder="1" applyAlignment="1" applyProtection="1">
      <alignment horizontal="right"/>
    </xf>
    <xf numFmtId="185" fontId="7" fillId="0" borderId="0" xfId="1" applyFont="1" applyFill="1" applyBorder="1" applyAlignment="1" applyProtection="1"/>
    <xf numFmtId="185" fontId="7" fillId="2" borderId="44" xfId="1" quotePrefix="1" applyFont="1" applyFill="1" applyBorder="1" applyAlignment="1" applyProtection="1">
      <alignment horizontal="right"/>
    </xf>
    <xf numFmtId="185" fontId="7" fillId="0" borderId="0" xfId="1"/>
    <xf numFmtId="185" fontId="0" fillId="0" borderId="0" xfId="0" applyNumberFormat="1"/>
    <xf numFmtId="0" fontId="0" fillId="0" borderId="45" xfId="0" applyBorder="1"/>
    <xf numFmtId="0" fontId="0" fillId="3" borderId="46" xfId="0" applyFill="1" applyBorder="1"/>
    <xf numFmtId="185" fontId="3" fillId="0" borderId="47" xfId="0" applyNumberFormat="1" applyFont="1" applyBorder="1"/>
    <xf numFmtId="0" fontId="0" fillId="0" borderId="0" xfId="0" applyFill="1"/>
    <xf numFmtId="177" fontId="0" fillId="0" borderId="0" xfId="0" applyNumberFormat="1" applyFill="1"/>
    <xf numFmtId="177" fontId="0" fillId="0" borderId="0" xfId="0" applyNumberFormat="1"/>
    <xf numFmtId="185" fontId="0" fillId="0" borderId="0" xfId="1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27" xfId="0" quotePrefix="1" applyBorder="1"/>
    <xf numFmtId="0" fontId="9" fillId="0" borderId="0" xfId="0" applyFont="1"/>
    <xf numFmtId="185" fontId="7" fillId="0" borderId="0" xfId="1" applyFont="1" applyBorder="1"/>
    <xf numFmtId="185" fontId="3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49" xfId="0" applyFont="1" applyFill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177" fontId="0" fillId="0" borderId="34" xfId="0" quotePrefix="1" applyNumberFormat="1" applyBorder="1" applyAlignment="1">
      <alignment horizontal="center"/>
    </xf>
    <xf numFmtId="0" fontId="0" fillId="0" borderId="54" xfId="0" quotePrefix="1" applyBorder="1" applyAlignment="1">
      <alignment horizontal="center"/>
    </xf>
    <xf numFmtId="185" fontId="7" fillId="2" borderId="25" xfId="1" quotePrefix="1" applyFont="1" applyFill="1" applyBorder="1" applyAlignment="1" applyProtection="1">
      <alignment horizontal="center"/>
    </xf>
    <xf numFmtId="185" fontId="7" fillId="2" borderId="44" xfId="1" quotePrefix="1" applyFont="1" applyFill="1" applyBorder="1" applyAlignment="1" applyProtection="1">
      <alignment horizontal="center"/>
    </xf>
    <xf numFmtId="0" fontId="0" fillId="0" borderId="34" xfId="0" quotePrefix="1" applyBorder="1" applyAlignment="1">
      <alignment horizontal="center"/>
    </xf>
    <xf numFmtId="185" fontId="7" fillId="2" borderId="36" xfId="1" quotePrefix="1" applyFont="1" applyFill="1" applyBorder="1" applyAlignment="1" applyProtection="1">
      <alignment horizontal="center"/>
    </xf>
    <xf numFmtId="185" fontId="7" fillId="2" borderId="55" xfId="1" quotePrefix="1" applyFont="1" applyFill="1" applyBorder="1" applyAlignment="1" applyProtection="1">
      <alignment horizontal="center"/>
    </xf>
    <xf numFmtId="0" fontId="0" fillId="0" borderId="25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quotePrefix="1" applyBorder="1" applyAlignment="1">
      <alignment horizontal="center"/>
    </xf>
    <xf numFmtId="0" fontId="0" fillId="0" borderId="55" xfId="0" quotePrefix="1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44" xfId="0" quotePrefix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85" fontId="7" fillId="2" borderId="34" xfId="1" quotePrefix="1" applyFont="1" applyFill="1" applyBorder="1" applyAlignment="1" applyProtection="1">
      <alignment horizontal="center"/>
    </xf>
    <xf numFmtId="185" fontId="7" fillId="2" borderId="54" xfId="1" quotePrefix="1" applyFont="1" applyFill="1" applyBorder="1" applyAlignment="1" applyProtection="1">
      <alignment horizontal="center"/>
    </xf>
    <xf numFmtId="185" fontId="7" fillId="2" borderId="25" xfId="1" applyFont="1" applyFill="1" applyBorder="1" applyAlignment="1" applyProtection="1">
      <alignment horizontal="center"/>
    </xf>
    <xf numFmtId="185" fontId="7" fillId="2" borderId="44" xfId="1" applyFont="1" applyFill="1" applyBorder="1" applyAlignment="1" applyProtection="1">
      <alignment horizontal="center"/>
    </xf>
    <xf numFmtId="185" fontId="7" fillId="0" borderId="38" xfId="1" quotePrefix="1" applyFont="1" applyFill="1" applyBorder="1" applyAlignment="1" applyProtection="1">
      <alignment horizontal="center"/>
    </xf>
    <xf numFmtId="185" fontId="7" fillId="0" borderId="51" xfId="1" quotePrefix="1" applyFont="1" applyFill="1" applyBorder="1" applyAlignment="1" applyProtection="1">
      <alignment horizontal="center"/>
    </xf>
    <xf numFmtId="185" fontId="7" fillId="2" borderId="52" xfId="1" applyFont="1" applyFill="1" applyBorder="1" applyAlignment="1" applyProtection="1">
      <alignment horizontal="center"/>
    </xf>
    <xf numFmtId="185" fontId="7" fillId="2" borderId="53" xfId="1" applyFont="1" applyFill="1" applyBorder="1" applyAlignment="1" applyProtection="1">
      <alignment horizontal="center"/>
    </xf>
    <xf numFmtId="2" fontId="7" fillId="0" borderId="25" xfId="1" applyNumberFormat="1" applyBorder="1" applyAlignment="1">
      <alignment horizontal="center"/>
    </xf>
    <xf numFmtId="2" fontId="7" fillId="0" borderId="44" xfId="1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185" fontId="7" fillId="2" borderId="25" xfId="1" quotePrefix="1" applyFont="1" applyFill="1" applyBorder="1" applyAlignment="1" applyProtection="1">
      <alignment horizontal="right"/>
    </xf>
    <xf numFmtId="185" fontId="7" fillId="2" borderId="44" xfId="1" quotePrefix="1" applyFont="1" applyFill="1" applyBorder="1" applyAlignment="1" applyProtection="1">
      <alignment horizontal="right"/>
    </xf>
    <xf numFmtId="185" fontId="7" fillId="2" borderId="34" xfId="1" quotePrefix="1" applyFont="1" applyFill="1" applyBorder="1" applyAlignment="1" applyProtection="1">
      <alignment horizontal="right"/>
    </xf>
    <xf numFmtId="185" fontId="7" fillId="2" borderId="54" xfId="1" quotePrefix="1" applyFont="1" applyFill="1" applyBorder="1" applyAlignment="1" applyProtection="1">
      <alignment horizontal="right"/>
    </xf>
    <xf numFmtId="185" fontId="7" fillId="2" borderId="36" xfId="1" quotePrefix="1" applyFont="1" applyFill="1" applyBorder="1" applyAlignment="1" applyProtection="1">
      <alignment horizontal="right"/>
    </xf>
    <xf numFmtId="185" fontId="7" fillId="2" borderId="55" xfId="1" quotePrefix="1" applyFont="1" applyFill="1" applyBorder="1" applyAlignment="1" applyProtection="1">
      <alignment horizontal="right"/>
    </xf>
    <xf numFmtId="185" fontId="7" fillId="0" borderId="25" xfId="1" applyBorder="1" applyAlignment="1">
      <alignment horizontal="left"/>
    </xf>
    <xf numFmtId="185" fontId="7" fillId="0" borderId="44" xfId="1" applyBorder="1" applyAlignment="1">
      <alignment horizontal="left"/>
    </xf>
    <xf numFmtId="177" fontId="0" fillId="0" borderId="36" xfId="0" quotePrefix="1" applyNumberFormat="1" applyBorder="1" applyAlignment="1">
      <alignment horizontal="center"/>
    </xf>
    <xf numFmtId="177" fontId="0" fillId="0" borderId="55" xfId="0" quotePrefix="1" applyNumberFormat="1" applyBorder="1" applyAlignment="1">
      <alignment horizontal="center"/>
    </xf>
    <xf numFmtId="177" fontId="0" fillId="0" borderId="54" xfId="0" quotePrefix="1" applyNumberFormat="1" applyBorder="1" applyAlignment="1">
      <alignment horizontal="center"/>
    </xf>
    <xf numFmtId="185" fontId="7" fillId="2" borderId="25" xfId="1" applyFont="1" applyFill="1" applyBorder="1" applyAlignment="1" applyProtection="1">
      <alignment horizontal="right"/>
    </xf>
    <xf numFmtId="185" fontId="7" fillId="2" borderId="44" xfId="1" applyFont="1" applyFill="1" applyBorder="1" applyAlignment="1" applyProtection="1">
      <alignment horizontal="right"/>
    </xf>
    <xf numFmtId="185" fontId="7" fillId="2" borderId="52" xfId="1" applyFont="1" applyFill="1" applyBorder="1" applyAlignment="1" applyProtection="1">
      <alignment horizontal="right"/>
    </xf>
    <xf numFmtId="185" fontId="7" fillId="2" borderId="53" xfId="1" applyFont="1" applyFill="1" applyBorder="1" applyAlignment="1" applyProtection="1">
      <alignment horizontal="right"/>
    </xf>
    <xf numFmtId="185" fontId="7" fillId="0" borderId="38" xfId="1" quotePrefix="1" applyFont="1" applyFill="1" applyBorder="1" applyAlignment="1" applyProtection="1">
      <alignment horizontal="right"/>
    </xf>
    <xf numFmtId="185" fontId="7" fillId="0" borderId="51" xfId="1" quotePrefix="1" applyFont="1" applyFill="1" applyBorder="1" applyAlignment="1" applyProtection="1">
      <alignment horizontal="right"/>
    </xf>
    <xf numFmtId="185" fontId="3" fillId="0" borderId="38" xfId="1" quotePrefix="1" applyFont="1" applyFill="1" applyBorder="1" applyAlignment="1" applyProtection="1">
      <alignment horizontal="center"/>
    </xf>
    <xf numFmtId="185" fontId="3" fillId="0" borderId="51" xfId="1" quotePrefix="1" applyFont="1" applyFill="1" applyBorder="1" applyAlignment="1" applyProtection="1">
      <alignment horizontal="center"/>
    </xf>
    <xf numFmtId="185" fontId="7" fillId="0" borderId="25" xfId="1" applyBorder="1" applyAlignment="1">
      <alignment horizontal="center"/>
    </xf>
    <xf numFmtId="185" fontId="7" fillId="0" borderId="44" xfId="1" applyBorder="1" applyAlignment="1">
      <alignment horizontal="center"/>
    </xf>
    <xf numFmtId="0" fontId="3" fillId="0" borderId="0" xfId="0" applyFont="1"/>
    <xf numFmtId="0" fontId="1" fillId="0" borderId="0" xfId="0" applyFont="1" applyBorder="1"/>
    <xf numFmtId="0" fontId="0" fillId="4" borderId="58" xfId="0" applyFont="1" applyFill="1" applyBorder="1"/>
    <xf numFmtId="0" fontId="0" fillId="4" borderId="59" xfId="0" applyFont="1" applyFill="1" applyBorder="1"/>
    <xf numFmtId="0" fontId="0" fillId="4" borderId="60" xfId="0" applyFont="1" applyFill="1" applyBorder="1" applyAlignment="1">
      <alignment horizontal="center"/>
    </xf>
    <xf numFmtId="185" fontId="7" fillId="4" borderId="56" xfId="1" applyFill="1" applyBorder="1" applyAlignment="1">
      <alignment horizontal="center"/>
    </xf>
    <xf numFmtId="185" fontId="7" fillId="4" borderId="57" xfId="1" applyFill="1" applyBorder="1" applyAlignment="1">
      <alignment horizontal="center"/>
    </xf>
    <xf numFmtId="185" fontId="7" fillId="4" borderId="57" xfId="1" applyFill="1" applyBorder="1" applyAlignment="1">
      <alignment horizontal="left"/>
    </xf>
    <xf numFmtId="185" fontId="7" fillId="4" borderId="61" xfId="1" applyFill="1" applyBorder="1" applyAlignment="1">
      <alignment horizontal="center"/>
    </xf>
    <xf numFmtId="185" fontId="7" fillId="0" borderId="46" xfId="1" quotePrefix="1" applyFont="1" applyFill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12</xdr:row>
      <xdr:rowOff>266700</xdr:rowOff>
    </xdr:from>
    <xdr:to>
      <xdr:col>5</xdr:col>
      <xdr:colOff>165100</xdr:colOff>
      <xdr:row>26</xdr:row>
      <xdr:rowOff>266700</xdr:rowOff>
    </xdr:to>
    <xdr:sp macro="" textlink="">
      <xdr:nvSpPr>
        <xdr:cNvPr id="1041" name="AutoShape 1">
          <a:extLst>
            <a:ext uri="{FF2B5EF4-FFF2-40B4-BE49-F238E27FC236}">
              <a16:creationId xmlns:a16="http://schemas.microsoft.com/office/drawing/2014/main" id="{A47A4A17-8C0B-F22F-9626-B09912E49AC4}"/>
            </a:ext>
          </a:extLst>
        </xdr:cNvPr>
        <xdr:cNvSpPr>
          <a:spLocks/>
        </xdr:cNvSpPr>
      </xdr:nvSpPr>
      <xdr:spPr bwMode="auto">
        <a:xfrm>
          <a:off x="6565900" y="2654300"/>
          <a:ext cx="190500" cy="3733800"/>
        </a:xfrm>
        <a:prstGeom prst="rightBrace">
          <a:avLst>
            <a:gd name="adj1" fmla="val 163333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25400</xdr:rowOff>
    </xdr:from>
    <xdr:to>
      <xdr:col>4</xdr:col>
      <xdr:colOff>0</xdr:colOff>
      <xdr:row>4</xdr:row>
      <xdr:rowOff>88900</xdr:rowOff>
    </xdr:to>
    <xdr:grpSp>
      <xdr:nvGrpSpPr>
        <xdr:cNvPr id="4152" name="Group 29">
          <a:extLst>
            <a:ext uri="{FF2B5EF4-FFF2-40B4-BE49-F238E27FC236}">
              <a16:creationId xmlns:a16="http://schemas.microsoft.com/office/drawing/2014/main" id="{A61FE008-3302-03C9-2C6A-A33DFB8C7E49}"/>
            </a:ext>
          </a:extLst>
        </xdr:cNvPr>
        <xdr:cNvGrpSpPr>
          <a:grpSpLocks/>
        </xdr:cNvGrpSpPr>
      </xdr:nvGrpSpPr>
      <xdr:grpSpPr bwMode="auto">
        <a:xfrm>
          <a:off x="118140" y="232144"/>
          <a:ext cx="10765465" cy="683733"/>
          <a:chOff x="9" y="18"/>
          <a:chExt cx="1264" cy="70"/>
        </a:xfrm>
      </xdr:grpSpPr>
      <xdr:sp macro="" textlink="">
        <xdr:nvSpPr>
          <xdr:cNvPr id="4154" name="Rectangle 5">
            <a:extLst>
              <a:ext uri="{FF2B5EF4-FFF2-40B4-BE49-F238E27FC236}">
                <a16:creationId xmlns:a16="http://schemas.microsoft.com/office/drawing/2014/main" id="{4CB12115-6B53-7BAA-2EFF-44D1B38944B4}"/>
              </a:ext>
            </a:extLst>
          </xdr:cNvPr>
          <xdr:cNvSpPr>
            <a:spLocks noChangeArrowheads="1"/>
          </xdr:cNvSpPr>
        </xdr:nvSpPr>
        <xdr:spPr bwMode="auto">
          <a:xfrm>
            <a:off x="9" y="18"/>
            <a:ext cx="123" cy="70"/>
          </a:xfrm>
          <a:prstGeom prst="rect">
            <a:avLst/>
          </a:prstGeom>
          <a:solidFill>
            <a:srgbClr val="007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4">
            <a:extLst>
              <a:ext uri="{FF2B5EF4-FFF2-40B4-BE49-F238E27FC236}">
                <a16:creationId xmlns:a16="http://schemas.microsoft.com/office/drawing/2014/main" id="{69A0816A-D820-4243-AA67-AB268AC3580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2" y="18"/>
            <a:ext cx="1141" cy="70"/>
          </a:xfrm>
          <a:prstGeom prst="rect">
            <a:avLst/>
          </a:prstGeom>
          <a:solidFill>
            <a:srgbClr val="007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45720" tIns="41148" rIns="45720" bIns="41148" anchor="ctr" upright="1"/>
          <a:lstStyle/>
          <a:p>
            <a:pPr algn="ctr" rtl="0">
              <a:lnSpc>
                <a:spcPts val="2300"/>
              </a:lnSpc>
              <a:defRPr sz="1000"/>
            </a:pPr>
            <a:r>
              <a:rPr lang="en-US" sz="2200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CREDIT CARD EXPENSE REPORT FORM</a:t>
            </a:r>
          </a:p>
          <a:p>
            <a:pPr algn="ctr" rtl="0">
              <a:lnSpc>
                <a:spcPts val="1500"/>
              </a:lnSpc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(All claims to be supported by receipts when claim is made)</a:t>
            </a:r>
          </a:p>
        </xdr:txBody>
      </xdr:sp>
    </xdr:grpSp>
    <xdr:clientData/>
  </xdr:twoCellAnchor>
  <xdr:twoCellAnchor>
    <xdr:from>
      <xdr:col>1</xdr:col>
      <xdr:colOff>0</xdr:colOff>
      <xdr:row>41</xdr:row>
      <xdr:rowOff>219075</xdr:rowOff>
    </xdr:from>
    <xdr:to>
      <xdr:col>4</xdr:col>
      <xdr:colOff>0</xdr:colOff>
      <xdr:row>42</xdr:row>
      <xdr:rowOff>180975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DF482895-6C8B-9646-9D1D-5644449111AE}"/>
            </a:ext>
          </a:extLst>
        </xdr:cNvPr>
        <xdr:cNvSpPr txBox="1">
          <a:spLocks noChangeArrowheads="1"/>
        </xdr:cNvSpPr>
      </xdr:nvSpPr>
      <xdr:spPr bwMode="auto">
        <a:xfrm>
          <a:off x="238125" y="10106025"/>
          <a:ext cx="120491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   PRO-XXX                                                                                                                                               11 August 2024                                                                                                                          Page 1 of 1</a:t>
          </a:r>
        </a:p>
      </xdr:txBody>
    </xdr:sp>
    <xdr:clientData/>
  </xdr:twoCellAnchor>
  <xdr:twoCellAnchor>
    <xdr:from>
      <xdr:col>1</xdr:col>
      <xdr:colOff>88605</xdr:colOff>
      <xdr:row>1</xdr:row>
      <xdr:rowOff>114004</xdr:rowOff>
    </xdr:from>
    <xdr:to>
      <xdr:col>2</xdr:col>
      <xdr:colOff>1616017</xdr:colOff>
      <xdr:row>3</xdr:row>
      <xdr:rowOff>167240</xdr:rowOff>
    </xdr:to>
    <xdr:sp macro="" textlink="">
      <xdr:nvSpPr>
        <xdr:cNvPr id="2" name="Graphic 3">
          <a:extLst>
            <a:ext uri="{FF2B5EF4-FFF2-40B4-BE49-F238E27FC236}">
              <a16:creationId xmlns:a16="http://schemas.microsoft.com/office/drawing/2014/main" id="{F12289DD-2640-BACA-1634-44CB4A9A8C58}"/>
            </a:ext>
          </a:extLst>
        </xdr:cNvPr>
        <xdr:cNvSpPr/>
      </xdr:nvSpPr>
      <xdr:spPr>
        <a:xfrm>
          <a:off x="206745" y="320748"/>
          <a:ext cx="2487295" cy="466725"/>
        </a:xfrm>
        <a:custGeom>
          <a:avLst/>
          <a:gdLst/>
          <a:ahLst/>
          <a:cxnLst/>
          <a:rect l="l" t="t" r="r" b="b"/>
          <a:pathLst>
            <a:path w="2487295" h="466725">
              <a:moveTo>
                <a:pt x="449326" y="266357"/>
              </a:moveTo>
              <a:lnTo>
                <a:pt x="381050" y="266357"/>
              </a:lnTo>
              <a:lnTo>
                <a:pt x="375767" y="286448"/>
              </a:lnTo>
              <a:lnTo>
                <a:pt x="365721" y="300799"/>
              </a:lnTo>
              <a:lnTo>
                <a:pt x="350939" y="309397"/>
              </a:lnTo>
              <a:lnTo>
                <a:pt x="331393" y="312267"/>
              </a:lnTo>
              <a:lnTo>
                <a:pt x="220065" y="312267"/>
              </a:lnTo>
              <a:lnTo>
                <a:pt x="440397" y="86639"/>
              </a:lnTo>
              <a:lnTo>
                <a:pt x="95161" y="86639"/>
              </a:lnTo>
              <a:lnTo>
                <a:pt x="95148" y="165646"/>
              </a:lnTo>
              <a:lnTo>
                <a:pt x="165519" y="165646"/>
              </a:lnTo>
              <a:lnTo>
                <a:pt x="165519" y="153555"/>
              </a:lnTo>
              <a:lnTo>
                <a:pt x="285229" y="153555"/>
              </a:lnTo>
              <a:lnTo>
                <a:pt x="63487" y="379945"/>
              </a:lnTo>
              <a:lnTo>
                <a:pt x="316268" y="379945"/>
              </a:lnTo>
              <a:lnTo>
                <a:pt x="372592" y="372846"/>
              </a:lnTo>
              <a:lnTo>
                <a:pt x="413537" y="351548"/>
              </a:lnTo>
              <a:lnTo>
                <a:pt x="439115" y="316052"/>
              </a:lnTo>
              <a:lnTo>
                <a:pt x="449326" y="266357"/>
              </a:lnTo>
              <a:close/>
            </a:path>
            <a:path w="2487295" h="466725">
              <a:moveTo>
                <a:pt x="891349" y="167563"/>
              </a:moveTo>
              <a:lnTo>
                <a:pt x="891311" y="86652"/>
              </a:lnTo>
              <a:lnTo>
                <a:pt x="665937" y="86652"/>
              </a:lnTo>
              <a:lnTo>
                <a:pt x="619023" y="92341"/>
              </a:lnTo>
              <a:lnTo>
                <a:pt x="579920" y="109118"/>
              </a:lnTo>
              <a:lnTo>
                <a:pt x="549922" y="135953"/>
              </a:lnTo>
              <a:lnTo>
                <a:pt x="529780" y="171843"/>
              </a:lnTo>
              <a:lnTo>
                <a:pt x="520319" y="216039"/>
              </a:lnTo>
              <a:lnTo>
                <a:pt x="519684" y="232524"/>
              </a:lnTo>
              <a:lnTo>
                <a:pt x="519684" y="379945"/>
              </a:lnTo>
              <a:lnTo>
                <a:pt x="891311" y="379945"/>
              </a:lnTo>
              <a:lnTo>
                <a:pt x="891311" y="310324"/>
              </a:lnTo>
              <a:lnTo>
                <a:pt x="891311" y="298234"/>
              </a:lnTo>
              <a:lnTo>
                <a:pt x="820940" y="298234"/>
              </a:lnTo>
              <a:lnTo>
                <a:pt x="820940" y="310324"/>
              </a:lnTo>
              <a:lnTo>
                <a:pt x="591058" y="310324"/>
              </a:lnTo>
              <a:lnTo>
                <a:pt x="591058" y="266369"/>
              </a:lnTo>
              <a:lnTo>
                <a:pt x="845921" y="266369"/>
              </a:lnTo>
              <a:lnTo>
                <a:pt x="845921" y="200240"/>
              </a:lnTo>
              <a:lnTo>
                <a:pt x="594944" y="200240"/>
              </a:lnTo>
              <a:lnTo>
                <a:pt x="598716" y="190157"/>
              </a:lnTo>
              <a:lnTo>
                <a:pt x="627456" y="162064"/>
              </a:lnTo>
              <a:lnTo>
                <a:pt x="667486" y="155498"/>
              </a:lnTo>
              <a:lnTo>
                <a:pt x="820978" y="155498"/>
              </a:lnTo>
              <a:lnTo>
                <a:pt x="820978" y="167563"/>
              </a:lnTo>
              <a:lnTo>
                <a:pt x="891349" y="167563"/>
              </a:lnTo>
              <a:close/>
            </a:path>
            <a:path w="2487295" h="466725">
              <a:moveTo>
                <a:pt x="1353908" y="379945"/>
              </a:moveTo>
              <a:lnTo>
                <a:pt x="1242580" y="265201"/>
              </a:lnTo>
              <a:lnTo>
                <a:pt x="1289761" y="253314"/>
              </a:lnTo>
              <a:lnTo>
                <a:pt x="1323467" y="228917"/>
              </a:lnTo>
              <a:lnTo>
                <a:pt x="1343685" y="192036"/>
              </a:lnTo>
              <a:lnTo>
                <a:pt x="1350429" y="142659"/>
              </a:lnTo>
              <a:lnTo>
                <a:pt x="1350429" y="86639"/>
              </a:lnTo>
              <a:lnTo>
                <a:pt x="961732" y="86639"/>
              </a:lnTo>
              <a:lnTo>
                <a:pt x="961732" y="379945"/>
              </a:lnTo>
              <a:lnTo>
                <a:pt x="1033106" y="379945"/>
              </a:lnTo>
              <a:lnTo>
                <a:pt x="1045108" y="379945"/>
              </a:lnTo>
              <a:lnTo>
                <a:pt x="1045108" y="309372"/>
              </a:lnTo>
              <a:lnTo>
                <a:pt x="1033106" y="309372"/>
              </a:lnTo>
              <a:lnTo>
                <a:pt x="1033106" y="155498"/>
              </a:lnTo>
              <a:lnTo>
                <a:pt x="1281760" y="155498"/>
              </a:lnTo>
              <a:lnTo>
                <a:pt x="1279461" y="165747"/>
              </a:lnTo>
              <a:lnTo>
                <a:pt x="1251458" y="197358"/>
              </a:lnTo>
              <a:lnTo>
                <a:pt x="1232103" y="200228"/>
              </a:lnTo>
              <a:lnTo>
                <a:pt x="1066076" y="200228"/>
              </a:lnTo>
              <a:lnTo>
                <a:pt x="1066076" y="266357"/>
              </a:lnTo>
              <a:lnTo>
                <a:pt x="1154912" y="266357"/>
              </a:lnTo>
              <a:lnTo>
                <a:pt x="1267790" y="379945"/>
              </a:lnTo>
              <a:lnTo>
                <a:pt x="1353908" y="379945"/>
              </a:lnTo>
              <a:close/>
            </a:path>
            <a:path w="2487295" h="466725">
              <a:moveTo>
                <a:pt x="1813102" y="86652"/>
              </a:moveTo>
              <a:lnTo>
                <a:pt x="1741716" y="86652"/>
              </a:lnTo>
              <a:lnTo>
                <a:pt x="1741716" y="155498"/>
              </a:lnTo>
              <a:lnTo>
                <a:pt x="1741678" y="234086"/>
              </a:lnTo>
              <a:lnTo>
                <a:pt x="1735582" y="277558"/>
              </a:lnTo>
              <a:lnTo>
                <a:pt x="1708492" y="304723"/>
              </a:lnTo>
              <a:lnTo>
                <a:pt x="1665300" y="310324"/>
              </a:lnTo>
              <a:lnTo>
                <a:pt x="1495780" y="310324"/>
              </a:lnTo>
              <a:lnTo>
                <a:pt x="1495818" y="232524"/>
              </a:lnTo>
              <a:lnTo>
                <a:pt x="1501622" y="189420"/>
              </a:lnTo>
              <a:lnTo>
                <a:pt x="1528356" y="161671"/>
              </a:lnTo>
              <a:lnTo>
                <a:pt x="1572196" y="155498"/>
              </a:lnTo>
              <a:lnTo>
                <a:pt x="1741716" y="155498"/>
              </a:lnTo>
              <a:lnTo>
                <a:pt x="1741716" y="86652"/>
              </a:lnTo>
              <a:lnTo>
                <a:pt x="1570647" y="86652"/>
              </a:lnTo>
              <a:lnTo>
                <a:pt x="1553857" y="87299"/>
              </a:lnTo>
              <a:lnTo>
                <a:pt x="1509166" y="96964"/>
              </a:lnTo>
              <a:lnTo>
                <a:pt x="1473200" y="117233"/>
              </a:lnTo>
              <a:lnTo>
                <a:pt x="1446466" y="147040"/>
              </a:lnTo>
              <a:lnTo>
                <a:pt x="1429969" y="185953"/>
              </a:lnTo>
              <a:lnTo>
                <a:pt x="1424406" y="232524"/>
              </a:lnTo>
              <a:lnTo>
                <a:pt x="1424406" y="379958"/>
              </a:lnTo>
              <a:lnTo>
                <a:pt x="1666849" y="379958"/>
              </a:lnTo>
              <a:lnTo>
                <a:pt x="1683816" y="379336"/>
              </a:lnTo>
              <a:lnTo>
                <a:pt x="1728914" y="370027"/>
              </a:lnTo>
              <a:lnTo>
                <a:pt x="1764957" y="350126"/>
              </a:lnTo>
              <a:lnTo>
                <a:pt x="1791411" y="320344"/>
              </a:lnTo>
              <a:lnTo>
                <a:pt x="1796897" y="310324"/>
              </a:lnTo>
              <a:lnTo>
                <a:pt x="1797977" y="308356"/>
              </a:lnTo>
              <a:lnTo>
                <a:pt x="1810677" y="266522"/>
              </a:lnTo>
              <a:lnTo>
                <a:pt x="1813102" y="234086"/>
              </a:lnTo>
              <a:lnTo>
                <a:pt x="1813102" y="155498"/>
              </a:lnTo>
              <a:lnTo>
                <a:pt x="1813102" y="86652"/>
              </a:lnTo>
              <a:close/>
            </a:path>
            <a:path w="2487295" h="466725">
              <a:moveTo>
                <a:pt x="2486990" y="0"/>
              </a:moveTo>
              <a:lnTo>
                <a:pt x="2416619" y="0"/>
              </a:lnTo>
              <a:lnTo>
                <a:pt x="2416619" y="86652"/>
              </a:lnTo>
              <a:lnTo>
                <a:pt x="2416619" y="245745"/>
              </a:lnTo>
              <a:lnTo>
                <a:pt x="2410612" y="287604"/>
              </a:lnTo>
              <a:lnTo>
                <a:pt x="2393124" y="323062"/>
              </a:lnTo>
              <a:lnTo>
                <a:pt x="2365959" y="351040"/>
              </a:lnTo>
              <a:lnTo>
                <a:pt x="2329853" y="370217"/>
              </a:lnTo>
              <a:lnTo>
                <a:pt x="2286203" y="379336"/>
              </a:lnTo>
              <a:lnTo>
                <a:pt x="2270252" y="379945"/>
              </a:lnTo>
              <a:lnTo>
                <a:pt x="1953844" y="379945"/>
              </a:lnTo>
              <a:lnTo>
                <a:pt x="1953844" y="86652"/>
              </a:lnTo>
              <a:lnTo>
                <a:pt x="2025218" y="86652"/>
              </a:lnTo>
              <a:lnTo>
                <a:pt x="2025218" y="310324"/>
              </a:lnTo>
              <a:lnTo>
                <a:pt x="2144699" y="310324"/>
              </a:lnTo>
              <a:lnTo>
                <a:pt x="2144699" y="132156"/>
              </a:lnTo>
              <a:lnTo>
                <a:pt x="2216061" y="132156"/>
              </a:lnTo>
              <a:lnTo>
                <a:pt x="2216061" y="310324"/>
              </a:lnTo>
              <a:lnTo>
                <a:pt x="2270074" y="310324"/>
              </a:lnTo>
              <a:lnTo>
                <a:pt x="2302967" y="305536"/>
              </a:lnTo>
              <a:lnTo>
                <a:pt x="2326449" y="291172"/>
              </a:lnTo>
              <a:lnTo>
                <a:pt x="2340546" y="267220"/>
              </a:lnTo>
              <a:lnTo>
                <a:pt x="2345245" y="233680"/>
              </a:lnTo>
              <a:lnTo>
                <a:pt x="2345245" y="157226"/>
              </a:lnTo>
              <a:lnTo>
                <a:pt x="2333256" y="157226"/>
              </a:lnTo>
              <a:lnTo>
                <a:pt x="2333256" y="132156"/>
              </a:lnTo>
              <a:lnTo>
                <a:pt x="2333256" y="86652"/>
              </a:lnTo>
              <a:lnTo>
                <a:pt x="2416619" y="86652"/>
              </a:lnTo>
              <a:lnTo>
                <a:pt x="2416619" y="0"/>
              </a:lnTo>
              <a:lnTo>
                <a:pt x="1883460" y="0"/>
              </a:lnTo>
              <a:lnTo>
                <a:pt x="1883460" y="24904"/>
              </a:lnTo>
              <a:lnTo>
                <a:pt x="1883460" y="441693"/>
              </a:lnTo>
              <a:lnTo>
                <a:pt x="24815" y="441693"/>
              </a:lnTo>
              <a:lnTo>
                <a:pt x="24815" y="24904"/>
              </a:lnTo>
              <a:lnTo>
                <a:pt x="1883460" y="24904"/>
              </a:lnTo>
              <a:lnTo>
                <a:pt x="1883460" y="0"/>
              </a:lnTo>
              <a:lnTo>
                <a:pt x="0" y="0"/>
              </a:lnTo>
              <a:lnTo>
                <a:pt x="0" y="466598"/>
              </a:lnTo>
              <a:lnTo>
                <a:pt x="2486990" y="466598"/>
              </a:lnTo>
              <a:lnTo>
                <a:pt x="2486990" y="441693"/>
              </a:lnTo>
              <a:lnTo>
                <a:pt x="2486990" y="379945"/>
              </a:lnTo>
              <a:lnTo>
                <a:pt x="2486990" y="86652"/>
              </a:lnTo>
              <a:lnTo>
                <a:pt x="2486990" y="24904"/>
              </a:lnTo>
              <a:lnTo>
                <a:pt x="2486990" y="0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/>
        <a:lstStyle/>
        <a:p>
          <a:endParaRPr lang="en-GB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CABE4-0E10-2341-BF71-20F41DF7B512}">
  <sheetPr codeName="Sheet1">
    <pageSetUpPr fitToPage="1"/>
  </sheetPr>
  <dimension ref="A1:N60"/>
  <sheetViews>
    <sheetView topLeftCell="A4" workbookViewId="0">
      <selection activeCell="C27" sqref="C27"/>
    </sheetView>
  </sheetViews>
  <sheetFormatPr baseColWidth="10" defaultColWidth="8.83203125" defaultRowHeight="13" x14ac:dyDescent="0.15"/>
  <cols>
    <col min="1" max="1" width="12.6640625" customWidth="1"/>
    <col min="2" max="2" width="44.6640625" customWidth="1"/>
    <col min="3" max="3" width="12.1640625" customWidth="1"/>
    <col min="4" max="4" width="10.5" customWidth="1"/>
    <col min="5" max="5" width="6.5" customWidth="1"/>
    <col min="6" max="6" width="11.83203125" customWidth="1"/>
    <col min="7" max="7" width="9.6640625" customWidth="1"/>
    <col min="8" max="8" width="5.1640625" customWidth="1"/>
    <col min="9" max="9" width="9.6640625" customWidth="1"/>
    <col min="10" max="10" width="5.5" customWidth="1"/>
    <col min="11" max="11" width="12" customWidth="1"/>
    <col min="12" max="12" width="5.6640625" customWidth="1"/>
    <col min="13" max="13" width="3" style="1" customWidth="1"/>
    <col min="14" max="14" width="31.5" customWidth="1"/>
  </cols>
  <sheetData>
    <row r="1" spans="1:14" s="2" customFormat="1" ht="16" x14ac:dyDescent="0.2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14" s="2" customFormat="1" ht="16" x14ac:dyDescent="0.2">
      <c r="A2" s="102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4" s="2" customFormat="1" ht="16" x14ac:dyDescent="0.2">
      <c r="A3" s="102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pans="1:14" s="2" customFormat="1" ht="16" x14ac:dyDescent="0.2">
      <c r="M4" s="3"/>
    </row>
    <row r="5" spans="1:14" s="2" customFormat="1" ht="16" x14ac:dyDescent="0.2">
      <c r="M5" s="3"/>
    </row>
    <row r="6" spans="1:14" s="2" customFormat="1" ht="16" x14ac:dyDescent="0.2">
      <c r="A6" s="4" t="s">
        <v>67</v>
      </c>
      <c r="B6" s="5"/>
      <c r="C6" s="5"/>
      <c r="D6" s="4" t="s">
        <v>3</v>
      </c>
      <c r="E6" s="5" t="s">
        <v>68</v>
      </c>
      <c r="F6" s="5"/>
      <c r="G6" s="5"/>
      <c r="H6" s="5"/>
      <c r="I6" s="4" t="s">
        <v>4</v>
      </c>
      <c r="J6" s="5" t="s">
        <v>69</v>
      </c>
      <c r="K6" s="5"/>
      <c r="L6" s="5"/>
      <c r="M6" s="3"/>
      <c r="N6" s="3"/>
    </row>
    <row r="9" spans="1:14" ht="15" customHeight="1" x14ac:dyDescent="0.15">
      <c r="A9" s="6"/>
      <c r="B9" s="7"/>
      <c r="C9" s="8"/>
      <c r="D9" s="9"/>
      <c r="E9" s="10"/>
      <c r="F9" s="11" t="s">
        <v>5</v>
      </c>
      <c r="G9" s="7"/>
      <c r="H9" s="12"/>
      <c r="I9" s="13"/>
      <c r="J9" s="13"/>
      <c r="K9" s="7"/>
      <c r="L9" s="14"/>
      <c r="N9" s="15"/>
    </row>
    <row r="10" spans="1:14" ht="15" customHeight="1" x14ac:dyDescent="0.15">
      <c r="A10" s="16"/>
      <c r="B10" s="17"/>
      <c r="C10" s="103" t="s">
        <v>6</v>
      </c>
      <c r="D10" s="103"/>
      <c r="E10" s="103"/>
      <c r="F10" s="18" t="s">
        <v>7</v>
      </c>
      <c r="G10" s="17"/>
      <c r="H10" s="19"/>
      <c r="I10" s="104" t="s">
        <v>8</v>
      </c>
      <c r="J10" s="104"/>
      <c r="K10" s="17"/>
      <c r="L10" s="20"/>
      <c r="N10" s="21" t="s">
        <v>9</v>
      </c>
    </row>
    <row r="11" spans="1:14" ht="15" customHeight="1" x14ac:dyDescent="0.15">
      <c r="A11" s="22" t="s">
        <v>10</v>
      </c>
      <c r="B11" s="23" t="s">
        <v>11</v>
      </c>
      <c r="C11" s="24" t="s">
        <v>12</v>
      </c>
      <c r="D11" s="105" t="s">
        <v>13</v>
      </c>
      <c r="E11" s="105"/>
      <c r="F11" s="25" t="s">
        <v>14</v>
      </c>
      <c r="G11" s="106" t="s">
        <v>15</v>
      </c>
      <c r="H11" s="106"/>
      <c r="I11" s="107" t="s">
        <v>16</v>
      </c>
      <c r="J11" s="107"/>
      <c r="K11" s="108" t="s">
        <v>17</v>
      </c>
      <c r="L11" s="108"/>
      <c r="M11" s="26"/>
      <c r="N11" s="27" t="s">
        <v>18</v>
      </c>
    </row>
    <row r="12" spans="1:14" ht="21.75" customHeight="1" x14ac:dyDescent="0.15">
      <c r="A12" s="28"/>
      <c r="B12" s="29"/>
      <c r="C12" s="30"/>
      <c r="D12" s="65"/>
      <c r="E12" s="66"/>
      <c r="F12" s="31"/>
      <c r="G12" s="61"/>
      <c r="H12" s="60"/>
      <c r="I12" s="31"/>
      <c r="J12" s="32"/>
      <c r="K12" s="61"/>
      <c r="L12" s="60"/>
      <c r="N12" s="33"/>
    </row>
    <row r="13" spans="1:14" ht="21.75" customHeight="1" x14ac:dyDescent="0.15">
      <c r="A13" s="28">
        <v>40077</v>
      </c>
      <c r="B13" s="29" t="s">
        <v>33</v>
      </c>
      <c r="C13" s="30" t="s">
        <v>34</v>
      </c>
      <c r="D13" s="65" t="s">
        <v>35</v>
      </c>
      <c r="E13" s="66" t="s">
        <v>36</v>
      </c>
      <c r="F13" s="31">
        <v>0.55293400000000004</v>
      </c>
      <c r="G13" s="61">
        <v>66</v>
      </c>
      <c r="H13" s="79" t="s">
        <v>65</v>
      </c>
      <c r="I13" s="31"/>
      <c r="J13" s="32"/>
      <c r="K13" s="61">
        <v>66</v>
      </c>
      <c r="L13" s="79" t="s">
        <v>65</v>
      </c>
      <c r="N13" s="33" t="s">
        <v>81</v>
      </c>
    </row>
    <row r="14" spans="1:14" ht="21.75" customHeight="1" x14ac:dyDescent="0.15">
      <c r="A14" s="68">
        <v>40075</v>
      </c>
      <c r="B14" s="29" t="s">
        <v>47</v>
      </c>
      <c r="C14" s="69" t="s">
        <v>38</v>
      </c>
      <c r="D14" s="70" t="s">
        <v>48</v>
      </c>
      <c r="E14" s="71" t="s">
        <v>49</v>
      </c>
      <c r="F14" s="72"/>
      <c r="G14" s="73">
        <v>10</v>
      </c>
      <c r="H14" s="80" t="s">
        <v>72</v>
      </c>
      <c r="I14" s="72"/>
      <c r="J14" s="74"/>
      <c r="K14" s="73">
        <v>10</v>
      </c>
      <c r="L14" s="80" t="s">
        <v>72</v>
      </c>
      <c r="N14" s="75" t="s">
        <v>82</v>
      </c>
    </row>
    <row r="15" spans="1:14" ht="21.75" customHeight="1" x14ac:dyDescent="0.15">
      <c r="A15" s="34">
        <v>40076</v>
      </c>
      <c r="B15" s="29" t="s">
        <v>37</v>
      </c>
      <c r="C15" s="36" t="s">
        <v>38</v>
      </c>
      <c r="D15" s="76" t="s">
        <v>39</v>
      </c>
      <c r="E15" s="67" t="s">
        <v>40</v>
      </c>
      <c r="F15" s="39"/>
      <c r="G15" s="40">
        <v>39</v>
      </c>
      <c r="H15" s="81" t="s">
        <v>73</v>
      </c>
      <c r="I15" s="39"/>
      <c r="J15" s="41"/>
      <c r="K15" s="40">
        <v>39</v>
      </c>
      <c r="L15" s="81" t="s">
        <v>73</v>
      </c>
      <c r="N15" s="42" t="s">
        <v>82</v>
      </c>
    </row>
    <row r="16" spans="1:14" ht="21.75" customHeight="1" x14ac:dyDescent="0.15">
      <c r="A16" s="34">
        <v>40076</v>
      </c>
      <c r="B16" s="35" t="s">
        <v>41</v>
      </c>
      <c r="C16" s="36" t="s">
        <v>38</v>
      </c>
      <c r="D16" s="76" t="s">
        <v>42</v>
      </c>
      <c r="E16" s="67" t="s">
        <v>35</v>
      </c>
      <c r="F16" s="39"/>
      <c r="G16" s="40">
        <v>184</v>
      </c>
      <c r="H16" s="81" t="s">
        <v>39</v>
      </c>
      <c r="I16" s="39"/>
      <c r="J16" s="41"/>
      <c r="K16" s="40">
        <v>184</v>
      </c>
      <c r="L16" s="81" t="s">
        <v>39</v>
      </c>
      <c r="N16" s="42" t="s">
        <v>82</v>
      </c>
    </row>
    <row r="17" spans="1:14" ht="21.75" customHeight="1" x14ac:dyDescent="0.15">
      <c r="A17" s="34">
        <v>40076</v>
      </c>
      <c r="B17" s="35" t="s">
        <v>43</v>
      </c>
      <c r="C17" s="36" t="s">
        <v>38</v>
      </c>
      <c r="D17" s="76" t="s">
        <v>31</v>
      </c>
      <c r="E17" s="67" t="s">
        <v>30</v>
      </c>
      <c r="F17" s="39"/>
      <c r="G17" s="40">
        <v>111</v>
      </c>
      <c r="H17" s="81" t="s">
        <v>74</v>
      </c>
      <c r="I17" s="39"/>
      <c r="J17" s="41"/>
      <c r="K17" s="40">
        <v>111</v>
      </c>
      <c r="L17" s="81" t="s">
        <v>74</v>
      </c>
      <c r="N17" s="42" t="s">
        <v>81</v>
      </c>
    </row>
    <row r="18" spans="1:14" ht="21.75" customHeight="1" x14ac:dyDescent="0.15">
      <c r="A18" s="34">
        <v>40076</v>
      </c>
      <c r="B18" s="35" t="s">
        <v>44</v>
      </c>
      <c r="C18" s="36" t="s">
        <v>38</v>
      </c>
      <c r="D18" s="76" t="s">
        <v>45</v>
      </c>
      <c r="E18" s="67" t="s">
        <v>46</v>
      </c>
      <c r="F18" s="39"/>
      <c r="G18" s="40">
        <v>477</v>
      </c>
      <c r="H18" s="78" t="s">
        <v>75</v>
      </c>
      <c r="I18" s="39"/>
      <c r="J18" s="41"/>
      <c r="K18" s="40">
        <v>477</v>
      </c>
      <c r="L18" s="78" t="s">
        <v>75</v>
      </c>
      <c r="N18" s="42" t="s">
        <v>82</v>
      </c>
    </row>
    <row r="19" spans="1:14" ht="21.75" customHeight="1" x14ac:dyDescent="0.15">
      <c r="A19" s="34">
        <v>40078</v>
      </c>
      <c r="B19" s="35" t="s">
        <v>50</v>
      </c>
      <c r="C19" s="36" t="s">
        <v>38</v>
      </c>
      <c r="D19" s="76" t="s">
        <v>70</v>
      </c>
      <c r="E19" s="67" t="s">
        <v>30</v>
      </c>
      <c r="F19" s="39"/>
      <c r="G19" s="40">
        <v>44</v>
      </c>
      <c r="H19" s="78" t="s">
        <v>76</v>
      </c>
      <c r="I19" s="39"/>
      <c r="J19" s="41"/>
      <c r="K19" s="40">
        <v>44</v>
      </c>
      <c r="L19" s="78" t="s">
        <v>76</v>
      </c>
      <c r="N19" s="42" t="s">
        <v>82</v>
      </c>
    </row>
    <row r="20" spans="1:14" ht="21.75" customHeight="1" x14ac:dyDescent="0.15">
      <c r="A20" s="34">
        <v>40079</v>
      </c>
      <c r="B20" s="35" t="s">
        <v>51</v>
      </c>
      <c r="C20" s="36" t="s">
        <v>38</v>
      </c>
      <c r="D20" s="76" t="s">
        <v>52</v>
      </c>
      <c r="E20" s="67" t="s">
        <v>30</v>
      </c>
      <c r="F20" s="77" t="s">
        <v>71</v>
      </c>
      <c r="G20" s="40">
        <v>69</v>
      </c>
      <c r="H20" s="78" t="s">
        <v>77</v>
      </c>
      <c r="I20" s="39"/>
      <c r="J20" s="41"/>
      <c r="K20" s="40">
        <v>69</v>
      </c>
      <c r="L20" s="78" t="s">
        <v>77</v>
      </c>
      <c r="N20" s="42" t="s">
        <v>82</v>
      </c>
    </row>
    <row r="21" spans="1:14" ht="21.75" customHeight="1" x14ac:dyDescent="0.15">
      <c r="A21" s="34">
        <v>40079</v>
      </c>
      <c r="B21" s="35" t="s">
        <v>43</v>
      </c>
      <c r="C21" s="36" t="s">
        <v>38</v>
      </c>
      <c r="D21" s="76" t="s">
        <v>31</v>
      </c>
      <c r="E21" s="67" t="s">
        <v>30</v>
      </c>
      <c r="F21" s="39"/>
      <c r="G21" s="40">
        <v>111</v>
      </c>
      <c r="H21" s="78" t="s">
        <v>74</v>
      </c>
      <c r="I21" s="39"/>
      <c r="J21" s="41"/>
      <c r="K21" s="40">
        <v>111</v>
      </c>
      <c r="L21" s="78" t="s">
        <v>74</v>
      </c>
      <c r="N21" s="42" t="s">
        <v>81</v>
      </c>
    </row>
    <row r="22" spans="1:14" ht="21.75" customHeight="1" x14ac:dyDescent="0.15">
      <c r="A22" s="34">
        <v>40080</v>
      </c>
      <c r="B22" s="35" t="s">
        <v>43</v>
      </c>
      <c r="C22" s="36" t="s">
        <v>38</v>
      </c>
      <c r="D22" s="76" t="s">
        <v>31</v>
      </c>
      <c r="E22" s="67" t="s">
        <v>30</v>
      </c>
      <c r="F22" s="39"/>
      <c r="G22" s="40">
        <v>111</v>
      </c>
      <c r="H22" s="78" t="s">
        <v>74</v>
      </c>
      <c r="I22" s="39"/>
      <c r="J22" s="41"/>
      <c r="K22" s="40">
        <v>111</v>
      </c>
      <c r="L22" s="78" t="s">
        <v>74</v>
      </c>
      <c r="N22" s="42" t="s">
        <v>81</v>
      </c>
    </row>
    <row r="23" spans="1:14" ht="21.75" customHeight="1" x14ac:dyDescent="0.15">
      <c r="A23" s="34">
        <v>40081</v>
      </c>
      <c r="B23" s="35" t="s">
        <v>53</v>
      </c>
      <c r="C23" s="36" t="s">
        <v>38</v>
      </c>
      <c r="D23" s="76" t="s">
        <v>54</v>
      </c>
      <c r="E23" s="67" t="s">
        <v>32</v>
      </c>
      <c r="F23" s="39"/>
      <c r="G23" s="40">
        <v>44</v>
      </c>
      <c r="H23" s="78" t="s">
        <v>31</v>
      </c>
      <c r="I23" s="39"/>
      <c r="J23" s="41"/>
      <c r="K23" s="40">
        <v>44</v>
      </c>
      <c r="L23" s="78" t="s">
        <v>31</v>
      </c>
      <c r="N23" s="42" t="s">
        <v>82</v>
      </c>
    </row>
    <row r="24" spans="1:14" ht="21.75" customHeight="1" x14ac:dyDescent="0.15">
      <c r="A24" s="34">
        <v>40082</v>
      </c>
      <c r="B24" s="35" t="s">
        <v>55</v>
      </c>
      <c r="C24" s="36" t="s">
        <v>38</v>
      </c>
      <c r="D24" s="76" t="s">
        <v>56</v>
      </c>
      <c r="E24" s="67" t="s">
        <v>57</v>
      </c>
      <c r="F24" s="39"/>
      <c r="G24" s="40">
        <v>173</v>
      </c>
      <c r="H24" s="78" t="s">
        <v>78</v>
      </c>
      <c r="I24" s="39"/>
      <c r="J24" s="41"/>
      <c r="K24" s="40">
        <v>173</v>
      </c>
      <c r="L24" s="78" t="s">
        <v>78</v>
      </c>
      <c r="N24" s="42" t="s">
        <v>82</v>
      </c>
    </row>
    <row r="25" spans="1:14" ht="21.75" customHeight="1" x14ac:dyDescent="0.15">
      <c r="A25" s="34">
        <v>40082</v>
      </c>
      <c r="B25" s="35" t="s">
        <v>58</v>
      </c>
      <c r="C25" s="36" t="s">
        <v>38</v>
      </c>
      <c r="D25" s="76" t="s">
        <v>59</v>
      </c>
      <c r="E25" s="67" t="s">
        <v>60</v>
      </c>
      <c r="F25" s="39"/>
      <c r="G25" s="40">
        <v>25</v>
      </c>
      <c r="H25" s="78">
        <v>60</v>
      </c>
      <c r="I25" s="39"/>
      <c r="J25" s="41"/>
      <c r="K25" s="40">
        <v>25</v>
      </c>
      <c r="L25" s="78">
        <v>60</v>
      </c>
      <c r="N25" s="42" t="s">
        <v>82</v>
      </c>
    </row>
    <row r="26" spans="1:14" ht="21.75" customHeight="1" x14ac:dyDescent="0.15">
      <c r="A26" s="34">
        <v>40082</v>
      </c>
      <c r="B26" s="35" t="s">
        <v>61</v>
      </c>
      <c r="C26" s="36" t="s">
        <v>38</v>
      </c>
      <c r="D26" s="76" t="s">
        <v>62</v>
      </c>
      <c r="E26" s="67" t="s">
        <v>63</v>
      </c>
      <c r="F26" s="39"/>
      <c r="G26" s="40">
        <v>2479</v>
      </c>
      <c r="H26" s="78">
        <v>41</v>
      </c>
      <c r="I26" s="39"/>
      <c r="J26" s="41"/>
      <c r="K26" s="40">
        <v>2479</v>
      </c>
      <c r="L26" s="78">
        <v>41</v>
      </c>
      <c r="N26" s="42" t="s">
        <v>82</v>
      </c>
    </row>
    <row r="27" spans="1:14" ht="21.75" customHeight="1" x14ac:dyDescent="0.15">
      <c r="A27" s="34">
        <v>40083</v>
      </c>
      <c r="B27" s="35" t="s">
        <v>64</v>
      </c>
      <c r="C27" s="36" t="s">
        <v>38</v>
      </c>
      <c r="D27" s="76" t="s">
        <v>65</v>
      </c>
      <c r="E27" s="67" t="s">
        <v>66</v>
      </c>
      <c r="F27" s="39"/>
      <c r="G27" s="40">
        <v>28</v>
      </c>
      <c r="H27" s="78">
        <v>89</v>
      </c>
      <c r="I27" s="39"/>
      <c r="J27" s="41"/>
      <c r="K27" s="40">
        <v>28</v>
      </c>
      <c r="L27" s="78">
        <v>89</v>
      </c>
      <c r="N27" s="42" t="s">
        <v>82</v>
      </c>
    </row>
    <row r="28" spans="1:14" ht="21.75" customHeight="1" x14ac:dyDescent="0.15">
      <c r="A28" s="34"/>
      <c r="B28" s="35"/>
      <c r="C28" s="36"/>
      <c r="D28" s="37"/>
      <c r="E28" s="38"/>
      <c r="F28" s="39"/>
      <c r="G28" s="40"/>
      <c r="H28" s="41"/>
      <c r="I28" s="39"/>
      <c r="J28" s="41"/>
      <c r="K28" s="40"/>
      <c r="L28" s="41"/>
      <c r="N28" s="42"/>
    </row>
    <row r="29" spans="1:14" ht="21.75" customHeight="1" x14ac:dyDescent="0.15">
      <c r="A29" s="43"/>
      <c r="B29" s="44"/>
      <c r="C29" s="45"/>
      <c r="D29" s="46"/>
      <c r="E29" s="47"/>
      <c r="F29" s="48"/>
      <c r="G29" s="49"/>
      <c r="H29" s="50"/>
      <c r="I29" s="48"/>
      <c r="J29" s="50"/>
      <c r="K29" s="49"/>
      <c r="L29" s="50"/>
      <c r="N29" s="51"/>
    </row>
    <row r="30" spans="1:14" ht="21.75" customHeight="1" x14ac:dyDescent="0.2">
      <c r="C30" t="s">
        <v>19</v>
      </c>
      <c r="G30" s="52" t="s">
        <v>20</v>
      </c>
      <c r="J30" s="53" t="s">
        <v>21</v>
      </c>
      <c r="K30" s="63" t="s">
        <v>79</v>
      </c>
      <c r="L30" s="62" t="s">
        <v>80</v>
      </c>
    </row>
    <row r="31" spans="1:14" ht="21.75" customHeight="1" x14ac:dyDescent="0.2">
      <c r="B31" s="54" t="s">
        <v>22</v>
      </c>
      <c r="C31" s="55"/>
      <c r="D31" s="56"/>
      <c r="E31" s="57"/>
      <c r="G31" s="52" t="s">
        <v>23</v>
      </c>
      <c r="J31" s="53" t="s">
        <v>21</v>
      </c>
      <c r="K31" s="63"/>
      <c r="L31" s="64"/>
    </row>
    <row r="32" spans="1:14" ht="21.75" customHeight="1" x14ac:dyDescent="0.15">
      <c r="C32" s="58"/>
      <c r="D32" s="58"/>
      <c r="E32" s="58"/>
      <c r="K32" s="59"/>
      <c r="L32" s="1"/>
    </row>
    <row r="33" spans="1:12" ht="21.75" customHeight="1" x14ac:dyDescent="0.2">
      <c r="E33" s="52" t="s">
        <v>24</v>
      </c>
      <c r="J33" s="53" t="s">
        <v>21</v>
      </c>
      <c r="K33" s="63" t="s">
        <v>79</v>
      </c>
      <c r="L33" s="62" t="s">
        <v>80</v>
      </c>
    </row>
    <row r="34" spans="1:12" ht="21.75" customHeight="1" x14ac:dyDescent="0.15">
      <c r="A34" s="52" t="s">
        <v>25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</row>
    <row r="35" spans="1:12" ht="30" customHeight="1" x14ac:dyDescent="0.15">
      <c r="A35" s="52" t="s">
        <v>26</v>
      </c>
      <c r="B35" s="52"/>
      <c r="C35" s="52" t="s">
        <v>27</v>
      </c>
      <c r="D35" s="52"/>
      <c r="E35" s="52"/>
      <c r="F35" s="52" t="s">
        <v>28</v>
      </c>
      <c r="G35" s="52"/>
      <c r="H35" s="52"/>
      <c r="I35" s="52"/>
      <c r="J35" s="52"/>
      <c r="K35" s="52"/>
      <c r="L35" s="52" t="s">
        <v>29</v>
      </c>
    </row>
    <row r="36" spans="1:12" ht="21.75" customHeight="1" x14ac:dyDescent="0.15"/>
    <row r="37" spans="1:12" ht="18" customHeight="1" x14ac:dyDescent="0.15"/>
    <row r="38" spans="1:12" ht="18" customHeight="1" x14ac:dyDescent="0.15"/>
    <row r="39" spans="1:12" ht="18" customHeight="1" x14ac:dyDescent="0.15"/>
    <row r="40" spans="1:12" ht="18" customHeight="1" x14ac:dyDescent="0.15"/>
    <row r="41" spans="1:12" ht="18" customHeight="1" x14ac:dyDescent="0.15"/>
    <row r="42" spans="1:12" ht="18" customHeight="1" x14ac:dyDescent="0.15"/>
    <row r="43" spans="1:12" ht="18" customHeight="1" x14ac:dyDescent="0.15"/>
    <row r="44" spans="1:12" ht="18" customHeight="1" x14ac:dyDescent="0.15"/>
    <row r="45" spans="1:12" ht="18" customHeight="1" x14ac:dyDescent="0.15"/>
    <row r="46" spans="1:12" ht="18" customHeight="1" x14ac:dyDescent="0.15"/>
    <row r="47" spans="1:12" ht="18" customHeight="1" x14ac:dyDescent="0.15"/>
    <row r="48" spans="1:12" ht="18" customHeight="1" x14ac:dyDescent="0.15"/>
    <row r="49" ht="18" customHeight="1" x14ac:dyDescent="0.15"/>
    <row r="50" ht="18" customHeight="1" x14ac:dyDescent="0.15"/>
    <row r="51" ht="18" customHeight="1" x14ac:dyDescent="0.15"/>
    <row r="52" ht="18" customHeight="1" x14ac:dyDescent="0.15"/>
    <row r="53" ht="18" customHeight="1" x14ac:dyDescent="0.15"/>
    <row r="54" ht="18" customHeight="1" x14ac:dyDescent="0.15"/>
    <row r="55" ht="18" customHeight="1" x14ac:dyDescent="0.15"/>
    <row r="56" ht="18" customHeight="1" x14ac:dyDescent="0.15"/>
    <row r="57" ht="18" customHeight="1" x14ac:dyDescent="0.15"/>
    <row r="58" ht="18" customHeight="1" x14ac:dyDescent="0.15"/>
    <row r="59" ht="18" customHeight="1" x14ac:dyDescent="0.15"/>
    <row r="60" ht="18" customHeight="1" x14ac:dyDescent="0.15"/>
  </sheetData>
  <mergeCells count="9">
    <mergeCell ref="A1:N1"/>
    <mergeCell ref="A2:N2"/>
    <mergeCell ref="A3:N3"/>
    <mergeCell ref="C10:E10"/>
    <mergeCell ref="I10:J10"/>
    <mergeCell ref="D11:E11"/>
    <mergeCell ref="G11:H11"/>
    <mergeCell ref="I11:J11"/>
    <mergeCell ref="K11:L11"/>
  </mergeCells>
  <phoneticPr fontId="6" type="noConversion"/>
  <pageMargins left="0.52013888888888893" right="0.37013888888888891" top="0.6" bottom="0.64027777777777783" header="0.51180555555555562" footer="0.51180555555555562"/>
  <pageSetup paperSize="9" scale="74" firstPageNumber="0"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DCD3-B0B3-8D4B-A957-99809C2E1C47}">
  <sheetPr codeName="Sheet4">
    <pageSetUpPr fitToPage="1"/>
  </sheetPr>
  <dimension ref="A1:N68"/>
  <sheetViews>
    <sheetView topLeftCell="C34" workbookViewId="0">
      <selection activeCell="C27" sqref="C27"/>
    </sheetView>
  </sheetViews>
  <sheetFormatPr baseColWidth="10" defaultColWidth="8.83203125" defaultRowHeight="13" x14ac:dyDescent="0.15"/>
  <cols>
    <col min="1" max="1" width="12.6640625" customWidth="1"/>
    <col min="2" max="2" width="44.6640625" customWidth="1"/>
    <col min="3" max="3" width="12.1640625" customWidth="1"/>
    <col min="4" max="4" width="10.5" customWidth="1"/>
    <col min="5" max="5" width="6.5" customWidth="1"/>
    <col min="6" max="6" width="11.83203125" customWidth="1"/>
    <col min="7" max="7" width="9.6640625" customWidth="1"/>
    <col min="8" max="8" width="5.1640625" customWidth="1"/>
    <col min="9" max="9" width="9.6640625" customWidth="1"/>
    <col min="10" max="10" width="5.5" customWidth="1"/>
    <col min="11" max="11" width="12" customWidth="1"/>
    <col min="12" max="12" width="5.6640625" customWidth="1"/>
    <col min="13" max="13" width="3" style="1" customWidth="1"/>
    <col min="14" max="14" width="31.5" customWidth="1"/>
  </cols>
  <sheetData>
    <row r="1" spans="1:14" s="2" customFormat="1" ht="16" x14ac:dyDescent="0.2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14" s="2" customFormat="1" ht="16" x14ac:dyDescent="0.2">
      <c r="A2" s="102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4" s="2" customFormat="1" ht="16" x14ac:dyDescent="0.2">
      <c r="A3" s="102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pans="1:14" s="2" customFormat="1" ht="16" x14ac:dyDescent="0.2">
      <c r="M4" s="3"/>
    </row>
    <row r="5" spans="1:14" s="2" customFormat="1" ht="16" x14ac:dyDescent="0.2">
      <c r="M5" s="3"/>
    </row>
    <row r="6" spans="1:14" s="2" customFormat="1" ht="16" x14ac:dyDescent="0.2">
      <c r="A6" s="4" t="s">
        <v>83</v>
      </c>
      <c r="B6" s="5"/>
      <c r="C6" s="5"/>
      <c r="D6" s="4" t="s">
        <v>3</v>
      </c>
      <c r="E6" s="5" t="s">
        <v>68</v>
      </c>
      <c r="F6" s="5"/>
      <c r="G6" s="5"/>
      <c r="H6" s="5"/>
      <c r="I6" s="4" t="s">
        <v>4</v>
      </c>
      <c r="J6" s="5" t="s">
        <v>84</v>
      </c>
      <c r="K6" s="5"/>
      <c r="L6" s="5"/>
      <c r="M6" s="3"/>
      <c r="N6" s="3"/>
    </row>
    <row r="9" spans="1:14" ht="15" customHeight="1" x14ac:dyDescent="0.15">
      <c r="A9" s="6"/>
      <c r="B9" s="7"/>
      <c r="C9" s="8"/>
      <c r="D9" s="9"/>
      <c r="E9" s="10"/>
      <c r="F9" s="11" t="s">
        <v>5</v>
      </c>
      <c r="G9" s="7"/>
      <c r="H9" s="12"/>
      <c r="I9" s="13"/>
      <c r="J9" s="13"/>
      <c r="K9" s="7"/>
      <c r="L9" s="14"/>
      <c r="N9" s="15"/>
    </row>
    <row r="10" spans="1:14" ht="15" customHeight="1" x14ac:dyDescent="0.15">
      <c r="A10" s="16"/>
      <c r="B10" s="17"/>
      <c r="C10" s="103" t="s">
        <v>6</v>
      </c>
      <c r="D10" s="103"/>
      <c r="E10" s="103"/>
      <c r="F10" s="18" t="s">
        <v>7</v>
      </c>
      <c r="G10" s="17"/>
      <c r="H10" s="19"/>
      <c r="I10" s="104" t="s">
        <v>8</v>
      </c>
      <c r="J10" s="104"/>
      <c r="K10" s="17"/>
      <c r="L10" s="20"/>
      <c r="N10" s="21" t="s">
        <v>9</v>
      </c>
    </row>
    <row r="11" spans="1:14" ht="15" customHeight="1" x14ac:dyDescent="0.15">
      <c r="A11" s="22" t="s">
        <v>10</v>
      </c>
      <c r="B11" s="23" t="s">
        <v>11</v>
      </c>
      <c r="C11" s="24" t="s">
        <v>12</v>
      </c>
      <c r="D11" s="105" t="s">
        <v>13</v>
      </c>
      <c r="E11" s="105"/>
      <c r="F11" s="25" t="s">
        <v>14</v>
      </c>
      <c r="G11" s="106" t="s">
        <v>15</v>
      </c>
      <c r="H11" s="106"/>
      <c r="I11" s="107" t="s">
        <v>16</v>
      </c>
      <c r="J11" s="107"/>
      <c r="K11" s="108" t="s">
        <v>17</v>
      </c>
      <c r="L11" s="108"/>
      <c r="M11" s="26"/>
      <c r="N11" s="27" t="s">
        <v>18</v>
      </c>
    </row>
    <row r="12" spans="1:14" ht="21.75" customHeight="1" x14ac:dyDescent="0.15">
      <c r="A12" s="28">
        <v>40046</v>
      </c>
      <c r="B12" s="29" t="s">
        <v>85</v>
      </c>
      <c r="C12" s="30" t="s">
        <v>86</v>
      </c>
      <c r="D12" s="124">
        <v>55</v>
      </c>
      <c r="E12" s="125"/>
      <c r="F12" s="39">
        <v>2.5912999999999999</v>
      </c>
      <c r="G12" s="109">
        <f>D12/F12</f>
        <v>21.224867826959443</v>
      </c>
      <c r="H12" s="110"/>
      <c r="I12" s="31"/>
      <c r="J12" s="32"/>
      <c r="K12" s="113">
        <v>21.22</v>
      </c>
      <c r="L12" s="110"/>
      <c r="N12" s="33" t="s">
        <v>104</v>
      </c>
    </row>
    <row r="13" spans="1:14" ht="21.75" customHeight="1" x14ac:dyDescent="0.15">
      <c r="A13" s="28">
        <v>40046</v>
      </c>
      <c r="B13" s="29" t="s">
        <v>87</v>
      </c>
      <c r="C13" s="30" t="s">
        <v>86</v>
      </c>
      <c r="D13" s="114">
        <v>45</v>
      </c>
      <c r="E13" s="115"/>
      <c r="F13" s="39">
        <v>2.5912999999999999</v>
      </c>
      <c r="G13" s="109">
        <f t="shared" ref="G13:G34" si="0">D13/F13</f>
        <v>17.365800949330453</v>
      </c>
      <c r="H13" s="110"/>
      <c r="I13" s="31"/>
      <c r="J13" s="32"/>
      <c r="K13" s="118">
        <v>17.37</v>
      </c>
      <c r="L13" s="119"/>
      <c r="N13" s="33" t="s">
        <v>103</v>
      </c>
    </row>
    <row r="14" spans="1:14" ht="21.75" customHeight="1" x14ac:dyDescent="0.15">
      <c r="A14" s="28">
        <v>40046</v>
      </c>
      <c r="B14" s="29" t="s">
        <v>106</v>
      </c>
      <c r="C14" s="30" t="s">
        <v>86</v>
      </c>
      <c r="D14" s="111">
        <v>55</v>
      </c>
      <c r="E14" s="112"/>
      <c r="F14" s="39">
        <v>2.5912999999999999</v>
      </c>
      <c r="G14" s="109">
        <f t="shared" si="0"/>
        <v>21.224867826959443</v>
      </c>
      <c r="H14" s="110"/>
      <c r="I14" s="72"/>
      <c r="J14" s="74"/>
      <c r="K14" s="120">
        <v>21.22</v>
      </c>
      <c r="L14" s="121"/>
      <c r="N14" s="75" t="s">
        <v>104</v>
      </c>
    </row>
    <row r="15" spans="1:14" ht="21.75" customHeight="1" x14ac:dyDescent="0.15">
      <c r="A15" s="28">
        <v>40046</v>
      </c>
      <c r="B15" s="29" t="s">
        <v>88</v>
      </c>
      <c r="C15" s="30" t="s">
        <v>86</v>
      </c>
      <c r="D15" s="111">
        <v>100</v>
      </c>
      <c r="E15" s="112"/>
      <c r="F15" s="39">
        <v>2.5912999999999999</v>
      </c>
      <c r="G15" s="109">
        <f t="shared" si="0"/>
        <v>38.590668776289895</v>
      </c>
      <c r="H15" s="110"/>
      <c r="I15" s="39"/>
      <c r="J15" s="41"/>
      <c r="K15" s="116">
        <v>38.590000000000003</v>
      </c>
      <c r="L15" s="117"/>
      <c r="N15" s="42" t="s">
        <v>103</v>
      </c>
    </row>
    <row r="16" spans="1:14" ht="21.75" customHeight="1" x14ac:dyDescent="0.15">
      <c r="A16" s="28">
        <v>40046</v>
      </c>
      <c r="B16" s="29" t="s">
        <v>106</v>
      </c>
      <c r="C16" s="30" t="s">
        <v>86</v>
      </c>
      <c r="D16" s="111">
        <v>55</v>
      </c>
      <c r="E16" s="112"/>
      <c r="F16" s="39">
        <v>2.5912999999999999</v>
      </c>
      <c r="G16" s="109">
        <f t="shared" si="0"/>
        <v>21.224867826959443</v>
      </c>
      <c r="H16" s="110"/>
      <c r="I16" s="39"/>
      <c r="J16" s="41"/>
      <c r="K16" s="116">
        <v>21.22</v>
      </c>
      <c r="L16" s="117"/>
      <c r="N16" s="42" t="s">
        <v>104</v>
      </c>
    </row>
    <row r="17" spans="1:14" ht="21.75" customHeight="1" x14ac:dyDescent="0.15">
      <c r="A17" s="28">
        <v>40046</v>
      </c>
      <c r="B17" s="35" t="s">
        <v>89</v>
      </c>
      <c r="C17" s="30" t="s">
        <v>86</v>
      </c>
      <c r="D17" s="111">
        <v>162</v>
      </c>
      <c r="E17" s="112"/>
      <c r="F17" s="39">
        <v>2.5912999999999999</v>
      </c>
      <c r="G17" s="109">
        <f t="shared" si="0"/>
        <v>62.516883417589625</v>
      </c>
      <c r="H17" s="110"/>
      <c r="I17" s="39"/>
      <c r="J17" s="41"/>
      <c r="K17" s="116">
        <v>62.52</v>
      </c>
      <c r="L17" s="117"/>
      <c r="N17" s="42" t="s">
        <v>103</v>
      </c>
    </row>
    <row r="18" spans="1:14" ht="21.75" customHeight="1" x14ac:dyDescent="0.15">
      <c r="A18" s="34"/>
      <c r="B18" s="35"/>
      <c r="C18" s="36"/>
      <c r="D18" s="111"/>
      <c r="E18" s="112"/>
      <c r="F18" s="39"/>
      <c r="G18" s="109"/>
      <c r="H18" s="110"/>
      <c r="I18" s="39"/>
      <c r="J18" s="41"/>
      <c r="K18" s="116"/>
      <c r="L18" s="117"/>
      <c r="N18" s="42"/>
    </row>
    <row r="19" spans="1:14" ht="21.75" customHeight="1" x14ac:dyDescent="0.15">
      <c r="A19" s="34">
        <v>40047</v>
      </c>
      <c r="B19" s="29" t="s">
        <v>106</v>
      </c>
      <c r="C19" s="30" t="s">
        <v>86</v>
      </c>
      <c r="D19" s="111">
        <v>110</v>
      </c>
      <c r="E19" s="112"/>
      <c r="F19" s="39">
        <v>2.5912999999999999</v>
      </c>
      <c r="G19" s="109">
        <f t="shared" si="0"/>
        <v>42.449735653918886</v>
      </c>
      <c r="H19" s="110"/>
      <c r="I19" s="39"/>
      <c r="J19" s="41"/>
      <c r="K19" s="116">
        <v>42.45</v>
      </c>
      <c r="L19" s="117"/>
      <c r="N19" s="42" t="s">
        <v>104</v>
      </c>
    </row>
    <row r="20" spans="1:14" ht="21.75" customHeight="1" x14ac:dyDescent="0.15">
      <c r="A20" s="34">
        <v>40047</v>
      </c>
      <c r="B20" s="35" t="s">
        <v>90</v>
      </c>
      <c r="C20" s="30" t="s">
        <v>86</v>
      </c>
      <c r="D20" s="111">
        <v>119.7</v>
      </c>
      <c r="E20" s="112"/>
      <c r="F20" s="39">
        <v>2.5912999999999999</v>
      </c>
      <c r="G20" s="109">
        <f t="shared" si="0"/>
        <v>46.193030525219001</v>
      </c>
      <c r="H20" s="110"/>
      <c r="I20" s="39"/>
      <c r="J20" s="41"/>
      <c r="K20" s="116">
        <v>46.19</v>
      </c>
      <c r="L20" s="117"/>
      <c r="N20" s="42" t="s">
        <v>103</v>
      </c>
    </row>
    <row r="21" spans="1:14" ht="21.75" customHeight="1" x14ac:dyDescent="0.15">
      <c r="A21" s="34">
        <v>40047</v>
      </c>
      <c r="B21" s="29" t="s">
        <v>106</v>
      </c>
      <c r="C21" s="30" t="s">
        <v>86</v>
      </c>
      <c r="D21" s="111">
        <v>55</v>
      </c>
      <c r="E21" s="112"/>
      <c r="F21" s="39">
        <v>2.5912999999999999</v>
      </c>
      <c r="G21" s="109">
        <f t="shared" si="0"/>
        <v>21.224867826959443</v>
      </c>
      <c r="H21" s="110"/>
      <c r="I21" s="39"/>
      <c r="J21" s="41"/>
      <c r="K21" s="116">
        <v>21.22</v>
      </c>
      <c r="L21" s="117"/>
      <c r="N21" s="42" t="s">
        <v>104</v>
      </c>
    </row>
    <row r="22" spans="1:14" ht="21.75" customHeight="1" x14ac:dyDescent="0.15">
      <c r="A22" s="34">
        <v>40047</v>
      </c>
      <c r="B22" s="35" t="s">
        <v>90</v>
      </c>
      <c r="C22" s="30" t="s">
        <v>86</v>
      </c>
      <c r="D22" s="111">
        <v>80.099999999999994</v>
      </c>
      <c r="E22" s="112"/>
      <c r="F22" s="39">
        <v>2.5912999999999999</v>
      </c>
      <c r="G22" s="109">
        <f t="shared" si="0"/>
        <v>30.911125689808202</v>
      </c>
      <c r="H22" s="110"/>
      <c r="I22" s="39"/>
      <c r="J22" s="41"/>
      <c r="K22" s="116">
        <v>30.91</v>
      </c>
      <c r="L22" s="117"/>
      <c r="N22" s="42" t="s">
        <v>103</v>
      </c>
    </row>
    <row r="23" spans="1:14" ht="21.75" customHeight="1" x14ac:dyDescent="0.15">
      <c r="A23" s="34"/>
      <c r="B23" s="35"/>
      <c r="C23" s="36"/>
      <c r="D23" s="126" t="s">
        <v>93</v>
      </c>
      <c r="E23" s="127"/>
      <c r="F23" s="39"/>
      <c r="G23" s="109"/>
      <c r="H23" s="110"/>
      <c r="I23" s="39"/>
      <c r="J23" s="41"/>
      <c r="K23" s="116"/>
      <c r="L23" s="117"/>
      <c r="N23" s="42"/>
    </row>
    <row r="24" spans="1:14" ht="21.75" customHeight="1" x14ac:dyDescent="0.15">
      <c r="A24" s="34">
        <v>40048</v>
      </c>
      <c r="B24" s="35" t="s">
        <v>90</v>
      </c>
      <c r="C24" s="30" t="s">
        <v>86</v>
      </c>
      <c r="D24" s="111">
        <v>13.5</v>
      </c>
      <c r="E24" s="112"/>
      <c r="F24" s="39">
        <v>2.5912999999999999</v>
      </c>
      <c r="G24" s="109">
        <f t="shared" si="0"/>
        <v>5.2097402847991354</v>
      </c>
      <c r="H24" s="110"/>
      <c r="I24" s="39"/>
      <c r="J24" s="41"/>
      <c r="K24" s="116">
        <v>5.21</v>
      </c>
      <c r="L24" s="117"/>
      <c r="N24" s="42" t="s">
        <v>103</v>
      </c>
    </row>
    <row r="25" spans="1:14" ht="21.75" customHeight="1" x14ac:dyDescent="0.15">
      <c r="A25" s="34">
        <v>40048</v>
      </c>
      <c r="B25" s="35" t="s">
        <v>90</v>
      </c>
      <c r="C25" s="30" t="s">
        <v>86</v>
      </c>
      <c r="D25" s="111">
        <v>140</v>
      </c>
      <c r="E25" s="112"/>
      <c r="F25" s="39">
        <v>2.5912999999999999</v>
      </c>
      <c r="G25" s="109">
        <f t="shared" si="0"/>
        <v>54.026936286805849</v>
      </c>
      <c r="H25" s="110"/>
      <c r="I25" s="39"/>
      <c r="J25" s="41"/>
      <c r="K25" s="116">
        <v>54.03</v>
      </c>
      <c r="L25" s="117"/>
      <c r="N25" s="42" t="s">
        <v>103</v>
      </c>
    </row>
    <row r="26" spans="1:14" ht="21.75" customHeight="1" x14ac:dyDescent="0.15">
      <c r="A26" s="34">
        <v>40048</v>
      </c>
      <c r="B26" s="35" t="s">
        <v>90</v>
      </c>
      <c r="C26" s="30" t="s">
        <v>86</v>
      </c>
      <c r="D26" s="111">
        <v>10</v>
      </c>
      <c r="E26" s="112"/>
      <c r="F26" s="39">
        <v>2.5912999999999999</v>
      </c>
      <c r="G26" s="109">
        <f t="shared" si="0"/>
        <v>3.8590668776289894</v>
      </c>
      <c r="H26" s="110"/>
      <c r="I26" s="39"/>
      <c r="J26" s="41"/>
      <c r="K26" s="116">
        <v>3.86</v>
      </c>
      <c r="L26" s="117"/>
      <c r="N26" s="42" t="s">
        <v>103</v>
      </c>
    </row>
    <row r="27" spans="1:14" ht="21.75" customHeight="1" x14ac:dyDescent="0.15">
      <c r="A27" s="34">
        <v>40048</v>
      </c>
      <c r="B27" s="35" t="s">
        <v>90</v>
      </c>
      <c r="C27" s="30" t="s">
        <v>86</v>
      </c>
      <c r="D27" s="111">
        <v>30</v>
      </c>
      <c r="E27" s="112"/>
      <c r="F27" s="39">
        <v>2.5912999999999999</v>
      </c>
      <c r="G27" s="109">
        <f t="shared" si="0"/>
        <v>11.577200632886969</v>
      </c>
      <c r="H27" s="110"/>
      <c r="I27" s="39"/>
      <c r="J27" s="41"/>
      <c r="K27" s="116">
        <v>11.58</v>
      </c>
      <c r="L27" s="117"/>
      <c r="N27" s="42" t="s">
        <v>103</v>
      </c>
    </row>
    <row r="28" spans="1:14" ht="21.75" customHeight="1" x14ac:dyDescent="0.15">
      <c r="A28" s="34"/>
      <c r="B28" s="35"/>
      <c r="C28" s="36"/>
      <c r="D28" s="111"/>
      <c r="E28" s="112"/>
      <c r="F28" s="39"/>
      <c r="G28" s="109"/>
      <c r="H28" s="110"/>
      <c r="I28" s="39"/>
      <c r="J28" s="41"/>
      <c r="K28" s="116"/>
      <c r="L28" s="117"/>
      <c r="N28" s="42"/>
    </row>
    <row r="29" spans="1:14" ht="21.75" customHeight="1" x14ac:dyDescent="0.15">
      <c r="A29" s="34">
        <v>40049</v>
      </c>
      <c r="B29" s="35" t="s">
        <v>90</v>
      </c>
      <c r="C29" s="30" t="s">
        <v>86</v>
      </c>
      <c r="D29" s="111">
        <v>65</v>
      </c>
      <c r="E29" s="112"/>
      <c r="F29" s="39">
        <v>2.5912999999999999</v>
      </c>
      <c r="G29" s="109">
        <f t="shared" si="0"/>
        <v>25.08393470458843</v>
      </c>
      <c r="H29" s="110"/>
      <c r="I29" s="39"/>
      <c r="J29" s="41"/>
      <c r="K29" s="116">
        <v>25.08</v>
      </c>
      <c r="L29" s="117"/>
      <c r="N29" s="42" t="s">
        <v>103</v>
      </c>
    </row>
    <row r="30" spans="1:14" ht="21.75" customHeight="1" x14ac:dyDescent="0.15">
      <c r="A30" s="34">
        <v>40049</v>
      </c>
      <c r="B30" s="29" t="s">
        <v>106</v>
      </c>
      <c r="C30" s="30" t="s">
        <v>86</v>
      </c>
      <c r="D30" s="111">
        <v>55</v>
      </c>
      <c r="E30" s="112"/>
      <c r="F30" s="39">
        <v>2.5912999999999999</v>
      </c>
      <c r="G30" s="109">
        <f t="shared" si="0"/>
        <v>21.224867826959443</v>
      </c>
      <c r="H30" s="110"/>
      <c r="I30" s="39"/>
      <c r="J30" s="41"/>
      <c r="K30" s="116">
        <v>21.22</v>
      </c>
      <c r="L30" s="117"/>
      <c r="N30" s="42" t="s">
        <v>104</v>
      </c>
    </row>
    <row r="31" spans="1:14" ht="21.75" customHeight="1" x14ac:dyDescent="0.15">
      <c r="A31" s="34">
        <v>40049</v>
      </c>
      <c r="B31" s="35" t="s">
        <v>90</v>
      </c>
      <c r="C31" s="30" t="s">
        <v>86</v>
      </c>
      <c r="D31" s="111">
        <v>27</v>
      </c>
      <c r="E31" s="112"/>
      <c r="F31" s="39">
        <v>2.5912999999999999</v>
      </c>
      <c r="G31" s="109">
        <f t="shared" si="0"/>
        <v>10.419480569598271</v>
      </c>
      <c r="H31" s="110"/>
      <c r="I31" s="39"/>
      <c r="J31" s="41"/>
      <c r="K31" s="116">
        <v>10.42</v>
      </c>
      <c r="L31" s="117"/>
      <c r="N31" s="42" t="s">
        <v>103</v>
      </c>
    </row>
    <row r="32" spans="1:14" ht="21.75" customHeight="1" x14ac:dyDescent="0.15">
      <c r="A32" s="34">
        <v>40049</v>
      </c>
      <c r="B32" s="35" t="s">
        <v>90</v>
      </c>
      <c r="C32" s="30" t="s">
        <v>86</v>
      </c>
      <c r="D32" s="111">
        <v>40.5</v>
      </c>
      <c r="E32" s="112"/>
      <c r="F32" s="39">
        <v>2.5912999999999999</v>
      </c>
      <c r="G32" s="109">
        <f t="shared" si="0"/>
        <v>15.629220854397406</v>
      </c>
      <c r="H32" s="110"/>
      <c r="I32" s="39"/>
      <c r="J32" s="41"/>
      <c r="K32" s="116">
        <v>15.63</v>
      </c>
      <c r="L32" s="117"/>
      <c r="N32" s="42" t="s">
        <v>103</v>
      </c>
    </row>
    <row r="33" spans="1:14" ht="21.75" customHeight="1" x14ac:dyDescent="0.15">
      <c r="A33" s="34">
        <v>40049</v>
      </c>
      <c r="B33" s="35" t="s">
        <v>90</v>
      </c>
      <c r="C33" s="30" t="s">
        <v>86</v>
      </c>
      <c r="D33" s="111">
        <v>63.2</v>
      </c>
      <c r="E33" s="112"/>
      <c r="F33" s="39">
        <v>2.5912999999999999</v>
      </c>
      <c r="G33" s="109">
        <f t="shared" si="0"/>
        <v>24.389302666615215</v>
      </c>
      <c r="H33" s="110"/>
      <c r="I33" s="39"/>
      <c r="J33" s="41"/>
      <c r="K33" s="116">
        <v>24.39</v>
      </c>
      <c r="L33" s="117"/>
      <c r="N33" s="42" t="s">
        <v>103</v>
      </c>
    </row>
    <row r="34" spans="1:14" ht="21.75" customHeight="1" x14ac:dyDescent="0.15">
      <c r="A34" s="34">
        <v>40049</v>
      </c>
      <c r="B34" s="35" t="s">
        <v>90</v>
      </c>
      <c r="C34" s="30" t="s">
        <v>86</v>
      </c>
      <c r="D34" s="111">
        <v>83</v>
      </c>
      <c r="E34" s="112"/>
      <c r="F34" s="39">
        <v>2.5912999999999999</v>
      </c>
      <c r="G34" s="109">
        <f t="shared" si="0"/>
        <v>32.030255084320615</v>
      </c>
      <c r="H34" s="110"/>
      <c r="I34" s="39"/>
      <c r="J34" s="41"/>
      <c r="K34" s="116">
        <v>32.03</v>
      </c>
      <c r="L34" s="117"/>
      <c r="N34" s="42" t="s">
        <v>103</v>
      </c>
    </row>
    <row r="35" spans="1:14" ht="21.75" customHeight="1" x14ac:dyDescent="0.15">
      <c r="A35" s="34"/>
      <c r="B35" s="35"/>
      <c r="C35" s="36"/>
      <c r="D35" s="111"/>
      <c r="E35" s="112"/>
      <c r="F35" s="39"/>
      <c r="G35" s="116"/>
      <c r="H35" s="117"/>
      <c r="I35" s="39"/>
      <c r="J35" s="41"/>
      <c r="K35" s="116"/>
      <c r="L35" s="117"/>
      <c r="N35" s="42"/>
    </row>
    <row r="36" spans="1:14" ht="21.75" customHeight="1" x14ac:dyDescent="0.15">
      <c r="A36" s="34"/>
      <c r="B36" s="35"/>
      <c r="C36" s="36"/>
      <c r="D36" s="126"/>
      <c r="E36" s="127"/>
      <c r="F36" s="39"/>
      <c r="G36" s="116"/>
      <c r="H36" s="117"/>
      <c r="I36" s="39"/>
      <c r="J36" s="41"/>
      <c r="K36" s="116"/>
      <c r="L36" s="117"/>
      <c r="N36" s="42"/>
    </row>
    <row r="37" spans="1:14" ht="21.75" customHeight="1" thickBot="1" x14ac:dyDescent="0.2">
      <c r="A37" s="43"/>
      <c r="B37" s="44"/>
      <c r="C37" s="45"/>
      <c r="D37" s="130"/>
      <c r="E37" s="131"/>
      <c r="F37" s="48"/>
      <c r="G37" s="122"/>
      <c r="H37" s="123"/>
      <c r="I37" s="48"/>
      <c r="J37" s="50"/>
      <c r="K37" s="122"/>
      <c r="L37" s="123"/>
      <c r="N37" s="51"/>
    </row>
    <row r="38" spans="1:14" ht="21.75" customHeight="1" thickBot="1" x14ac:dyDescent="0.25">
      <c r="C38" t="s">
        <v>19</v>
      </c>
      <c r="G38" s="52" t="s">
        <v>20</v>
      </c>
      <c r="J38" s="53" t="s">
        <v>21</v>
      </c>
      <c r="K38" s="128">
        <f>SUM(K12:L34)</f>
        <v>526.36</v>
      </c>
      <c r="L38" s="129"/>
    </row>
    <row r="39" spans="1:14" ht="21.75" customHeight="1" thickBot="1" x14ac:dyDescent="0.25">
      <c r="B39" s="54" t="s">
        <v>22</v>
      </c>
      <c r="C39" s="55"/>
      <c r="D39" s="56"/>
      <c r="E39" s="57"/>
      <c r="G39" s="52" t="s">
        <v>23</v>
      </c>
      <c r="J39" s="53" t="s">
        <v>21</v>
      </c>
      <c r="K39" s="128"/>
      <c r="L39" s="129"/>
      <c r="N39" s="97" t="s">
        <v>107</v>
      </c>
    </row>
    <row r="40" spans="1:14" ht="21.75" customHeight="1" thickBot="1" x14ac:dyDescent="0.2">
      <c r="C40" s="58"/>
      <c r="D40" s="58"/>
      <c r="E40" s="58"/>
      <c r="K40" s="83"/>
      <c r="L40" s="1"/>
    </row>
    <row r="41" spans="1:14" ht="21.75" customHeight="1" thickBot="1" x14ac:dyDescent="0.25">
      <c r="E41" s="52" t="s">
        <v>24</v>
      </c>
      <c r="J41" s="53" t="s">
        <v>21</v>
      </c>
      <c r="K41" s="128"/>
      <c r="L41" s="129"/>
    </row>
    <row r="42" spans="1:14" ht="21.75" customHeight="1" x14ac:dyDescent="0.15">
      <c r="A42" s="52" t="s">
        <v>25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</row>
    <row r="43" spans="1:14" ht="30" customHeight="1" x14ac:dyDescent="0.15">
      <c r="A43" s="52" t="s">
        <v>26</v>
      </c>
      <c r="B43" s="52"/>
      <c r="C43" s="52" t="s">
        <v>27</v>
      </c>
      <c r="D43" s="52"/>
      <c r="E43" s="52"/>
      <c r="F43" s="52" t="s">
        <v>28</v>
      </c>
      <c r="G43" s="52"/>
      <c r="H43" s="52"/>
      <c r="I43" s="52"/>
      <c r="J43" s="52"/>
      <c r="K43" s="52"/>
      <c r="L43" s="52" t="s">
        <v>29</v>
      </c>
    </row>
    <row r="44" spans="1:14" ht="21.75" customHeight="1" x14ac:dyDescent="0.15"/>
    <row r="45" spans="1:14" ht="18" customHeight="1" x14ac:dyDescent="0.15"/>
    <row r="46" spans="1:14" ht="18" customHeight="1" x14ac:dyDescent="0.15"/>
    <row r="47" spans="1:14" ht="18" customHeight="1" x14ac:dyDescent="0.15"/>
    <row r="48" spans="1:14" ht="18" customHeight="1" x14ac:dyDescent="0.15"/>
    <row r="49" ht="18" customHeight="1" x14ac:dyDescent="0.15"/>
    <row r="50" ht="18" customHeight="1" x14ac:dyDescent="0.15"/>
    <row r="51" ht="18" customHeight="1" x14ac:dyDescent="0.15"/>
    <row r="52" ht="18" customHeight="1" x14ac:dyDescent="0.15"/>
    <row r="53" ht="18" customHeight="1" x14ac:dyDescent="0.15"/>
    <row r="54" ht="18" customHeight="1" x14ac:dyDescent="0.15"/>
    <row r="55" ht="18" customHeight="1" x14ac:dyDescent="0.15"/>
    <row r="56" ht="18" customHeight="1" x14ac:dyDescent="0.15"/>
    <row r="57" ht="18" customHeight="1" x14ac:dyDescent="0.15"/>
    <row r="58" ht="18" customHeight="1" x14ac:dyDescent="0.15"/>
    <row r="59" ht="18" customHeight="1" x14ac:dyDescent="0.15"/>
    <row r="60" ht="18" customHeight="1" x14ac:dyDescent="0.15"/>
    <row r="61" ht="18" customHeight="1" x14ac:dyDescent="0.15"/>
    <row r="62" ht="18" customHeight="1" x14ac:dyDescent="0.15"/>
    <row r="63" ht="18" customHeight="1" x14ac:dyDescent="0.15"/>
    <row r="64" ht="18" customHeight="1" x14ac:dyDescent="0.15"/>
    <row r="65" ht="18" customHeight="1" x14ac:dyDescent="0.15"/>
    <row r="66" ht="18" customHeight="1" x14ac:dyDescent="0.15"/>
    <row r="67" ht="18" customHeight="1" x14ac:dyDescent="0.15"/>
    <row r="68" ht="18" customHeight="1" x14ac:dyDescent="0.15"/>
  </sheetData>
  <mergeCells count="90">
    <mergeCell ref="K41:L41"/>
    <mergeCell ref="K39:L39"/>
    <mergeCell ref="K38:L38"/>
    <mergeCell ref="D33:E33"/>
    <mergeCell ref="D34:E34"/>
    <mergeCell ref="D35:E35"/>
    <mergeCell ref="D36:E36"/>
    <mergeCell ref="K37:L37"/>
    <mergeCell ref="D37:E37"/>
    <mergeCell ref="K36:L36"/>
    <mergeCell ref="G16:H16"/>
    <mergeCell ref="D31:E31"/>
    <mergeCell ref="D32:E32"/>
    <mergeCell ref="D16:E16"/>
    <mergeCell ref="D17:E17"/>
    <mergeCell ref="D18:E18"/>
    <mergeCell ref="D21:E21"/>
    <mergeCell ref="D30:E30"/>
    <mergeCell ref="D26:E26"/>
    <mergeCell ref="D27:E27"/>
    <mergeCell ref="D29:E29"/>
    <mergeCell ref="D24:E24"/>
    <mergeCell ref="D22:E22"/>
    <mergeCell ref="D23:E23"/>
    <mergeCell ref="D19:E19"/>
    <mergeCell ref="D20:E20"/>
    <mergeCell ref="D28:E28"/>
    <mergeCell ref="K35:L35"/>
    <mergeCell ref="K29:L29"/>
    <mergeCell ref="K30:L30"/>
    <mergeCell ref="K31:L31"/>
    <mergeCell ref="K32:L32"/>
    <mergeCell ref="D25:E25"/>
    <mergeCell ref="G35:H35"/>
    <mergeCell ref="K33:L33"/>
    <mergeCell ref="K34:L34"/>
    <mergeCell ref="G28:H28"/>
    <mergeCell ref="K20:L20"/>
    <mergeCell ref="K21:L21"/>
    <mergeCell ref="K22:L22"/>
    <mergeCell ref="K24:L24"/>
    <mergeCell ref="K23:L23"/>
    <mergeCell ref="K28:L28"/>
    <mergeCell ref="K25:L25"/>
    <mergeCell ref="G36:H36"/>
    <mergeCell ref="G37:H37"/>
    <mergeCell ref="G24:H24"/>
    <mergeCell ref="G25:H25"/>
    <mergeCell ref="G26:H26"/>
    <mergeCell ref="G27:H27"/>
    <mergeCell ref="G32:H32"/>
    <mergeCell ref="G33:H33"/>
    <mergeCell ref="G34:H34"/>
    <mergeCell ref="G29:H29"/>
    <mergeCell ref="K19:L19"/>
    <mergeCell ref="G19:H19"/>
    <mergeCell ref="G31:H31"/>
    <mergeCell ref="G20:H20"/>
    <mergeCell ref="G21:H21"/>
    <mergeCell ref="G22:H22"/>
    <mergeCell ref="G23:H23"/>
    <mergeCell ref="K26:L26"/>
    <mergeCell ref="K27:L27"/>
    <mergeCell ref="G30:H30"/>
    <mergeCell ref="G17:H17"/>
    <mergeCell ref="G18:H18"/>
    <mergeCell ref="D13:E13"/>
    <mergeCell ref="D14:E14"/>
    <mergeCell ref="K18:L18"/>
    <mergeCell ref="K13:L13"/>
    <mergeCell ref="K14:L14"/>
    <mergeCell ref="K15:L15"/>
    <mergeCell ref="K16:L16"/>
    <mergeCell ref="K17:L17"/>
    <mergeCell ref="G12:H12"/>
    <mergeCell ref="G13:H13"/>
    <mergeCell ref="G14:H14"/>
    <mergeCell ref="D15:E15"/>
    <mergeCell ref="I11:J11"/>
    <mergeCell ref="K11:L11"/>
    <mergeCell ref="G15:H15"/>
    <mergeCell ref="K12:L12"/>
    <mergeCell ref="D12:E12"/>
    <mergeCell ref="A1:N1"/>
    <mergeCell ref="A2:N2"/>
    <mergeCell ref="A3:N3"/>
    <mergeCell ref="C10:E10"/>
    <mergeCell ref="I10:J10"/>
    <mergeCell ref="D11:E11"/>
    <mergeCell ref="G11:H11"/>
  </mergeCells>
  <phoneticPr fontId="6" type="noConversion"/>
  <pageMargins left="0.52013888888888893" right="0.37013888888888891" top="0.6" bottom="0.64027777777777783" header="0.51180555555555562" footer="0.51180555555555562"/>
  <pageSetup paperSize="9" scale="59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A4D2-2FCF-FF46-85A0-C839C55B0D41}">
  <sheetPr codeName="Sheet5">
    <pageSetUpPr fitToPage="1"/>
  </sheetPr>
  <dimension ref="A1:P70"/>
  <sheetViews>
    <sheetView topLeftCell="C34" workbookViewId="0">
      <selection activeCell="C27" sqref="C27"/>
    </sheetView>
  </sheetViews>
  <sheetFormatPr baseColWidth="10" defaultColWidth="8.83203125" defaultRowHeight="13" x14ac:dyDescent="0.15"/>
  <cols>
    <col min="1" max="1" width="12.6640625" customWidth="1"/>
    <col min="2" max="2" width="44.6640625" customWidth="1"/>
    <col min="3" max="3" width="12.1640625" customWidth="1"/>
    <col min="4" max="4" width="10.5" customWidth="1"/>
    <col min="5" max="5" width="6.5" customWidth="1"/>
    <col min="6" max="6" width="11.83203125" customWidth="1"/>
    <col min="7" max="7" width="9.6640625" customWidth="1"/>
    <col min="8" max="8" width="5.5" customWidth="1"/>
    <col min="9" max="9" width="9.6640625" customWidth="1"/>
    <col min="10" max="10" width="5.5" customWidth="1"/>
    <col min="11" max="11" width="12" customWidth="1"/>
    <col min="12" max="12" width="5.6640625" customWidth="1"/>
    <col min="13" max="13" width="3" style="1" customWidth="1"/>
    <col min="14" max="14" width="31.5" customWidth="1"/>
    <col min="15" max="15" width="11.6640625" customWidth="1"/>
  </cols>
  <sheetData>
    <row r="1" spans="1:14" s="2" customFormat="1" ht="16" x14ac:dyDescent="0.2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14" s="2" customFormat="1" ht="16" x14ac:dyDescent="0.2">
      <c r="A2" s="102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4" s="2" customFormat="1" ht="16" x14ac:dyDescent="0.2">
      <c r="A3" s="102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pans="1:14" s="2" customFormat="1" ht="16" x14ac:dyDescent="0.2">
      <c r="M4" s="3"/>
    </row>
    <row r="5" spans="1:14" s="2" customFormat="1" ht="16" x14ac:dyDescent="0.2">
      <c r="M5" s="3"/>
    </row>
    <row r="6" spans="1:14" s="2" customFormat="1" ht="16" x14ac:dyDescent="0.2">
      <c r="A6" s="4" t="s">
        <v>83</v>
      </c>
      <c r="B6" s="5"/>
      <c r="C6" s="5"/>
      <c r="D6" s="4" t="s">
        <v>3</v>
      </c>
      <c r="E6" s="5" t="s">
        <v>68</v>
      </c>
      <c r="F6" s="5"/>
      <c r="G6" s="5"/>
      <c r="H6" s="5"/>
      <c r="I6" s="4" t="s">
        <v>4</v>
      </c>
      <c r="J6" s="5" t="s">
        <v>84</v>
      </c>
      <c r="K6" s="5"/>
      <c r="L6" s="5"/>
      <c r="M6" s="3"/>
      <c r="N6" s="3"/>
    </row>
    <row r="9" spans="1:14" ht="15" customHeight="1" x14ac:dyDescent="0.15">
      <c r="A9" s="6"/>
      <c r="B9" s="7"/>
      <c r="C9" s="8"/>
      <c r="D9" s="9"/>
      <c r="E9" s="10"/>
      <c r="F9" s="11" t="s">
        <v>5</v>
      </c>
      <c r="G9" s="7"/>
      <c r="H9" s="12"/>
      <c r="I9" s="13"/>
      <c r="J9" s="13"/>
      <c r="K9" s="7"/>
      <c r="L9" s="14"/>
      <c r="N9" s="15"/>
    </row>
    <row r="10" spans="1:14" ht="15" customHeight="1" x14ac:dyDescent="0.15">
      <c r="A10" s="16"/>
      <c r="B10" s="17"/>
      <c r="C10" s="103" t="s">
        <v>6</v>
      </c>
      <c r="D10" s="103"/>
      <c r="E10" s="103"/>
      <c r="F10" s="18" t="s">
        <v>7</v>
      </c>
      <c r="G10" s="17"/>
      <c r="H10" s="19"/>
      <c r="I10" s="104" t="s">
        <v>8</v>
      </c>
      <c r="J10" s="104"/>
      <c r="K10" s="17"/>
      <c r="L10" s="20"/>
      <c r="N10" s="21" t="s">
        <v>9</v>
      </c>
    </row>
    <row r="11" spans="1:14" ht="15" customHeight="1" x14ac:dyDescent="0.15">
      <c r="A11" s="22" t="s">
        <v>10</v>
      </c>
      <c r="B11" s="23" t="s">
        <v>11</v>
      </c>
      <c r="C11" s="24" t="s">
        <v>12</v>
      </c>
      <c r="D11" s="105" t="s">
        <v>13</v>
      </c>
      <c r="E11" s="105"/>
      <c r="F11" s="25" t="s">
        <v>14</v>
      </c>
      <c r="G11" s="106" t="s">
        <v>15</v>
      </c>
      <c r="H11" s="106"/>
      <c r="I11" s="107" t="s">
        <v>16</v>
      </c>
      <c r="J11" s="107"/>
      <c r="K11" s="108" t="s">
        <v>17</v>
      </c>
      <c r="L11" s="108"/>
      <c r="M11" s="26"/>
      <c r="N11" s="27" t="s">
        <v>18</v>
      </c>
    </row>
    <row r="12" spans="1:14" ht="21.75" customHeight="1" x14ac:dyDescent="0.15">
      <c r="A12" s="28">
        <v>40050</v>
      </c>
      <c r="B12" s="29" t="s">
        <v>91</v>
      </c>
      <c r="C12" s="30" t="s">
        <v>86</v>
      </c>
      <c r="D12" s="138">
        <v>48</v>
      </c>
      <c r="E12" s="139"/>
      <c r="F12" s="39">
        <v>2.5912999999999999</v>
      </c>
      <c r="G12" s="109">
        <f>D12/F12</f>
        <v>18.523521012619149</v>
      </c>
      <c r="H12" s="110"/>
      <c r="I12" s="31"/>
      <c r="J12" s="32"/>
      <c r="K12" s="113">
        <v>18.52</v>
      </c>
      <c r="L12" s="110"/>
      <c r="N12" s="33" t="s">
        <v>102</v>
      </c>
    </row>
    <row r="13" spans="1:14" ht="21.75" customHeight="1" x14ac:dyDescent="0.15">
      <c r="A13" s="28">
        <v>40050</v>
      </c>
      <c r="B13" s="29" t="s">
        <v>90</v>
      </c>
      <c r="C13" s="30" t="s">
        <v>86</v>
      </c>
      <c r="D13" s="140">
        <v>30</v>
      </c>
      <c r="E13" s="141"/>
      <c r="F13" s="39">
        <v>2.5912999999999999</v>
      </c>
      <c r="G13" s="109">
        <f t="shared" ref="G13:G35" si="0">D13/F13</f>
        <v>11.577200632886969</v>
      </c>
      <c r="H13" s="110"/>
      <c r="I13" s="31"/>
      <c r="J13" s="32"/>
      <c r="K13" s="118">
        <v>11.58</v>
      </c>
      <c r="L13" s="119"/>
      <c r="N13" s="33" t="s">
        <v>103</v>
      </c>
    </row>
    <row r="14" spans="1:14" ht="21.75" customHeight="1" x14ac:dyDescent="0.15">
      <c r="A14" s="28">
        <v>40050</v>
      </c>
      <c r="B14" s="29" t="s">
        <v>90</v>
      </c>
      <c r="C14" s="30" t="s">
        <v>86</v>
      </c>
      <c r="D14" s="136">
        <v>95</v>
      </c>
      <c r="E14" s="137"/>
      <c r="F14" s="39">
        <v>2.5912999999999999</v>
      </c>
      <c r="G14" s="109">
        <f t="shared" si="0"/>
        <v>36.6611353374754</v>
      </c>
      <c r="H14" s="110"/>
      <c r="I14" s="72"/>
      <c r="J14" s="74"/>
      <c r="K14" s="120">
        <v>36.659999999999997</v>
      </c>
      <c r="L14" s="121"/>
      <c r="N14" s="33" t="s">
        <v>103</v>
      </c>
    </row>
    <row r="15" spans="1:14" ht="21.75" customHeight="1" x14ac:dyDescent="0.15">
      <c r="A15" s="28">
        <v>40050</v>
      </c>
      <c r="B15" s="29" t="s">
        <v>90</v>
      </c>
      <c r="C15" s="30" t="s">
        <v>86</v>
      </c>
      <c r="D15" s="136">
        <v>80</v>
      </c>
      <c r="E15" s="137"/>
      <c r="F15" s="39">
        <v>2.5912999999999999</v>
      </c>
      <c r="G15" s="109">
        <f t="shared" si="0"/>
        <v>30.872535021031915</v>
      </c>
      <c r="H15" s="110"/>
      <c r="I15" s="39"/>
      <c r="J15" s="41"/>
      <c r="K15" s="116">
        <v>30.87</v>
      </c>
      <c r="L15" s="117"/>
      <c r="N15" s="33" t="s">
        <v>103</v>
      </c>
    </row>
    <row r="16" spans="1:14" ht="21.75" customHeight="1" x14ac:dyDescent="0.15">
      <c r="A16" s="28">
        <v>40050</v>
      </c>
      <c r="B16" s="29" t="s">
        <v>90</v>
      </c>
      <c r="C16" s="30" t="s">
        <v>86</v>
      </c>
      <c r="D16" s="136">
        <v>106</v>
      </c>
      <c r="E16" s="137"/>
      <c r="F16" s="39">
        <v>2.5912999999999999</v>
      </c>
      <c r="G16" s="109">
        <f t="shared" si="0"/>
        <v>40.906108902867288</v>
      </c>
      <c r="H16" s="110"/>
      <c r="I16" s="39"/>
      <c r="J16" s="41"/>
      <c r="K16" s="116">
        <v>40.909999999999997</v>
      </c>
      <c r="L16" s="117"/>
      <c r="N16" s="33" t="s">
        <v>103</v>
      </c>
    </row>
    <row r="17" spans="1:14" ht="21.75" customHeight="1" x14ac:dyDescent="0.15">
      <c r="A17" s="28">
        <v>40050</v>
      </c>
      <c r="B17" s="29" t="s">
        <v>106</v>
      </c>
      <c r="C17" s="30" t="s">
        <v>86</v>
      </c>
      <c r="D17" s="136">
        <v>110</v>
      </c>
      <c r="E17" s="137"/>
      <c r="F17" s="39">
        <v>2.5912999999999999</v>
      </c>
      <c r="G17" s="109">
        <f t="shared" si="0"/>
        <v>42.449735653918886</v>
      </c>
      <c r="H17" s="110"/>
      <c r="I17" s="39"/>
      <c r="J17" s="41"/>
      <c r="K17" s="116">
        <v>42.45</v>
      </c>
      <c r="L17" s="117"/>
      <c r="N17" s="42" t="s">
        <v>104</v>
      </c>
    </row>
    <row r="18" spans="1:14" ht="21.75" customHeight="1" x14ac:dyDescent="0.15">
      <c r="A18" s="34"/>
      <c r="B18" s="35"/>
      <c r="C18" s="36"/>
      <c r="D18" s="136"/>
      <c r="E18" s="137"/>
      <c r="F18" s="39"/>
      <c r="G18" s="109"/>
      <c r="H18" s="110"/>
      <c r="I18" s="39"/>
      <c r="J18" s="41"/>
      <c r="K18" s="116"/>
      <c r="L18" s="117"/>
      <c r="N18" s="42"/>
    </row>
    <row r="19" spans="1:14" ht="21.75" customHeight="1" x14ac:dyDescent="0.15">
      <c r="A19" s="34">
        <v>40051</v>
      </c>
      <c r="B19" s="29" t="s">
        <v>106</v>
      </c>
      <c r="C19" s="30" t="s">
        <v>86</v>
      </c>
      <c r="D19" s="136">
        <v>55</v>
      </c>
      <c r="E19" s="137"/>
      <c r="F19" s="39">
        <v>2.5912999999999999</v>
      </c>
      <c r="G19" s="109">
        <f t="shared" si="0"/>
        <v>21.224867826959443</v>
      </c>
      <c r="H19" s="110"/>
      <c r="I19" s="39"/>
      <c r="J19" s="41"/>
      <c r="K19" s="116">
        <v>21.22</v>
      </c>
      <c r="L19" s="117"/>
      <c r="N19" s="42" t="s">
        <v>104</v>
      </c>
    </row>
    <row r="20" spans="1:14" ht="21.75" customHeight="1" x14ac:dyDescent="0.15">
      <c r="A20" s="34"/>
      <c r="B20" s="35"/>
      <c r="C20" s="30"/>
      <c r="D20" s="136"/>
      <c r="E20" s="137"/>
      <c r="F20" s="39"/>
      <c r="G20" s="109"/>
      <c r="H20" s="110"/>
      <c r="I20" s="39"/>
      <c r="J20" s="41"/>
      <c r="K20" s="116"/>
      <c r="L20" s="117"/>
      <c r="N20" s="42"/>
    </row>
    <row r="21" spans="1:14" ht="21.75" customHeight="1" x14ac:dyDescent="0.15">
      <c r="A21" s="34">
        <v>40052</v>
      </c>
      <c r="B21" s="29" t="s">
        <v>90</v>
      </c>
      <c r="C21" s="30" t="s">
        <v>86</v>
      </c>
      <c r="D21" s="136">
        <v>87</v>
      </c>
      <c r="E21" s="137"/>
      <c r="F21" s="39">
        <v>2.5912999999999999</v>
      </c>
      <c r="G21" s="109">
        <f t="shared" si="0"/>
        <v>33.573881835372205</v>
      </c>
      <c r="H21" s="110"/>
      <c r="I21" s="39"/>
      <c r="J21" s="41"/>
      <c r="K21" s="116">
        <v>33.57</v>
      </c>
      <c r="L21" s="117"/>
      <c r="N21" s="33" t="s">
        <v>103</v>
      </c>
    </row>
    <row r="22" spans="1:14" ht="21.75" customHeight="1" x14ac:dyDescent="0.15">
      <c r="A22" s="34">
        <v>40052</v>
      </c>
      <c r="B22" s="29" t="s">
        <v>90</v>
      </c>
      <c r="C22" s="30" t="s">
        <v>86</v>
      </c>
      <c r="D22" s="136">
        <v>44</v>
      </c>
      <c r="E22" s="137"/>
      <c r="F22" s="39">
        <v>2.5912999999999999</v>
      </c>
      <c r="G22" s="109">
        <f t="shared" si="0"/>
        <v>16.979894261567555</v>
      </c>
      <c r="H22" s="110"/>
      <c r="I22" s="39"/>
      <c r="J22" s="41"/>
      <c r="K22" s="116">
        <v>16.98</v>
      </c>
      <c r="L22" s="117"/>
      <c r="N22" s="33" t="s">
        <v>103</v>
      </c>
    </row>
    <row r="23" spans="1:14" ht="21.75" customHeight="1" x14ac:dyDescent="0.15">
      <c r="A23" s="34">
        <v>40052</v>
      </c>
      <c r="B23" s="29" t="s">
        <v>90</v>
      </c>
      <c r="C23" s="30" t="s">
        <v>86</v>
      </c>
      <c r="D23" s="136">
        <v>19.899999999999999</v>
      </c>
      <c r="E23" s="137"/>
      <c r="F23" s="39">
        <v>2.5912999999999999</v>
      </c>
      <c r="G23" s="109">
        <f t="shared" si="0"/>
        <v>7.6795430864816883</v>
      </c>
      <c r="H23" s="110"/>
      <c r="I23" s="39"/>
      <c r="J23" s="41"/>
      <c r="K23" s="116">
        <v>7.68</v>
      </c>
      <c r="L23" s="117"/>
      <c r="N23" s="33" t="s">
        <v>103</v>
      </c>
    </row>
    <row r="24" spans="1:14" ht="21.75" customHeight="1" x14ac:dyDescent="0.15">
      <c r="A24" s="34">
        <v>40052</v>
      </c>
      <c r="B24" s="29" t="s">
        <v>90</v>
      </c>
      <c r="C24" s="30" t="s">
        <v>86</v>
      </c>
      <c r="D24" s="136">
        <v>220</v>
      </c>
      <c r="E24" s="137"/>
      <c r="F24" s="39">
        <v>2.5912999999999999</v>
      </c>
      <c r="G24" s="109">
        <f t="shared" si="0"/>
        <v>84.899471307837771</v>
      </c>
      <c r="H24" s="110"/>
      <c r="I24" s="39"/>
      <c r="J24" s="41"/>
      <c r="K24" s="132">
        <v>84.9</v>
      </c>
      <c r="L24" s="133"/>
      <c r="N24" s="33" t="s">
        <v>103</v>
      </c>
    </row>
    <row r="25" spans="1:14" ht="21.75" customHeight="1" x14ac:dyDescent="0.15">
      <c r="A25" s="34">
        <v>40052</v>
      </c>
      <c r="B25" s="29" t="s">
        <v>85</v>
      </c>
      <c r="C25" s="30" t="s">
        <v>86</v>
      </c>
      <c r="D25" s="136">
        <v>50</v>
      </c>
      <c r="E25" s="137"/>
      <c r="F25" s="39">
        <v>2.5912999999999999</v>
      </c>
      <c r="G25" s="109">
        <f t="shared" si="0"/>
        <v>19.295334388144948</v>
      </c>
      <c r="H25" s="110"/>
      <c r="I25" s="39"/>
      <c r="J25" s="41"/>
      <c r="K25" s="134">
        <v>19.3</v>
      </c>
      <c r="L25" s="135"/>
      <c r="N25" s="42" t="s">
        <v>104</v>
      </c>
    </row>
    <row r="26" spans="1:14" ht="21.75" customHeight="1" x14ac:dyDescent="0.15">
      <c r="A26" s="34">
        <v>40052</v>
      </c>
      <c r="B26" s="29" t="s">
        <v>90</v>
      </c>
      <c r="C26" s="30" t="s">
        <v>86</v>
      </c>
      <c r="D26" s="136">
        <v>30</v>
      </c>
      <c r="E26" s="137"/>
      <c r="F26" s="39">
        <v>2.5912999999999999</v>
      </c>
      <c r="G26" s="109">
        <f t="shared" si="0"/>
        <v>11.577200632886969</v>
      </c>
      <c r="H26" s="110"/>
      <c r="I26" s="39"/>
      <c r="J26" s="41"/>
      <c r="K26" s="116">
        <v>11.58</v>
      </c>
      <c r="L26" s="117"/>
      <c r="N26" s="33" t="s">
        <v>103</v>
      </c>
    </row>
    <row r="27" spans="1:14" ht="21.75" customHeight="1" x14ac:dyDescent="0.15">
      <c r="A27" s="34">
        <v>40052</v>
      </c>
      <c r="B27" s="29" t="s">
        <v>90</v>
      </c>
      <c r="C27" s="30" t="s">
        <v>86</v>
      </c>
      <c r="D27" s="136">
        <v>220.05</v>
      </c>
      <c r="E27" s="137"/>
      <c r="F27" s="39">
        <v>2.5912999999999999</v>
      </c>
      <c r="G27" s="109">
        <f t="shared" si="0"/>
        <v>84.918766642225918</v>
      </c>
      <c r="H27" s="110"/>
      <c r="I27" s="39"/>
      <c r="J27" s="41"/>
      <c r="K27" s="116">
        <v>84.92</v>
      </c>
      <c r="L27" s="117"/>
      <c r="N27" s="33" t="s">
        <v>103</v>
      </c>
    </row>
    <row r="28" spans="1:14" ht="21.75" customHeight="1" x14ac:dyDescent="0.15">
      <c r="A28" s="34">
        <v>40052</v>
      </c>
      <c r="B28" s="29" t="s">
        <v>90</v>
      </c>
      <c r="C28" s="30" t="s">
        <v>86</v>
      </c>
      <c r="D28" s="136">
        <v>162</v>
      </c>
      <c r="E28" s="137"/>
      <c r="F28" s="39">
        <v>2.5912999999999999</v>
      </c>
      <c r="G28" s="109">
        <f t="shared" si="0"/>
        <v>62.516883417589625</v>
      </c>
      <c r="H28" s="110"/>
      <c r="I28" s="39"/>
      <c r="J28" s="41"/>
      <c r="K28" s="116">
        <v>62.52</v>
      </c>
      <c r="L28" s="117"/>
      <c r="N28" s="33" t="s">
        <v>103</v>
      </c>
    </row>
    <row r="29" spans="1:14" ht="21.75" customHeight="1" x14ac:dyDescent="0.15">
      <c r="A29" s="34"/>
      <c r="B29" s="35"/>
      <c r="C29" s="30"/>
      <c r="D29" s="136"/>
      <c r="E29" s="137"/>
      <c r="F29" s="39"/>
      <c r="G29" s="109"/>
      <c r="H29" s="110"/>
      <c r="I29" s="39"/>
      <c r="J29" s="41"/>
      <c r="K29" s="116"/>
      <c r="L29" s="117"/>
      <c r="N29" s="42"/>
    </row>
    <row r="30" spans="1:14" ht="21.75" customHeight="1" x14ac:dyDescent="0.15">
      <c r="A30" s="34">
        <v>40053</v>
      </c>
      <c r="B30" s="29" t="s">
        <v>90</v>
      </c>
      <c r="C30" s="30" t="s">
        <v>86</v>
      </c>
      <c r="D30" s="136">
        <v>150</v>
      </c>
      <c r="E30" s="137"/>
      <c r="F30" s="39">
        <v>2.5912999999999999</v>
      </c>
      <c r="G30" s="109">
        <f t="shared" si="0"/>
        <v>57.88600316443484</v>
      </c>
      <c r="H30" s="110"/>
      <c r="I30" s="39"/>
      <c r="J30" s="41"/>
      <c r="K30" s="116">
        <v>57.89</v>
      </c>
      <c r="L30" s="117"/>
      <c r="N30" s="33" t="s">
        <v>103</v>
      </c>
    </row>
    <row r="31" spans="1:14" ht="21.75" customHeight="1" x14ac:dyDescent="0.15">
      <c r="A31" s="34">
        <v>40053</v>
      </c>
      <c r="B31" s="29" t="s">
        <v>90</v>
      </c>
      <c r="C31" s="30" t="s">
        <v>86</v>
      </c>
      <c r="D31" s="136">
        <v>80</v>
      </c>
      <c r="E31" s="137"/>
      <c r="F31" s="39">
        <v>2.5912999999999999</v>
      </c>
      <c r="G31" s="109">
        <f t="shared" si="0"/>
        <v>30.872535021031915</v>
      </c>
      <c r="H31" s="110"/>
      <c r="I31" s="39"/>
      <c r="J31" s="41"/>
      <c r="K31" s="116">
        <v>30.87</v>
      </c>
      <c r="L31" s="117"/>
      <c r="N31" s="33" t="s">
        <v>103</v>
      </c>
    </row>
    <row r="32" spans="1:14" ht="21.75" customHeight="1" x14ac:dyDescent="0.15">
      <c r="A32" s="34">
        <v>40053</v>
      </c>
      <c r="B32" s="29" t="s">
        <v>90</v>
      </c>
      <c r="C32" s="30" t="s">
        <v>86</v>
      </c>
      <c r="D32" s="136">
        <v>40</v>
      </c>
      <c r="E32" s="137"/>
      <c r="F32" s="39">
        <v>2.5912999999999999</v>
      </c>
      <c r="G32" s="109">
        <f t="shared" si="0"/>
        <v>15.436267510515957</v>
      </c>
      <c r="H32" s="110"/>
      <c r="I32" s="39"/>
      <c r="J32" s="41"/>
      <c r="K32" s="116">
        <v>15.44</v>
      </c>
      <c r="L32" s="117"/>
      <c r="N32" s="33" t="s">
        <v>103</v>
      </c>
    </row>
    <row r="33" spans="1:16" ht="21.75" customHeight="1" x14ac:dyDescent="0.15">
      <c r="A33" s="34">
        <v>40053</v>
      </c>
      <c r="B33" s="35" t="s">
        <v>92</v>
      </c>
      <c r="C33" s="30" t="s">
        <v>86</v>
      </c>
      <c r="D33" s="136">
        <v>100</v>
      </c>
      <c r="E33" s="137"/>
      <c r="F33" s="39">
        <v>2.5912999999999999</v>
      </c>
      <c r="G33" s="109">
        <f t="shared" si="0"/>
        <v>38.590668776289895</v>
      </c>
      <c r="H33" s="110"/>
      <c r="I33" s="39"/>
      <c r="J33" s="41"/>
      <c r="K33" s="116">
        <v>38.590000000000003</v>
      </c>
      <c r="L33" s="117"/>
      <c r="N33" s="42" t="s">
        <v>105</v>
      </c>
    </row>
    <row r="34" spans="1:16" ht="21.75" customHeight="1" x14ac:dyDescent="0.15">
      <c r="A34" s="34"/>
      <c r="B34" s="35"/>
      <c r="C34" s="30"/>
      <c r="D34" s="136"/>
      <c r="E34" s="137"/>
      <c r="F34" s="39"/>
      <c r="G34" s="109"/>
      <c r="H34" s="110"/>
      <c r="I34" s="39"/>
      <c r="J34" s="41"/>
      <c r="K34" s="116"/>
      <c r="L34" s="117"/>
      <c r="N34" s="42"/>
    </row>
    <row r="35" spans="1:16" ht="21.75" customHeight="1" x14ac:dyDescent="0.15">
      <c r="A35" s="34">
        <v>40054</v>
      </c>
      <c r="B35" s="29" t="s">
        <v>106</v>
      </c>
      <c r="C35" s="30" t="s">
        <v>86</v>
      </c>
      <c r="D35" s="136">
        <v>55</v>
      </c>
      <c r="E35" s="137"/>
      <c r="F35" s="39">
        <v>2.5912999999999999</v>
      </c>
      <c r="G35" s="109">
        <f t="shared" si="0"/>
        <v>21.224867826959443</v>
      </c>
      <c r="H35" s="110"/>
      <c r="I35" s="39"/>
      <c r="J35" s="41"/>
      <c r="K35" s="116">
        <v>21.22</v>
      </c>
      <c r="L35" s="117"/>
      <c r="N35" s="42" t="s">
        <v>104</v>
      </c>
    </row>
    <row r="36" spans="1:16" ht="21.75" customHeight="1" x14ac:dyDescent="0.15">
      <c r="A36" s="34"/>
      <c r="B36" s="87"/>
      <c r="C36" s="69"/>
      <c r="D36" s="82"/>
      <c r="E36" s="84"/>
      <c r="F36" s="39"/>
      <c r="G36" s="109"/>
      <c r="H36" s="146"/>
      <c r="I36" s="39"/>
      <c r="J36" s="41"/>
      <c r="K36" s="116"/>
      <c r="L36" s="117"/>
      <c r="N36" s="42"/>
    </row>
    <row r="37" spans="1:16" ht="21.75" customHeight="1" x14ac:dyDescent="0.15">
      <c r="A37" s="34"/>
      <c r="B37" s="87"/>
      <c r="C37" s="69"/>
      <c r="D37" s="82"/>
      <c r="E37" s="84"/>
      <c r="F37" s="39"/>
      <c r="G37" s="144"/>
      <c r="H37" s="145"/>
      <c r="I37" s="39"/>
      <c r="J37" s="41"/>
      <c r="K37" s="116"/>
      <c r="L37" s="117"/>
      <c r="N37" s="42"/>
    </row>
    <row r="38" spans="1:16" ht="21.75" customHeight="1" x14ac:dyDescent="0.15">
      <c r="A38" s="34">
        <v>40074</v>
      </c>
      <c r="B38" s="35" t="s">
        <v>96</v>
      </c>
      <c r="C38" s="36" t="s">
        <v>86</v>
      </c>
      <c r="D38" s="147">
        <v>-100</v>
      </c>
      <c r="E38" s="148"/>
      <c r="F38" s="39">
        <v>2.5912999999999999</v>
      </c>
      <c r="G38" s="155">
        <f>D38/F38</f>
        <v>-38.590668776289895</v>
      </c>
      <c r="H38" s="156"/>
      <c r="I38" s="39"/>
      <c r="J38" s="41"/>
      <c r="K38" s="142">
        <v>-38.590000000000003</v>
      </c>
      <c r="L38" s="143"/>
      <c r="N38" s="96" t="s">
        <v>108</v>
      </c>
    </row>
    <row r="39" spans="1:16" ht="21.75" customHeight="1" thickBot="1" x14ac:dyDescent="0.2">
      <c r="A39" s="43"/>
      <c r="B39" s="44"/>
      <c r="C39" s="45"/>
      <c r="D39" s="149"/>
      <c r="E39" s="150"/>
      <c r="F39" s="48"/>
      <c r="G39" s="122"/>
      <c r="H39" s="123"/>
      <c r="I39" s="48"/>
      <c r="J39" s="50"/>
      <c r="K39" s="122"/>
      <c r="L39" s="123"/>
      <c r="N39" s="51"/>
    </row>
    <row r="40" spans="1:16" ht="21.75" customHeight="1" thickBot="1" x14ac:dyDescent="0.25">
      <c r="C40" t="s">
        <v>19</v>
      </c>
      <c r="G40" s="52" t="s">
        <v>20</v>
      </c>
      <c r="J40" s="53" t="s">
        <v>21</v>
      </c>
      <c r="K40" s="151">
        <f>SUM(K12:L38)</f>
        <v>649.08000000000015</v>
      </c>
      <c r="L40" s="152"/>
    </row>
    <row r="41" spans="1:16" ht="21.75" customHeight="1" thickBot="1" x14ac:dyDescent="0.25">
      <c r="B41" s="54" t="s">
        <v>22</v>
      </c>
      <c r="C41" s="55"/>
      <c r="D41" s="56"/>
      <c r="E41" s="57"/>
      <c r="G41" s="52" t="s">
        <v>23</v>
      </c>
      <c r="J41" s="53" t="s">
        <v>21</v>
      </c>
      <c r="K41" s="153">
        <v>2704.9</v>
      </c>
      <c r="L41" s="154"/>
      <c r="N41" s="88" t="s">
        <v>94</v>
      </c>
      <c r="O41" s="85">
        <f>1100/0.4152</f>
        <v>2649.3256262042387</v>
      </c>
      <c r="P41" s="95" t="s">
        <v>101</v>
      </c>
    </row>
    <row r="42" spans="1:16" ht="21.75" customHeight="1" thickBot="1" x14ac:dyDescent="0.2">
      <c r="C42" s="58"/>
      <c r="D42" s="58"/>
      <c r="E42" s="58"/>
      <c r="K42" s="83"/>
      <c r="L42" s="1"/>
      <c r="N42" s="88" t="s">
        <v>95</v>
      </c>
      <c r="O42" s="85">
        <f>144/2.5913</f>
        <v>55.570563037857447</v>
      </c>
      <c r="P42" s="95" t="s">
        <v>101</v>
      </c>
    </row>
    <row r="43" spans="1:16" ht="21.75" customHeight="1" thickBot="1" x14ac:dyDescent="0.25">
      <c r="E43" s="52" t="s">
        <v>24</v>
      </c>
      <c r="J43" s="53" t="s">
        <v>21</v>
      </c>
      <c r="K43" s="128">
        <f>K41-K40-526.36</f>
        <v>1529.4599999999996</v>
      </c>
      <c r="L43" s="129"/>
      <c r="O43" s="89">
        <f>SUM(O41:O42)</f>
        <v>2704.8961892420962</v>
      </c>
    </row>
    <row r="44" spans="1:16" ht="21.75" customHeight="1" x14ac:dyDescent="0.15">
      <c r="A44" s="52" t="s">
        <v>25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</row>
    <row r="45" spans="1:16" ht="30" customHeight="1" x14ac:dyDescent="0.15">
      <c r="A45" s="52" t="s">
        <v>26</v>
      </c>
      <c r="B45" s="52"/>
      <c r="C45" s="52" t="s">
        <v>27</v>
      </c>
      <c r="D45" s="52"/>
      <c r="E45" s="52"/>
      <c r="F45" s="52" t="s">
        <v>28</v>
      </c>
      <c r="G45" s="52"/>
      <c r="H45" s="52"/>
      <c r="I45" s="52"/>
      <c r="J45" s="52"/>
      <c r="K45" s="52"/>
      <c r="L45" s="52" t="s">
        <v>29</v>
      </c>
    </row>
    <row r="46" spans="1:16" ht="21.75" customHeight="1" x14ac:dyDescent="0.15"/>
    <row r="47" spans="1:16" ht="18" customHeight="1" x14ac:dyDescent="0.15"/>
    <row r="48" spans="1:16" ht="18" customHeight="1" x14ac:dyDescent="0.15"/>
    <row r="49" ht="18" customHeight="1" x14ac:dyDescent="0.15"/>
    <row r="50" ht="18" customHeight="1" x14ac:dyDescent="0.15"/>
    <row r="51" ht="18" customHeight="1" x14ac:dyDescent="0.15"/>
    <row r="52" ht="18" customHeight="1" x14ac:dyDescent="0.15"/>
    <row r="53" ht="18" customHeight="1" x14ac:dyDescent="0.15"/>
    <row r="54" ht="18" customHeight="1" x14ac:dyDescent="0.15"/>
    <row r="55" ht="18" customHeight="1" x14ac:dyDescent="0.15"/>
    <row r="56" ht="18" customHeight="1" x14ac:dyDescent="0.15"/>
    <row r="57" ht="18" customHeight="1" x14ac:dyDescent="0.15"/>
    <row r="58" ht="18" customHeight="1" x14ac:dyDescent="0.15"/>
    <row r="59" ht="18" customHeight="1" x14ac:dyDescent="0.15"/>
    <row r="60" ht="18" customHeight="1" x14ac:dyDescent="0.15"/>
    <row r="61" ht="18" customHeight="1" x14ac:dyDescent="0.15"/>
    <row r="62" ht="18" customHeight="1" x14ac:dyDescent="0.15"/>
    <row r="63" ht="18" customHeight="1" x14ac:dyDescent="0.15"/>
    <row r="64" ht="18" customHeight="1" x14ac:dyDescent="0.15"/>
    <row r="65" ht="18" customHeight="1" x14ac:dyDescent="0.15"/>
    <row r="66" ht="18" customHeight="1" x14ac:dyDescent="0.15"/>
    <row r="67" ht="18" customHeight="1" x14ac:dyDescent="0.15"/>
    <row r="68" ht="18" customHeight="1" x14ac:dyDescent="0.15"/>
    <row r="69" ht="18" customHeight="1" x14ac:dyDescent="0.15"/>
    <row r="70" ht="18" customHeight="1" x14ac:dyDescent="0.15"/>
  </sheetData>
  <mergeCells count="94">
    <mergeCell ref="K43:L43"/>
    <mergeCell ref="G37:H37"/>
    <mergeCell ref="K37:L37"/>
    <mergeCell ref="G36:H36"/>
    <mergeCell ref="K36:L36"/>
    <mergeCell ref="D38:E38"/>
    <mergeCell ref="D39:E39"/>
    <mergeCell ref="K40:L40"/>
    <mergeCell ref="K41:L41"/>
    <mergeCell ref="G38:H38"/>
    <mergeCell ref="G39:H39"/>
    <mergeCell ref="K38:L38"/>
    <mergeCell ref="K39:L39"/>
    <mergeCell ref="D32:E32"/>
    <mergeCell ref="D33:E33"/>
    <mergeCell ref="D34:E34"/>
    <mergeCell ref="D35:E35"/>
    <mergeCell ref="D28:E28"/>
    <mergeCell ref="D29:E29"/>
    <mergeCell ref="D30:E30"/>
    <mergeCell ref="D31:E31"/>
    <mergeCell ref="D24:E24"/>
    <mergeCell ref="D25:E25"/>
    <mergeCell ref="D26:E26"/>
    <mergeCell ref="D27:E27"/>
    <mergeCell ref="D20:E20"/>
    <mergeCell ref="D21:E21"/>
    <mergeCell ref="D22:E22"/>
    <mergeCell ref="D23:E23"/>
    <mergeCell ref="D12:E12"/>
    <mergeCell ref="D13:E13"/>
    <mergeCell ref="D14:E14"/>
    <mergeCell ref="D15:E15"/>
    <mergeCell ref="D16:E16"/>
    <mergeCell ref="D17:E17"/>
    <mergeCell ref="D18:E18"/>
    <mergeCell ref="D19:E19"/>
    <mergeCell ref="G32:H32"/>
    <mergeCell ref="G33:H33"/>
    <mergeCell ref="G34:H34"/>
    <mergeCell ref="G35:H35"/>
    <mergeCell ref="G28:H28"/>
    <mergeCell ref="G29:H29"/>
    <mergeCell ref="G30:H30"/>
    <mergeCell ref="G31:H31"/>
    <mergeCell ref="G24:H24"/>
    <mergeCell ref="G25:H25"/>
    <mergeCell ref="G26:H26"/>
    <mergeCell ref="G27:H27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G18:H18"/>
    <mergeCell ref="G19:H19"/>
    <mergeCell ref="K32:L32"/>
    <mergeCell ref="K33:L33"/>
    <mergeCell ref="K34:L34"/>
    <mergeCell ref="K35:L35"/>
    <mergeCell ref="K28:L28"/>
    <mergeCell ref="K29:L29"/>
    <mergeCell ref="K30:L30"/>
    <mergeCell ref="K31:L31"/>
    <mergeCell ref="K24:L24"/>
    <mergeCell ref="K25:L25"/>
    <mergeCell ref="K26:L26"/>
    <mergeCell ref="K27:L27"/>
    <mergeCell ref="K22:L22"/>
    <mergeCell ref="K18:L18"/>
    <mergeCell ref="K20:L20"/>
    <mergeCell ref="K23:L23"/>
    <mergeCell ref="K16:L16"/>
    <mergeCell ref="K17:L17"/>
    <mergeCell ref="K19:L19"/>
    <mergeCell ref="K21:L21"/>
    <mergeCell ref="K12:L12"/>
    <mergeCell ref="K13:L13"/>
    <mergeCell ref="K14:L14"/>
    <mergeCell ref="K15:L15"/>
    <mergeCell ref="A1:N1"/>
    <mergeCell ref="A2:N2"/>
    <mergeCell ref="A3:N3"/>
    <mergeCell ref="C10:E10"/>
    <mergeCell ref="I10:J10"/>
    <mergeCell ref="D11:E11"/>
    <mergeCell ref="G11:H11"/>
    <mergeCell ref="I11:J11"/>
    <mergeCell ref="K11:L11"/>
  </mergeCells>
  <phoneticPr fontId="6" type="noConversion"/>
  <pageMargins left="0.52013888888888893" right="0.37013888888888891" top="0.6" bottom="0.64027777777777783" header="0.51180555555555562" footer="0.51180555555555562"/>
  <pageSetup paperSize="9" scale="56"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AD4B-3B20-4D47-A969-18B29CAA1B72}">
  <dimension ref="D7:I14"/>
  <sheetViews>
    <sheetView workbookViewId="0">
      <selection activeCell="C27" sqref="C27"/>
    </sheetView>
  </sheetViews>
  <sheetFormatPr baseColWidth="10" defaultColWidth="8.83203125" defaultRowHeight="13" x14ac:dyDescent="0.15"/>
  <cols>
    <col min="7" max="8" width="9.33203125" bestFit="1" customWidth="1"/>
  </cols>
  <sheetData>
    <row r="7" spans="4:9" x14ac:dyDescent="0.15">
      <c r="D7" t="s">
        <v>38</v>
      </c>
      <c r="E7">
        <v>1100</v>
      </c>
      <c r="F7">
        <v>0.41520000000000001</v>
      </c>
      <c r="G7" s="85">
        <f>E7/F7</f>
        <v>2649.3256262042387</v>
      </c>
    </row>
    <row r="8" spans="4:9" x14ac:dyDescent="0.15">
      <c r="D8" t="s">
        <v>86</v>
      </c>
      <c r="E8">
        <v>144</v>
      </c>
      <c r="F8">
        <v>2.5912999999999999</v>
      </c>
      <c r="G8" s="85">
        <f>E8/F8</f>
        <v>55.570563037857447</v>
      </c>
    </row>
    <row r="9" spans="4:9" x14ac:dyDescent="0.15">
      <c r="G9" s="85"/>
    </row>
    <row r="10" spans="4:9" x14ac:dyDescent="0.15">
      <c r="G10" s="93" t="s">
        <v>99</v>
      </c>
      <c r="H10" s="94" t="s">
        <v>100</v>
      </c>
    </row>
    <row r="12" spans="4:9" x14ac:dyDescent="0.15">
      <c r="F12" t="s">
        <v>97</v>
      </c>
      <c r="G12" s="86">
        <f>SUM(G7:G11)</f>
        <v>2704.8961892420962</v>
      </c>
      <c r="H12" s="85">
        <f>526.36+687.67</f>
        <v>1214.03</v>
      </c>
      <c r="I12" s="90"/>
    </row>
    <row r="13" spans="4:9" x14ac:dyDescent="0.15">
      <c r="F13" t="s">
        <v>98</v>
      </c>
      <c r="G13" s="85">
        <v>2729.11</v>
      </c>
      <c r="H13" s="91">
        <v>1314.38</v>
      </c>
      <c r="I13" s="90"/>
    </row>
    <row r="14" spans="4:9" x14ac:dyDescent="0.15">
      <c r="G14" s="92">
        <f>G12-G13</f>
        <v>-24.213810757903957</v>
      </c>
      <c r="H14" s="91">
        <f>H12-H13</f>
        <v>-100.35000000000014</v>
      </c>
    </row>
  </sheetData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6820-C5C5-7F48-B213-04EDE3BAD3D7}">
  <sheetPr codeName="Sheet6">
    <pageSetUpPr fitToPage="1"/>
  </sheetPr>
  <dimension ref="B1:F66"/>
  <sheetViews>
    <sheetView tabSelected="1" zoomScale="86" zoomScaleNormal="75" zoomScaleSheetLayoutView="86" workbookViewId="0">
      <selection activeCell="H41" sqref="H41"/>
    </sheetView>
  </sheetViews>
  <sheetFormatPr baseColWidth="10" defaultColWidth="8.83203125" defaultRowHeight="13" x14ac:dyDescent="0.15"/>
  <cols>
    <col min="1" max="1" width="1.5" customWidth="1"/>
    <col min="2" max="2" width="12.6640625" customWidth="1"/>
    <col min="3" max="3" width="110" customWidth="1"/>
    <col min="4" max="4" width="18.6640625" customWidth="1"/>
    <col min="5" max="5" width="11.6640625" customWidth="1"/>
  </cols>
  <sheetData>
    <row r="1" spans="2:4" s="2" customFormat="1" ht="16" x14ac:dyDescent="0.2">
      <c r="B1" s="100"/>
      <c r="C1" s="100"/>
      <c r="D1" s="100"/>
    </row>
    <row r="2" spans="2:4" s="2" customFormat="1" ht="16" x14ac:dyDescent="0.2">
      <c r="B2" s="100"/>
      <c r="C2" s="100"/>
      <c r="D2" s="100"/>
    </row>
    <row r="3" spans="2:4" s="2" customFormat="1" ht="16" x14ac:dyDescent="0.2">
      <c r="B3" s="100"/>
      <c r="C3" s="100"/>
      <c r="D3" s="100"/>
    </row>
    <row r="4" spans="2:4" s="2" customFormat="1" ht="16" x14ac:dyDescent="0.2">
      <c r="B4" s="100"/>
      <c r="C4" s="100"/>
      <c r="D4" s="100"/>
    </row>
    <row r="5" spans="2:4" s="2" customFormat="1" ht="16" x14ac:dyDescent="0.2">
      <c r="B5" s="101"/>
      <c r="C5" s="101"/>
      <c r="D5" s="101"/>
    </row>
    <row r="6" spans="2:4" s="2" customFormat="1" ht="16" x14ac:dyDescent="0.2"/>
    <row r="7" spans="2:4" s="2" customFormat="1" ht="16" x14ac:dyDescent="0.2">
      <c r="B7" s="4" t="s">
        <v>109</v>
      </c>
      <c r="C7" s="5"/>
      <c r="D7" s="5"/>
    </row>
    <row r="8" spans="2:4" s="2" customFormat="1" ht="16" x14ac:dyDescent="0.2">
      <c r="B8" s="158"/>
      <c r="C8" s="3"/>
      <c r="D8" s="3"/>
    </row>
    <row r="9" spans="2:4" x14ac:dyDescent="0.15">
      <c r="B9" s="157" t="s">
        <v>110</v>
      </c>
    </row>
    <row r="11" spans="2:4" ht="15" customHeight="1" x14ac:dyDescent="0.15">
      <c r="B11" s="6"/>
      <c r="C11" s="7"/>
      <c r="D11" s="159"/>
    </row>
    <row r="12" spans="2:4" ht="15" customHeight="1" x14ac:dyDescent="0.15">
      <c r="B12" s="16"/>
      <c r="C12" s="17"/>
      <c r="D12" s="160"/>
    </row>
    <row r="13" spans="2:4" ht="15" customHeight="1" x14ac:dyDescent="0.15">
      <c r="B13" s="22" t="s">
        <v>10</v>
      </c>
      <c r="C13" s="23" t="s">
        <v>11</v>
      </c>
      <c r="D13" s="161" t="s">
        <v>17</v>
      </c>
    </row>
    <row r="14" spans="2:4" ht="20" customHeight="1" x14ac:dyDescent="0.15">
      <c r="B14" s="28"/>
      <c r="C14" s="29"/>
      <c r="D14" s="162"/>
    </row>
    <row r="15" spans="2:4" ht="20" customHeight="1" x14ac:dyDescent="0.15">
      <c r="B15" s="34"/>
      <c r="C15" s="87"/>
      <c r="D15" s="163"/>
    </row>
    <row r="16" spans="2:4" ht="20" customHeight="1" x14ac:dyDescent="0.15">
      <c r="B16" s="34"/>
      <c r="C16" s="87"/>
      <c r="D16" s="163"/>
    </row>
    <row r="17" spans="2:4" ht="20" customHeight="1" x14ac:dyDescent="0.15">
      <c r="B17" s="34"/>
      <c r="C17" s="87"/>
      <c r="D17" s="163"/>
    </row>
    <row r="18" spans="2:4" ht="20" customHeight="1" x14ac:dyDescent="0.15">
      <c r="B18" s="34"/>
      <c r="C18" s="87"/>
      <c r="D18" s="163"/>
    </row>
    <row r="19" spans="2:4" ht="20" customHeight="1" x14ac:dyDescent="0.15">
      <c r="B19" s="34"/>
      <c r="C19" s="87"/>
      <c r="D19" s="163"/>
    </row>
    <row r="20" spans="2:4" ht="20" customHeight="1" x14ac:dyDescent="0.15">
      <c r="B20" s="34"/>
      <c r="C20" s="87"/>
      <c r="D20" s="163"/>
    </row>
    <row r="21" spans="2:4" ht="20" customHeight="1" x14ac:dyDescent="0.15">
      <c r="B21" s="34"/>
      <c r="C21" s="87"/>
      <c r="D21" s="163"/>
    </row>
    <row r="22" spans="2:4" ht="20" customHeight="1" x14ac:dyDescent="0.15">
      <c r="B22" s="34"/>
      <c r="C22" s="87"/>
      <c r="D22" s="163"/>
    </row>
    <row r="23" spans="2:4" ht="20" customHeight="1" x14ac:dyDescent="0.15">
      <c r="B23" s="34"/>
      <c r="C23" s="87"/>
      <c r="D23" s="163"/>
    </row>
    <row r="24" spans="2:4" ht="20" customHeight="1" x14ac:dyDescent="0.15">
      <c r="B24" s="34"/>
      <c r="C24" s="87"/>
      <c r="D24" s="163"/>
    </row>
    <row r="25" spans="2:4" ht="20" customHeight="1" x14ac:dyDescent="0.15">
      <c r="B25" s="34"/>
      <c r="C25" s="87"/>
      <c r="D25" s="163"/>
    </row>
    <row r="26" spans="2:4" ht="20" customHeight="1" x14ac:dyDescent="0.15">
      <c r="B26" s="34"/>
      <c r="C26" s="87"/>
      <c r="D26" s="163"/>
    </row>
    <row r="27" spans="2:4" ht="20" customHeight="1" x14ac:dyDescent="0.15">
      <c r="B27" s="34"/>
      <c r="C27" s="87"/>
      <c r="D27" s="163"/>
    </row>
    <row r="28" spans="2:4" ht="20" customHeight="1" x14ac:dyDescent="0.15">
      <c r="B28" s="34"/>
      <c r="C28" s="87"/>
      <c r="D28" s="163"/>
    </row>
    <row r="29" spans="2:4" ht="20" customHeight="1" x14ac:dyDescent="0.15">
      <c r="B29" s="34"/>
      <c r="C29" s="87"/>
      <c r="D29" s="163"/>
    </row>
    <row r="30" spans="2:4" ht="20" customHeight="1" x14ac:dyDescent="0.15">
      <c r="B30" s="34"/>
      <c r="C30" s="87"/>
      <c r="D30" s="163"/>
    </row>
    <row r="31" spans="2:4" ht="20" customHeight="1" x14ac:dyDescent="0.15">
      <c r="B31" s="34"/>
      <c r="C31" s="87"/>
      <c r="D31" s="163"/>
    </row>
    <row r="32" spans="2:4" ht="20" customHeight="1" x14ac:dyDescent="0.15">
      <c r="B32" s="34"/>
      <c r="C32" s="87"/>
      <c r="D32" s="163"/>
    </row>
    <row r="33" spans="2:6" ht="20" customHeight="1" x14ac:dyDescent="0.15">
      <c r="B33" s="34"/>
      <c r="C33" s="87"/>
      <c r="D33" s="163"/>
    </row>
    <row r="34" spans="2:6" ht="20" customHeight="1" x14ac:dyDescent="0.15">
      <c r="B34" s="34"/>
      <c r="C34" s="87"/>
      <c r="D34" s="163"/>
    </row>
    <row r="35" spans="2:6" ht="20" customHeight="1" x14ac:dyDescent="0.15">
      <c r="B35" s="34"/>
      <c r="C35" s="87"/>
      <c r="D35" s="163"/>
    </row>
    <row r="36" spans="2:6" ht="20" customHeight="1" x14ac:dyDescent="0.15">
      <c r="B36" s="34"/>
      <c r="C36" s="35"/>
      <c r="D36" s="164"/>
    </row>
    <row r="37" spans="2:6" ht="20" customHeight="1" thickBot="1" x14ac:dyDescent="0.2">
      <c r="B37" s="43"/>
      <c r="C37" s="44"/>
      <c r="D37" s="165"/>
    </row>
    <row r="38" spans="2:6" ht="13.5" customHeight="1" thickBot="1" x14ac:dyDescent="0.2">
      <c r="D38" s="83"/>
      <c r="E38" s="98"/>
      <c r="F38" s="95"/>
    </row>
    <row r="39" spans="2:6" ht="21.75" customHeight="1" thickBot="1" x14ac:dyDescent="0.2">
      <c r="D39" s="166">
        <f>SUM(D14:D37)</f>
        <v>0</v>
      </c>
      <c r="E39" s="99"/>
    </row>
    <row r="40" spans="2:6" ht="21.75" customHeight="1" x14ac:dyDescent="0.15">
      <c r="B40" s="52" t="s">
        <v>25</v>
      </c>
      <c r="C40" s="52"/>
      <c r="D40" s="52"/>
    </row>
    <row r="41" spans="2:6" ht="30" customHeight="1" x14ac:dyDescent="0.15">
      <c r="B41" s="52" t="s">
        <v>26</v>
      </c>
      <c r="C41" s="52"/>
      <c r="D41" s="52"/>
    </row>
    <row r="42" spans="2:6" ht="21.75" customHeight="1" x14ac:dyDescent="0.15"/>
    <row r="43" spans="2:6" ht="18" customHeight="1" x14ac:dyDescent="0.15"/>
    <row r="44" spans="2:6" ht="18" customHeight="1" x14ac:dyDescent="0.15"/>
    <row r="45" spans="2:6" ht="18" customHeight="1" x14ac:dyDescent="0.15"/>
    <row r="46" spans="2:6" ht="18" customHeight="1" x14ac:dyDescent="0.15"/>
    <row r="47" spans="2:6" ht="18" customHeight="1" x14ac:dyDescent="0.15"/>
    <row r="48" spans="2:6" ht="18" customHeight="1" x14ac:dyDescent="0.15"/>
    <row r="49" ht="18" customHeight="1" x14ac:dyDescent="0.15"/>
    <row r="50" ht="18" customHeight="1" x14ac:dyDescent="0.15"/>
    <row r="51" ht="18" customHeight="1" x14ac:dyDescent="0.15"/>
    <row r="52" ht="18" customHeight="1" x14ac:dyDescent="0.15"/>
    <row r="53" ht="18" customHeight="1" x14ac:dyDescent="0.15"/>
    <row r="54" ht="18" customHeight="1" x14ac:dyDescent="0.15"/>
    <row r="55" ht="18" customHeight="1" x14ac:dyDescent="0.15"/>
    <row r="56" ht="18" customHeight="1" x14ac:dyDescent="0.15"/>
    <row r="57" ht="18" customHeight="1" x14ac:dyDescent="0.15"/>
    <row r="58" ht="18" customHeight="1" x14ac:dyDescent="0.15"/>
    <row r="59" ht="18" customHeight="1" x14ac:dyDescent="0.15"/>
    <row r="60" ht="18" customHeight="1" x14ac:dyDescent="0.15"/>
    <row r="61" ht="18" customHeight="1" x14ac:dyDescent="0.15"/>
    <row r="62" ht="18" customHeight="1" x14ac:dyDescent="0.15"/>
    <row r="63" ht="18" customHeight="1" x14ac:dyDescent="0.15"/>
    <row r="64" ht="18" customHeight="1" x14ac:dyDescent="0.15"/>
    <row r="65" ht="18" customHeight="1" x14ac:dyDescent="0.15"/>
    <row r="66" ht="18" customHeight="1" x14ac:dyDescent="0.15"/>
  </sheetData>
  <phoneticPr fontId="6" type="noConversion"/>
  <printOptions horizontalCentered="1"/>
  <pageMargins left="0.31496062992125984" right="0.35433070866141736" top="0.59055118110236227" bottom="0.23622047244094491" header="0.51181102362204722" footer="0.51181102362204722"/>
  <pageSetup paperSize="9" scale="64" firstPageNumber="0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Sheet1 (2)</vt:lpstr>
      <vt:lpstr>Sheet1 (3)</vt:lpstr>
      <vt:lpstr>Sheet2</vt:lpstr>
      <vt:lpstr>Sheet1 (4)</vt:lpstr>
      <vt:lpstr>'Sheet1 (4)'!Print_Area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Rodel Galano</dc:creator>
  <cp:lastModifiedBy>Microsoft Office User</cp:lastModifiedBy>
  <cp:lastPrinted>2020-03-08T22:09:21Z</cp:lastPrinted>
  <dcterms:created xsi:type="dcterms:W3CDTF">2010-07-08T22:53:33Z</dcterms:created>
  <dcterms:modified xsi:type="dcterms:W3CDTF">2024-08-11T23:20:28Z</dcterms:modified>
</cp:coreProperties>
</file>