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24226"/>
  <xr:revisionPtr revIDLastSave="3" documentId="11_C8F2474B4C20A776B1D7581C663B35207D58BFF4" xr6:coauthVersionLast="47" xr6:coauthVersionMax="47" xr10:uidLastSave="{91991F08-92E2-4961-AF96-11D0BD4F195D}"/>
  <bookViews>
    <workbookView xWindow="240" yWindow="60" windowWidth="20055" windowHeight="7950" xr2:uid="{00000000-000D-0000-FFFF-FFFF00000000}"/>
  </bookViews>
  <sheets>
    <sheet name="Sheet1" sheetId="1" r:id="rId1"/>
  </sheets>
  <definedNames>
    <definedName name="_xlnm._FilterDatabase" localSheetId="0" hidden="1">Sheet1!$A$1:$A$23</definedName>
  </definedNames>
  <calcPr calcId="191028"/>
  <pivotCaches>
    <pivotCache cacheId="27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F23" i="1"/>
  <c r="M23" i="1"/>
  <c r="H23" i="1"/>
  <c r="G23" i="1"/>
</calcChain>
</file>

<file path=xl/sharedStrings.xml><?xml version="1.0" encoding="utf-8"?>
<sst xmlns="http://schemas.openxmlformats.org/spreadsheetml/2006/main" count="175" uniqueCount="54">
  <si>
    <t>Segments</t>
  </si>
  <si>
    <t>Country</t>
  </si>
  <si>
    <t>Product</t>
  </si>
  <si>
    <t>Discount Band</t>
  </si>
  <si>
    <t>Units Sold</t>
  </si>
  <si>
    <t>Manufacturing price</t>
  </si>
  <si>
    <t>Sale Price</t>
  </si>
  <si>
    <t>Gross Sale</t>
  </si>
  <si>
    <t>Discounts</t>
  </si>
  <si>
    <t>Sales</t>
  </si>
  <si>
    <t>Actual Price</t>
  </si>
  <si>
    <t>COGS</t>
  </si>
  <si>
    <t>Profit</t>
  </si>
  <si>
    <t>Small Business</t>
  </si>
  <si>
    <t>Mexico</t>
  </si>
  <si>
    <t>Paseo</t>
  </si>
  <si>
    <t>None</t>
  </si>
  <si>
    <t>Enterprise</t>
  </si>
  <si>
    <t>United States of America</t>
  </si>
  <si>
    <t>Carretera</t>
  </si>
  <si>
    <t>Low</t>
  </si>
  <si>
    <t>Montana</t>
  </si>
  <si>
    <t>Germany</t>
  </si>
  <si>
    <t>Medium</t>
  </si>
  <si>
    <t>Enterprisee</t>
  </si>
  <si>
    <t>Amarilla</t>
  </si>
  <si>
    <t>Canada</t>
  </si>
  <si>
    <t>France</t>
  </si>
  <si>
    <t>High</t>
  </si>
  <si>
    <t>Enterpise</t>
  </si>
  <si>
    <t>Velo</t>
  </si>
  <si>
    <t>VTT</t>
  </si>
  <si>
    <t>Values</t>
  </si>
  <si>
    <t>Sum of Units Sold</t>
  </si>
  <si>
    <t>Sum of Manufacturing price</t>
  </si>
  <si>
    <t>Sum of Sale Price</t>
  </si>
  <si>
    <t>Sum of Gross Sale</t>
  </si>
  <si>
    <t>Sum of Discounts</t>
  </si>
  <si>
    <t>Sum of Sales</t>
  </si>
  <si>
    <t>Sum of Actual Price</t>
  </si>
  <si>
    <t>Sum of COGS</t>
  </si>
  <si>
    <t>Sum of Profit</t>
  </si>
  <si>
    <t>Carretera Total</t>
  </si>
  <si>
    <t>Montana Total</t>
  </si>
  <si>
    <t>Velo Total</t>
  </si>
  <si>
    <t>Canada Total</t>
  </si>
  <si>
    <t>France Total</t>
  </si>
  <si>
    <t>Amarilla Total</t>
  </si>
  <si>
    <t>Paseo Total</t>
  </si>
  <si>
    <t>Germany Total</t>
  </si>
  <si>
    <t>VTT Total</t>
  </si>
  <si>
    <t>Mexico Total</t>
  </si>
  <si>
    <t>United States of America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</si>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</sst>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entury Schoolbook"/>
      <family val="1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Arial"/>
      <family val="2"/>
    </font>
    <font>
      <sz val="11"/>
      <color theme="1"/>
      <name val="Britannic Bold"/>
      <family val="2"/>
    </font>
    <font>
      <sz val="14"/>
      <color theme="1"/>
      <name val="Andalus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65"/>
        <bgColor theme="3" tint="-0.24994659260841701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164" fontId="0" fillId="0" borderId="0" xfId="1" applyFont="1"/>
    <xf numFmtId="0" fontId="0" fillId="2" borderId="0" xfId="0" applyFill="1"/>
    <xf numFmtId="0" fontId="2" fillId="3" borderId="0" xfId="0" applyFont="1" applyFill="1"/>
    <xf numFmtId="164" fontId="2" fillId="3" borderId="0" xfId="1" applyFont="1" applyFill="1"/>
    <xf numFmtId="165" fontId="0" fillId="0" borderId="0" xfId="0" applyNumberFormat="1"/>
    <xf numFmtId="165" fontId="0" fillId="0" borderId="0" xfId="1" applyNumberFormat="1" applyFont="1"/>
    <xf numFmtId="0" fontId="1" fillId="7" borderId="0" xfId="5"/>
    <xf numFmtId="0" fontId="1" fillId="8" borderId="0" xfId="6"/>
    <xf numFmtId="0" fontId="6" fillId="6" borderId="0" xfId="4"/>
    <xf numFmtId="0" fontId="0" fillId="9" borderId="0" xfId="0" applyFill="1"/>
    <xf numFmtId="165" fontId="4" fillId="0" borderId="1" xfId="2" applyNumberFormat="1"/>
    <xf numFmtId="165" fontId="7" fillId="4" borderId="0" xfId="1" applyNumberFormat="1" applyFont="1" applyFill="1"/>
    <xf numFmtId="0" fontId="3" fillId="0" borderId="0" xfId="0" applyFont="1"/>
    <xf numFmtId="165" fontId="8" fillId="5" borderId="0" xfId="3" applyNumberFormat="1" applyFont="1"/>
    <xf numFmtId="165" fontId="9" fillId="10" borderId="0" xfId="1" applyNumberFormat="1" applyFont="1" applyFill="1"/>
    <xf numFmtId="0" fontId="10" fillId="2" borderId="0" xfId="0" applyFont="1" applyFill="1"/>
    <xf numFmtId="0" fontId="0" fillId="0" borderId="0" xfId="0" pivotButton="1"/>
  </cellXfs>
  <cellStyles count="7">
    <cellStyle name="20% - Accent2" xfId="5" builtinId="34"/>
    <cellStyle name="40% - Accent2" xfId="6" builtinId="35"/>
    <cellStyle name="Accent2" xfId="4" builtinId="33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9" defaultPivotStyle="PivotStyleLight16"/>
  <colors>
    <mruColors>
      <color rgb="FFB67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68.504486226855" createdVersion="3" refreshedVersion="3" minRefreshableVersion="3" recordCount="21" xr:uid="{00000000-000A-0000-FFFF-FFFF07000000}">
  <cacheSource type="worksheet">
    <worksheetSource ref="B1:M22" sheet="Sheet1"/>
  </cacheSource>
  <cacheFields count="12">
    <cacheField name="Country" numFmtId="0">
      <sharedItems count="5">
        <s v="Mexico"/>
        <s v="United States of America"/>
        <s v="Germany"/>
        <s v="Canada"/>
        <s v="France"/>
      </sharedItems>
    </cacheField>
    <cacheField name="Product" numFmtId="0">
      <sharedItems count="6">
        <s v="Paseo"/>
        <s v="Carretera"/>
        <s v="Montana"/>
        <s v="Amarilla"/>
        <s v="Velo"/>
        <s v="VTT"/>
      </sharedItems>
    </cacheField>
    <cacheField name="Discount Band" numFmtId="0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containsInteger="1" minValue="214" maxValue="2498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125" maxValue="300"/>
    </cacheField>
    <cacheField name="Gross Sale" numFmtId="165">
      <sharedItems containsSemiMixedTypes="0" containsString="0" containsNumber="1" containsInteger="1" minValue="26825" maxValue="749400"/>
    </cacheField>
    <cacheField name="Discounts" numFmtId="165">
      <sharedItems containsSemiMixedTypes="0" containsString="0" containsNumber="1" minValue="0" maxValue="36240"/>
    </cacheField>
    <cacheField name="Sales" numFmtId="165">
      <sharedItems containsSemiMixedTypes="0" containsString="0" containsNumber="1" minValue="0" maxValue="99102.5"/>
    </cacheField>
    <cacheField name="Actual Price" numFmtId="165">
      <sharedItems containsSemiMixedTypes="0" containsString="0" containsNumber="1" minValue="-36240" maxValue="97080.5"/>
    </cacheField>
    <cacheField name="COGS" numFmtId="165">
      <sharedItems containsSemiMixedTypes="0" containsString="0" containsNumber="1" containsInteger="1" minValue="39600" maxValue="624500"/>
    </cacheField>
    <cacheField name="Profit" numFmtId="165">
      <sharedItems containsSemiMixedTypes="0" containsString="0" containsNumber="1" minValue="-24160" maxValue="117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788"/>
    <n v="10"/>
    <n v="300"/>
    <n v="236400"/>
    <n v="0"/>
    <n v="0"/>
    <n v="0"/>
    <n v="197000"/>
    <n v="39400"/>
  </r>
  <r>
    <x v="1"/>
    <x v="1"/>
    <x v="1"/>
    <n v="330"/>
    <n v="3"/>
    <n v="125"/>
    <n v="41250"/>
    <n v="412.5"/>
    <n v="40837.5"/>
    <n v="40425"/>
    <n v="39600"/>
    <n v="237"/>
  </r>
  <r>
    <x v="1"/>
    <x v="2"/>
    <x v="1"/>
    <n v="2498"/>
    <n v="5"/>
    <n v="300"/>
    <n v="749400"/>
    <n v="7494"/>
    <n v="0"/>
    <n v="-7494"/>
    <n v="624500"/>
    <n v="117406"/>
  </r>
  <r>
    <x v="2"/>
    <x v="0"/>
    <x v="2"/>
    <n v="1123"/>
    <n v="10"/>
    <n v="300"/>
    <n v="336900"/>
    <n v="23583"/>
    <n v="0"/>
    <n v="-23583"/>
    <n v="280750"/>
    <n v="32567"/>
  </r>
  <r>
    <x v="2"/>
    <x v="3"/>
    <x v="2"/>
    <n v="994"/>
    <n v="260"/>
    <n v="125"/>
    <n v="124250"/>
    <n v="8697.5"/>
    <n v="0"/>
    <n v="-8697.5"/>
    <n v="119280"/>
    <n v="-3727.5"/>
  </r>
  <r>
    <x v="3"/>
    <x v="2"/>
    <x v="2"/>
    <n v="1283"/>
    <n v="5"/>
    <n v="300"/>
    <n v="384900"/>
    <n v="30792"/>
    <n v="0"/>
    <n v="-30792"/>
    <n v="320750"/>
    <n v="33358"/>
  </r>
  <r>
    <x v="4"/>
    <x v="2"/>
    <x v="2"/>
    <n v="322"/>
    <n v="5"/>
    <n v="300"/>
    <n v="96600"/>
    <n v="8694"/>
    <n v="87906"/>
    <n v="79212"/>
    <n v="80500"/>
    <n v="7406"/>
  </r>
  <r>
    <x v="0"/>
    <x v="3"/>
    <x v="3"/>
    <n v="947"/>
    <n v="260"/>
    <n v="125"/>
    <n v="118375"/>
    <n v="13021.25"/>
    <n v="0"/>
    <n v="-13021.25"/>
    <n v="113640"/>
    <n v="-8286.25"/>
  </r>
  <r>
    <x v="3"/>
    <x v="1"/>
    <x v="3"/>
    <n v="2416"/>
    <n v="3"/>
    <n v="125"/>
    <n v="302000"/>
    <n v="36240"/>
    <n v="0"/>
    <n v="-36240"/>
    <n v="289920"/>
    <n v="-24160"/>
  </r>
  <r>
    <x v="4"/>
    <x v="1"/>
    <x v="3"/>
    <n v="1023"/>
    <n v="3"/>
    <n v="125"/>
    <n v="127875"/>
    <n v="17902.5"/>
    <n v="0"/>
    <n v="-17902.5"/>
    <n v="122760"/>
    <n v="-12787.5"/>
  </r>
  <r>
    <x v="3"/>
    <x v="2"/>
    <x v="0"/>
    <n v="345"/>
    <n v="5"/>
    <n v="125"/>
    <n v="43125"/>
    <n v="0"/>
    <n v="43125"/>
    <n v="43125"/>
    <n v="41400"/>
    <n v="1725"/>
  </r>
  <r>
    <x v="3"/>
    <x v="4"/>
    <x v="0"/>
    <n v="345"/>
    <n v="120"/>
    <n v="125"/>
    <n v="43125"/>
    <n v="0"/>
    <n v="43125"/>
    <n v="43125"/>
    <n v="41400"/>
    <n v="1725"/>
  </r>
  <r>
    <x v="0"/>
    <x v="1"/>
    <x v="1"/>
    <n v="494"/>
    <n v="3"/>
    <n v="300"/>
    <n v="148200"/>
    <n v="1482"/>
    <n v="0"/>
    <n v="-1482"/>
    <n v="123500"/>
    <n v="23218"/>
  </r>
  <r>
    <x v="1"/>
    <x v="2"/>
    <x v="1"/>
    <n v="663"/>
    <n v="5"/>
    <n v="125"/>
    <n v="82875"/>
    <n v="828.75"/>
    <n v="82046.25"/>
    <n v="81217.5"/>
    <n v="79560"/>
    <n v="2486.25"/>
  </r>
  <r>
    <x v="1"/>
    <x v="4"/>
    <x v="1"/>
    <n v="663"/>
    <n v="120"/>
    <n v="125"/>
    <n v="82875"/>
    <n v="828.75"/>
    <n v="82046.25"/>
    <n v="81217.5"/>
    <n v="79560"/>
    <n v="2486.25"/>
  </r>
  <r>
    <x v="0"/>
    <x v="5"/>
    <x v="1"/>
    <n v="494"/>
    <n v="250"/>
    <n v="300"/>
    <n v="148200"/>
    <n v="1482"/>
    <n v="0"/>
    <n v="-1482"/>
    <n v="123500"/>
    <n v="23218"/>
  </r>
  <r>
    <x v="2"/>
    <x v="1"/>
    <x v="1"/>
    <n v="214"/>
    <n v="3"/>
    <n v="300"/>
    <n v="64200"/>
    <n v="1284"/>
    <n v="62916"/>
    <n v="61632"/>
    <n v="53500"/>
    <n v="9416"/>
  </r>
  <r>
    <x v="2"/>
    <x v="0"/>
    <x v="1"/>
    <n v="809"/>
    <n v="10"/>
    <n v="125"/>
    <n v="101125"/>
    <n v="2022"/>
    <n v="99102.5"/>
    <n v="97080.5"/>
    <n v="97080"/>
    <n v="2022.5"/>
  </r>
  <r>
    <x v="0"/>
    <x v="0"/>
    <x v="1"/>
    <n v="2145"/>
    <n v="10"/>
    <n v="125"/>
    <n v="26825"/>
    <n v="5362.5"/>
    <n v="0"/>
    <n v="-5362.5"/>
    <n v="257400"/>
    <n v="5362.5"/>
  </r>
  <r>
    <x v="2"/>
    <x v="4"/>
    <x v="1"/>
    <n v="809"/>
    <n v="120"/>
    <n v="125"/>
    <n v="101125"/>
    <n v="2022.5"/>
    <n v="99102.5"/>
    <n v="97080"/>
    <n v="97080"/>
    <n v="2022.5"/>
  </r>
  <r>
    <x v="0"/>
    <x v="4"/>
    <x v="1"/>
    <n v="2145"/>
    <n v="120"/>
    <n v="125"/>
    <n v="268125"/>
    <n v="5362.5"/>
    <n v="0"/>
    <n v="-5362.5"/>
    <n v="257400"/>
    <n v="536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7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B26:M70" firstHeaderRow="1" firstDataRow="2" firstDataCol="3"/>
  <pivotFields count="12"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axis="axisRow" compact="0" outline="0" showAll="0">
      <items count="7">
        <item x="3"/>
        <item x="1"/>
        <item x="2"/>
        <item x="0"/>
        <item x="4"/>
        <item x="5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dataField="1" compact="0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</pivotFields>
  <rowFields count="3">
    <field x="0"/>
    <field x="1"/>
    <field x="2"/>
  </rowFields>
  <rowItems count="43">
    <i>
      <x/>
      <x v="1"/>
      <x/>
    </i>
    <i t="default" r="1">
      <x v="1"/>
    </i>
    <i r="1">
      <x v="2"/>
      <x v="2"/>
    </i>
    <i r="2">
      <x v="3"/>
    </i>
    <i t="default" r="1">
      <x v="2"/>
    </i>
    <i r="1">
      <x v="4"/>
      <x v="3"/>
    </i>
    <i t="default" r="1">
      <x v="4"/>
    </i>
    <i t="default">
      <x/>
    </i>
    <i>
      <x v="1"/>
      <x v="1"/>
      <x/>
    </i>
    <i t="default" r="1">
      <x v="1"/>
    </i>
    <i r="1">
      <x v="2"/>
      <x v="2"/>
    </i>
    <i t="default" r="1">
      <x v="2"/>
    </i>
    <i t="default">
      <x v="1"/>
    </i>
    <i>
      <x v="2"/>
      <x/>
      <x v="2"/>
    </i>
    <i t="default" r="1">
      <x/>
    </i>
    <i r="1">
      <x v="1"/>
      <x v="1"/>
    </i>
    <i t="default" r="1">
      <x v="1"/>
    </i>
    <i r="1">
      <x v="3"/>
      <x v="1"/>
    </i>
    <i r="2">
      <x v="2"/>
    </i>
    <i t="default" r="1">
      <x v="3"/>
    </i>
    <i r="1">
      <x v="4"/>
      <x v="1"/>
    </i>
    <i t="default" r="1">
      <x v="4"/>
    </i>
    <i t="default">
      <x v="2"/>
    </i>
    <i>
      <x v="3"/>
      <x/>
      <x/>
    </i>
    <i t="default" r="1">
      <x/>
    </i>
    <i r="1">
      <x v="1"/>
      <x v="1"/>
    </i>
    <i t="default" r="1">
      <x v="1"/>
    </i>
    <i r="1">
      <x v="3"/>
      <x v="1"/>
    </i>
    <i r="2">
      <x v="3"/>
    </i>
    <i t="default" r="1">
      <x v="3"/>
    </i>
    <i r="1">
      <x v="4"/>
      <x v="1"/>
    </i>
    <i t="default" r="1">
      <x v="4"/>
    </i>
    <i r="1">
      <x v="5"/>
      <x v="1"/>
    </i>
    <i t="default" r="1">
      <x v="5"/>
    </i>
    <i t="default">
      <x v="3"/>
    </i>
    <i>
      <x v="4"/>
      <x v="1"/>
      <x v="1"/>
    </i>
    <i t="default" r="1">
      <x v="1"/>
    </i>
    <i r="1">
      <x v="2"/>
      <x v="1"/>
    </i>
    <i t="default" r="1">
      <x v="2"/>
    </i>
    <i r="1">
      <x v="4"/>
      <x v="1"/>
    </i>
    <i t="default" r="1">
      <x v="4"/>
    </i>
    <i t="default"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Units Sold" fld="3" baseField="0" baseItem="0"/>
    <dataField name="Sum of Manufacturing price" fld="4" baseField="0" baseItem="0"/>
    <dataField name="Sum of Sale Price" fld="5" baseField="0" baseItem="0"/>
    <dataField name="Sum of Gross Sale" fld="6" baseField="0" baseItem="0"/>
    <dataField name="Sum of Discounts" fld="7" baseField="0" baseItem="0"/>
    <dataField name="Sum of Sales" fld="8" baseField="0" baseItem="0"/>
    <dataField name="Sum of Actual Price" fld="9" baseField="0" baseItem="0"/>
    <dataField name="Sum of COGS" fld="10" baseField="0" baseItem="0"/>
    <dataField name="Sum of Profit" fld="11" baseField="0" baseItem="0"/>
  </dataField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B1" zoomScale="90" zoomScaleNormal="90" workbookViewId="0">
      <pane ySplit="1" topLeftCell="I2" activePane="bottomLeft" state="frozen"/>
      <selection pane="bottomLeft" activeCell="L2" sqref="L2"/>
    </sheetView>
  </sheetViews>
  <sheetFormatPr defaultRowHeight="15"/>
  <cols>
    <col min="1" max="1" width="17.7109375" style="2" bestFit="1" customWidth="1"/>
    <col min="2" max="2" width="25.28515625" customWidth="1"/>
    <col min="3" max="3" width="16.7109375" bestFit="1" customWidth="1"/>
    <col min="4" max="4" width="16" customWidth="1"/>
    <col min="5" max="5" width="16.7109375" customWidth="1"/>
    <col min="6" max="6" width="26" customWidth="1"/>
    <col min="7" max="7" width="16.28515625" bestFit="1" customWidth="1"/>
    <col min="8" max="8" width="16.85546875" customWidth="1"/>
    <col min="9" max="9" width="16.28515625" style="1" customWidth="1"/>
    <col min="10" max="10" width="12.140625" customWidth="1"/>
    <col min="11" max="11" width="18.28515625" customWidth="1"/>
    <col min="12" max="12" width="13.5703125" bestFit="1" customWidth="1"/>
    <col min="13" max="13" width="37.140625" customWidth="1"/>
  </cols>
  <sheetData>
    <row r="1" spans="1:13" s="3" customFormat="1" ht="18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26.25" thickBot="1">
      <c r="A2" s="16" t="s">
        <v>13</v>
      </c>
      <c r="B2" s="13" t="s">
        <v>14</v>
      </c>
      <c r="C2" s="13" t="s">
        <v>15</v>
      </c>
      <c r="D2" t="s">
        <v>16</v>
      </c>
      <c r="E2" s="10">
        <v>788</v>
      </c>
      <c r="F2" s="14">
        <v>10</v>
      </c>
      <c r="G2" s="14">
        <v>300</v>
      </c>
      <c r="H2" s="14">
        <v>236400</v>
      </c>
      <c r="I2" s="15">
        <v>0</v>
      </c>
      <c r="J2" s="15">
        <v>0</v>
      </c>
      <c r="K2" s="15">
        <f>J2-I2</f>
        <v>0</v>
      </c>
      <c r="L2" s="12">
        <v>197000</v>
      </c>
      <c r="M2" s="11">
        <v>39400</v>
      </c>
    </row>
    <row r="3" spans="1:13" ht="27" thickTop="1" thickBot="1">
      <c r="A3" s="16" t="s">
        <v>17</v>
      </c>
      <c r="B3" s="13" t="s">
        <v>18</v>
      </c>
      <c r="C3" s="13" t="s">
        <v>19</v>
      </c>
      <c r="D3" s="7" t="s">
        <v>20</v>
      </c>
      <c r="E3" s="10">
        <v>330</v>
      </c>
      <c r="F3" s="14">
        <v>3</v>
      </c>
      <c r="G3" s="14">
        <v>125</v>
      </c>
      <c r="H3" s="14">
        <v>41250</v>
      </c>
      <c r="I3" s="15">
        <v>412.5</v>
      </c>
      <c r="J3" s="15">
        <v>40837.5</v>
      </c>
      <c r="K3" s="15">
        <f>J3-I3</f>
        <v>40425</v>
      </c>
      <c r="L3" s="12">
        <v>39600</v>
      </c>
      <c r="M3" s="11">
        <v>237</v>
      </c>
    </row>
    <row r="4" spans="1:13" ht="27" thickTop="1" thickBot="1">
      <c r="A4" s="16" t="s">
        <v>13</v>
      </c>
      <c r="B4" s="13" t="s">
        <v>18</v>
      </c>
      <c r="C4" s="13" t="s">
        <v>21</v>
      </c>
      <c r="D4" s="7" t="s">
        <v>20</v>
      </c>
      <c r="E4" s="10">
        <v>2498</v>
      </c>
      <c r="F4" s="14">
        <v>5</v>
      </c>
      <c r="G4" s="14">
        <v>300</v>
      </c>
      <c r="H4" s="14">
        <v>749400</v>
      </c>
      <c r="I4" s="15">
        <v>7494</v>
      </c>
      <c r="J4" s="15">
        <v>0</v>
      </c>
      <c r="K4" s="15">
        <f t="shared" ref="K3:K23" si="0">J4-I4</f>
        <v>-7494</v>
      </c>
      <c r="L4" s="12">
        <v>624500</v>
      </c>
      <c r="M4" s="11">
        <v>117406</v>
      </c>
    </row>
    <row r="5" spans="1:13" ht="27" thickTop="1" thickBot="1">
      <c r="A5" s="16" t="s">
        <v>13</v>
      </c>
      <c r="B5" s="13" t="s">
        <v>22</v>
      </c>
      <c r="C5" s="13" t="s">
        <v>15</v>
      </c>
      <c r="D5" s="8" t="s">
        <v>23</v>
      </c>
      <c r="E5" s="10">
        <v>1123</v>
      </c>
      <c r="F5" s="14">
        <v>10</v>
      </c>
      <c r="G5" s="14">
        <v>300</v>
      </c>
      <c r="H5" s="14">
        <v>336900</v>
      </c>
      <c r="I5" s="15">
        <v>23583</v>
      </c>
      <c r="J5" s="15">
        <v>0</v>
      </c>
      <c r="K5" s="15">
        <f t="shared" si="0"/>
        <v>-23583</v>
      </c>
      <c r="L5" s="12">
        <v>280750</v>
      </c>
      <c r="M5" s="11">
        <v>32567</v>
      </c>
    </row>
    <row r="6" spans="1:13" ht="27" thickTop="1" thickBot="1">
      <c r="A6" s="16" t="s">
        <v>24</v>
      </c>
      <c r="B6" s="13" t="s">
        <v>22</v>
      </c>
      <c r="C6" s="13" t="s">
        <v>25</v>
      </c>
      <c r="D6" s="8" t="s">
        <v>23</v>
      </c>
      <c r="E6" s="10">
        <v>994</v>
      </c>
      <c r="F6" s="14">
        <v>260</v>
      </c>
      <c r="G6" s="14">
        <v>125</v>
      </c>
      <c r="H6" s="14">
        <v>124250</v>
      </c>
      <c r="I6" s="15">
        <v>8697.5</v>
      </c>
      <c r="J6" s="15">
        <v>0</v>
      </c>
      <c r="K6" s="15">
        <f t="shared" si="0"/>
        <v>-8697.5</v>
      </c>
      <c r="L6" s="12">
        <v>119280</v>
      </c>
      <c r="M6" s="11">
        <v>-3727.5</v>
      </c>
    </row>
    <row r="7" spans="1:13" ht="27" thickTop="1" thickBot="1">
      <c r="A7" s="16" t="s">
        <v>13</v>
      </c>
      <c r="B7" s="13" t="s">
        <v>26</v>
      </c>
      <c r="C7" s="13" t="s">
        <v>21</v>
      </c>
      <c r="D7" s="8" t="s">
        <v>23</v>
      </c>
      <c r="E7" s="10">
        <v>1283</v>
      </c>
      <c r="F7" s="14">
        <v>5</v>
      </c>
      <c r="G7" s="14">
        <v>300</v>
      </c>
      <c r="H7" s="14">
        <v>384900</v>
      </c>
      <c r="I7" s="15">
        <v>30792</v>
      </c>
      <c r="J7" s="15">
        <v>0</v>
      </c>
      <c r="K7" s="15">
        <f t="shared" si="0"/>
        <v>-30792</v>
      </c>
      <c r="L7" s="12">
        <v>320750</v>
      </c>
      <c r="M7" s="11">
        <v>33358</v>
      </c>
    </row>
    <row r="8" spans="1:13" ht="27" thickTop="1" thickBot="1">
      <c r="A8" s="16" t="s">
        <v>13</v>
      </c>
      <c r="B8" s="13" t="s">
        <v>27</v>
      </c>
      <c r="C8" s="13" t="s">
        <v>21</v>
      </c>
      <c r="D8" s="8" t="s">
        <v>23</v>
      </c>
      <c r="E8" s="10">
        <v>322</v>
      </c>
      <c r="F8" s="14">
        <v>5</v>
      </c>
      <c r="G8" s="14">
        <v>300</v>
      </c>
      <c r="H8" s="14">
        <v>96600</v>
      </c>
      <c r="I8" s="15">
        <v>8694</v>
      </c>
      <c r="J8" s="15">
        <v>87906</v>
      </c>
      <c r="K8" s="15">
        <f t="shared" si="0"/>
        <v>79212</v>
      </c>
      <c r="L8" s="12">
        <v>80500</v>
      </c>
      <c r="M8" s="11">
        <v>7406</v>
      </c>
    </row>
    <row r="9" spans="1:13" ht="27" thickTop="1" thickBot="1">
      <c r="A9" s="16" t="s">
        <v>17</v>
      </c>
      <c r="B9" s="13" t="s">
        <v>14</v>
      </c>
      <c r="C9" s="13" t="s">
        <v>25</v>
      </c>
      <c r="D9" s="9" t="s">
        <v>28</v>
      </c>
      <c r="E9" s="10">
        <v>947</v>
      </c>
      <c r="F9" s="14">
        <v>260</v>
      </c>
      <c r="G9" s="14">
        <v>125</v>
      </c>
      <c r="H9" s="14">
        <v>118375</v>
      </c>
      <c r="I9" s="15">
        <v>13021.25</v>
      </c>
      <c r="J9" s="15">
        <v>0</v>
      </c>
      <c r="K9" s="15">
        <f t="shared" si="0"/>
        <v>-13021.25</v>
      </c>
      <c r="L9" s="12">
        <v>113640</v>
      </c>
      <c r="M9" s="11">
        <v>-8286.25</v>
      </c>
    </row>
    <row r="10" spans="1:13" ht="27" thickTop="1" thickBot="1">
      <c r="A10" s="16" t="s">
        <v>29</v>
      </c>
      <c r="B10" s="13" t="s">
        <v>26</v>
      </c>
      <c r="C10" s="13" t="s">
        <v>19</v>
      </c>
      <c r="D10" s="9" t="s">
        <v>28</v>
      </c>
      <c r="E10" s="10">
        <v>2416</v>
      </c>
      <c r="F10" s="14">
        <v>3</v>
      </c>
      <c r="G10" s="14">
        <v>125</v>
      </c>
      <c r="H10" s="14">
        <v>302000</v>
      </c>
      <c r="I10" s="15">
        <v>36240</v>
      </c>
      <c r="J10" s="15">
        <v>0</v>
      </c>
      <c r="K10" s="15">
        <f t="shared" si="0"/>
        <v>-36240</v>
      </c>
      <c r="L10" s="12">
        <v>289920</v>
      </c>
      <c r="M10" s="11">
        <v>-24160</v>
      </c>
    </row>
    <row r="11" spans="1:13" ht="27" thickTop="1" thickBot="1">
      <c r="A11" s="16" t="s">
        <v>17</v>
      </c>
      <c r="B11" s="13" t="s">
        <v>27</v>
      </c>
      <c r="C11" s="13" t="s">
        <v>19</v>
      </c>
      <c r="D11" s="9" t="s">
        <v>28</v>
      </c>
      <c r="E11" s="10">
        <v>1023</v>
      </c>
      <c r="F11" s="14">
        <v>3</v>
      </c>
      <c r="G11" s="14">
        <v>125</v>
      </c>
      <c r="H11" s="14">
        <v>127875</v>
      </c>
      <c r="I11" s="15">
        <v>17902.5</v>
      </c>
      <c r="J11" s="15">
        <v>0</v>
      </c>
      <c r="K11" s="15">
        <f t="shared" si="0"/>
        <v>-17902.5</v>
      </c>
      <c r="L11" s="12">
        <v>122760</v>
      </c>
      <c r="M11" s="11">
        <v>-12787.5</v>
      </c>
    </row>
    <row r="12" spans="1:13" ht="27" thickTop="1" thickBot="1">
      <c r="A12" s="16" t="s">
        <v>17</v>
      </c>
      <c r="B12" s="13" t="s">
        <v>26</v>
      </c>
      <c r="C12" s="13" t="s">
        <v>21</v>
      </c>
      <c r="D12" t="s">
        <v>16</v>
      </c>
      <c r="E12" s="10">
        <v>345</v>
      </c>
      <c r="F12" s="14">
        <v>5</v>
      </c>
      <c r="G12" s="14">
        <v>125</v>
      </c>
      <c r="H12" s="14">
        <v>43125</v>
      </c>
      <c r="I12" s="15">
        <v>0</v>
      </c>
      <c r="J12" s="15">
        <v>43125</v>
      </c>
      <c r="K12" s="15">
        <f t="shared" si="0"/>
        <v>43125</v>
      </c>
      <c r="L12" s="12">
        <v>41400</v>
      </c>
      <c r="M12" s="11">
        <v>1725</v>
      </c>
    </row>
    <row r="13" spans="1:13" ht="27" thickTop="1" thickBot="1">
      <c r="A13" s="16" t="s">
        <v>17</v>
      </c>
      <c r="B13" s="13" t="s">
        <v>26</v>
      </c>
      <c r="C13" s="13" t="s">
        <v>30</v>
      </c>
      <c r="D13" t="s">
        <v>16</v>
      </c>
      <c r="E13" s="10">
        <v>345</v>
      </c>
      <c r="F13" s="14">
        <v>120</v>
      </c>
      <c r="G13" s="14">
        <v>125</v>
      </c>
      <c r="H13" s="14">
        <v>43125</v>
      </c>
      <c r="I13" s="15">
        <v>0</v>
      </c>
      <c r="J13" s="15">
        <v>43125</v>
      </c>
      <c r="K13" s="15">
        <f t="shared" si="0"/>
        <v>43125</v>
      </c>
      <c r="L13" s="12">
        <v>41400</v>
      </c>
      <c r="M13" s="11">
        <v>1725</v>
      </c>
    </row>
    <row r="14" spans="1:13" ht="27" thickTop="1" thickBot="1">
      <c r="A14" s="16" t="s">
        <v>13</v>
      </c>
      <c r="B14" s="13" t="s">
        <v>14</v>
      </c>
      <c r="C14" s="13" t="s">
        <v>19</v>
      </c>
      <c r="D14" s="7" t="s">
        <v>20</v>
      </c>
      <c r="E14" s="10">
        <v>494</v>
      </c>
      <c r="F14" s="14">
        <v>3</v>
      </c>
      <c r="G14" s="14">
        <v>300</v>
      </c>
      <c r="H14" s="14">
        <v>148200</v>
      </c>
      <c r="I14" s="15">
        <v>1482</v>
      </c>
      <c r="J14" s="15">
        <v>0</v>
      </c>
      <c r="K14" s="15">
        <f t="shared" si="0"/>
        <v>-1482</v>
      </c>
      <c r="L14" s="12">
        <v>123500</v>
      </c>
      <c r="M14" s="11">
        <v>23218</v>
      </c>
    </row>
    <row r="15" spans="1:13" ht="27" thickTop="1" thickBot="1">
      <c r="A15" s="16" t="s">
        <v>17</v>
      </c>
      <c r="B15" s="13" t="s">
        <v>18</v>
      </c>
      <c r="C15" s="13" t="s">
        <v>21</v>
      </c>
      <c r="D15" s="7" t="s">
        <v>20</v>
      </c>
      <c r="E15" s="10">
        <v>663</v>
      </c>
      <c r="F15" s="14">
        <v>5</v>
      </c>
      <c r="G15" s="14">
        <v>125</v>
      </c>
      <c r="H15" s="14">
        <v>82875</v>
      </c>
      <c r="I15" s="15">
        <v>828.75</v>
      </c>
      <c r="J15" s="15">
        <v>82046.25</v>
      </c>
      <c r="K15" s="15">
        <f t="shared" si="0"/>
        <v>81217.5</v>
      </c>
      <c r="L15" s="12">
        <v>79560</v>
      </c>
      <c r="M15" s="11">
        <v>2486.25</v>
      </c>
    </row>
    <row r="16" spans="1:13" ht="27" thickTop="1" thickBot="1">
      <c r="A16" s="16" t="s">
        <v>17</v>
      </c>
      <c r="B16" s="13" t="s">
        <v>18</v>
      </c>
      <c r="C16" s="13" t="s">
        <v>30</v>
      </c>
      <c r="D16" s="7" t="s">
        <v>20</v>
      </c>
      <c r="E16" s="10">
        <v>663</v>
      </c>
      <c r="F16" s="14">
        <v>120</v>
      </c>
      <c r="G16" s="14">
        <v>125</v>
      </c>
      <c r="H16" s="14">
        <v>82875</v>
      </c>
      <c r="I16" s="15">
        <v>828.75</v>
      </c>
      <c r="J16" s="15">
        <v>82046.25</v>
      </c>
      <c r="K16" s="15">
        <f t="shared" si="0"/>
        <v>81217.5</v>
      </c>
      <c r="L16" s="12">
        <v>79560</v>
      </c>
      <c r="M16" s="11">
        <v>2486.25</v>
      </c>
    </row>
    <row r="17" spans="1:13" ht="27" thickTop="1" thickBot="1">
      <c r="A17" s="16" t="s">
        <v>13</v>
      </c>
      <c r="B17" s="13" t="s">
        <v>14</v>
      </c>
      <c r="C17" s="13" t="s">
        <v>31</v>
      </c>
      <c r="D17" s="7" t="s">
        <v>20</v>
      </c>
      <c r="E17" s="10">
        <v>494</v>
      </c>
      <c r="F17" s="14">
        <v>250</v>
      </c>
      <c r="G17" s="14">
        <v>300</v>
      </c>
      <c r="H17" s="14">
        <v>148200</v>
      </c>
      <c r="I17" s="15">
        <v>1482</v>
      </c>
      <c r="J17" s="15">
        <v>0</v>
      </c>
      <c r="K17" s="15">
        <f t="shared" si="0"/>
        <v>-1482</v>
      </c>
      <c r="L17" s="12">
        <v>123500</v>
      </c>
      <c r="M17" s="11">
        <v>23218</v>
      </c>
    </row>
    <row r="18" spans="1:13" ht="27" thickTop="1" thickBot="1">
      <c r="A18" s="16" t="s">
        <v>13</v>
      </c>
      <c r="B18" s="13" t="s">
        <v>22</v>
      </c>
      <c r="C18" s="13" t="s">
        <v>19</v>
      </c>
      <c r="D18" s="7" t="s">
        <v>20</v>
      </c>
      <c r="E18" s="10">
        <v>214</v>
      </c>
      <c r="F18" s="14">
        <v>3</v>
      </c>
      <c r="G18" s="14">
        <v>300</v>
      </c>
      <c r="H18" s="14">
        <v>64200</v>
      </c>
      <c r="I18" s="15">
        <v>1284</v>
      </c>
      <c r="J18" s="15">
        <v>62916</v>
      </c>
      <c r="K18" s="15">
        <f t="shared" si="0"/>
        <v>61632</v>
      </c>
      <c r="L18" s="12">
        <v>53500</v>
      </c>
      <c r="M18" s="11">
        <v>9416</v>
      </c>
    </row>
    <row r="19" spans="1:13" ht="27" thickTop="1" thickBot="1">
      <c r="A19" s="16" t="s">
        <v>17</v>
      </c>
      <c r="B19" s="13" t="s">
        <v>22</v>
      </c>
      <c r="C19" s="13" t="s">
        <v>15</v>
      </c>
      <c r="D19" s="7" t="s">
        <v>20</v>
      </c>
      <c r="E19" s="10">
        <v>809</v>
      </c>
      <c r="F19" s="14">
        <v>10</v>
      </c>
      <c r="G19" s="14">
        <v>125</v>
      </c>
      <c r="H19" s="14">
        <v>101125</v>
      </c>
      <c r="I19" s="15">
        <v>2022</v>
      </c>
      <c r="J19" s="15">
        <v>99102.5</v>
      </c>
      <c r="K19" s="15">
        <f t="shared" si="0"/>
        <v>97080.5</v>
      </c>
      <c r="L19" s="12">
        <v>97080</v>
      </c>
      <c r="M19" s="11">
        <v>2022.5</v>
      </c>
    </row>
    <row r="20" spans="1:13" ht="27" thickTop="1" thickBot="1">
      <c r="A20" s="16" t="s">
        <v>17</v>
      </c>
      <c r="B20" s="13" t="s">
        <v>14</v>
      </c>
      <c r="C20" s="13" t="s">
        <v>15</v>
      </c>
      <c r="D20" s="7" t="s">
        <v>20</v>
      </c>
      <c r="E20" s="10">
        <v>2145</v>
      </c>
      <c r="F20" s="14">
        <v>10</v>
      </c>
      <c r="G20" s="14">
        <v>125</v>
      </c>
      <c r="H20" s="14">
        <v>26825</v>
      </c>
      <c r="I20" s="15">
        <v>5362.5</v>
      </c>
      <c r="J20" s="15">
        <v>0</v>
      </c>
      <c r="K20" s="15">
        <f t="shared" si="0"/>
        <v>-5362.5</v>
      </c>
      <c r="L20" s="12">
        <v>257400</v>
      </c>
      <c r="M20" s="11">
        <v>5362.5</v>
      </c>
    </row>
    <row r="21" spans="1:13" ht="27" thickTop="1" thickBot="1">
      <c r="A21" s="16" t="s">
        <v>17</v>
      </c>
      <c r="B21" s="13" t="s">
        <v>22</v>
      </c>
      <c r="C21" s="13" t="s">
        <v>30</v>
      </c>
      <c r="D21" s="7" t="s">
        <v>20</v>
      </c>
      <c r="E21" s="10">
        <v>809</v>
      </c>
      <c r="F21" s="14">
        <v>120</v>
      </c>
      <c r="G21" s="14">
        <v>125</v>
      </c>
      <c r="H21" s="14">
        <v>101125</v>
      </c>
      <c r="I21" s="15">
        <v>2022.5</v>
      </c>
      <c r="J21" s="15">
        <v>99102.5</v>
      </c>
      <c r="K21" s="15">
        <f t="shared" si="0"/>
        <v>97080</v>
      </c>
      <c r="L21" s="12">
        <v>97080</v>
      </c>
      <c r="M21" s="11">
        <v>2022.5</v>
      </c>
    </row>
    <row r="22" spans="1:13" ht="27" thickTop="1" thickBot="1">
      <c r="A22" s="16" t="s">
        <v>17</v>
      </c>
      <c r="B22" s="13" t="s">
        <v>14</v>
      </c>
      <c r="C22" s="13" t="s">
        <v>30</v>
      </c>
      <c r="D22" s="7" t="s">
        <v>20</v>
      </c>
      <c r="E22" s="10">
        <v>2145</v>
      </c>
      <c r="F22" s="14">
        <v>120</v>
      </c>
      <c r="G22" s="14">
        <v>125</v>
      </c>
      <c r="H22" s="14">
        <v>268125</v>
      </c>
      <c r="I22" s="15">
        <v>5362.5</v>
      </c>
      <c r="J22" s="15">
        <v>0</v>
      </c>
      <c r="K22" s="15">
        <f t="shared" si="0"/>
        <v>-5362.5</v>
      </c>
      <c r="L22" s="12">
        <v>257400</v>
      </c>
      <c r="M22" s="11">
        <v>5362.5</v>
      </c>
    </row>
    <row r="23" spans="1:13" ht="27" thickTop="1" thickBot="1">
      <c r="A23" s="16"/>
      <c r="F23" s="14">
        <f>SUM(F2:F22)</f>
        <v>1330</v>
      </c>
      <c r="G23" s="14">
        <f>SUM(G2:G22)</f>
        <v>4025</v>
      </c>
      <c r="H23" s="14">
        <f>SUM(H2:H22)</f>
        <v>3627750</v>
      </c>
      <c r="I23" s="6"/>
      <c r="J23" s="5"/>
      <c r="K23" s="15">
        <f t="shared" si="0"/>
        <v>0</v>
      </c>
      <c r="L23" s="5"/>
      <c r="M23" s="11">
        <f>SUM(M2:M22)</f>
        <v>260457.25</v>
      </c>
    </row>
    <row r="24" spans="1:13" ht="15.75" thickTop="1"/>
    <row r="26" spans="1:13">
      <c r="E26" s="17" t="s">
        <v>32</v>
      </c>
      <c r="I26"/>
    </row>
    <row r="27" spans="1:13">
      <c r="B27" s="17" t="s">
        <v>1</v>
      </c>
      <c r="C27" s="17" t="s">
        <v>2</v>
      </c>
      <c r="D27" s="17" t="s">
        <v>3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</row>
    <row r="28" spans="1:13">
      <c r="B28" t="s">
        <v>26</v>
      </c>
      <c r="C28" t="s">
        <v>19</v>
      </c>
      <c r="D28" t="s">
        <v>28</v>
      </c>
      <c r="E28">
        <v>2416</v>
      </c>
      <c r="F28">
        <v>3</v>
      </c>
      <c r="G28">
        <v>125</v>
      </c>
      <c r="H28">
        <v>302000</v>
      </c>
      <c r="I28">
        <v>36240</v>
      </c>
      <c r="J28">
        <v>0</v>
      </c>
      <c r="K28">
        <v>-36240</v>
      </c>
      <c r="L28">
        <v>289920</v>
      </c>
      <c r="M28">
        <v>-24160</v>
      </c>
    </row>
    <row r="29" spans="1:13">
      <c r="C29" t="s">
        <v>42</v>
      </c>
      <c r="E29">
        <v>2416</v>
      </c>
      <c r="F29">
        <v>3</v>
      </c>
      <c r="G29">
        <v>125</v>
      </c>
      <c r="H29">
        <v>302000</v>
      </c>
      <c r="I29">
        <v>36240</v>
      </c>
      <c r="J29">
        <v>0</v>
      </c>
      <c r="K29">
        <v>-36240</v>
      </c>
      <c r="L29">
        <v>289920</v>
      </c>
      <c r="M29">
        <v>-24160</v>
      </c>
    </row>
    <row r="30" spans="1:13">
      <c r="C30" t="s">
        <v>21</v>
      </c>
      <c r="D30" t="s">
        <v>23</v>
      </c>
      <c r="E30">
        <v>1283</v>
      </c>
      <c r="F30">
        <v>5</v>
      </c>
      <c r="G30">
        <v>300</v>
      </c>
      <c r="H30">
        <v>384900</v>
      </c>
      <c r="I30">
        <v>30792</v>
      </c>
      <c r="J30">
        <v>0</v>
      </c>
      <c r="K30">
        <v>-30792</v>
      </c>
      <c r="L30">
        <v>320750</v>
      </c>
      <c r="M30">
        <v>33358</v>
      </c>
    </row>
    <row r="31" spans="1:13">
      <c r="D31" t="s">
        <v>16</v>
      </c>
      <c r="E31">
        <v>345</v>
      </c>
      <c r="F31">
        <v>5</v>
      </c>
      <c r="G31">
        <v>125</v>
      </c>
      <c r="H31">
        <v>43125</v>
      </c>
      <c r="I31">
        <v>0</v>
      </c>
      <c r="J31">
        <v>43125</v>
      </c>
      <c r="K31">
        <v>43125</v>
      </c>
      <c r="L31">
        <v>41400</v>
      </c>
      <c r="M31">
        <v>1725</v>
      </c>
    </row>
    <row r="32" spans="1:13">
      <c r="C32" t="s">
        <v>43</v>
      </c>
      <c r="E32">
        <v>1628</v>
      </c>
      <c r="F32">
        <v>10</v>
      </c>
      <c r="G32">
        <v>425</v>
      </c>
      <c r="H32">
        <v>428025</v>
      </c>
      <c r="I32">
        <v>30792</v>
      </c>
      <c r="J32">
        <v>43125</v>
      </c>
      <c r="K32">
        <v>12333</v>
      </c>
      <c r="L32">
        <v>362150</v>
      </c>
      <c r="M32">
        <v>35083</v>
      </c>
    </row>
    <row r="33" spans="2:13">
      <c r="C33" t="s">
        <v>30</v>
      </c>
      <c r="D33" t="s">
        <v>16</v>
      </c>
      <c r="E33">
        <v>345</v>
      </c>
      <c r="F33">
        <v>120</v>
      </c>
      <c r="G33">
        <v>125</v>
      </c>
      <c r="H33">
        <v>43125</v>
      </c>
      <c r="I33">
        <v>0</v>
      </c>
      <c r="J33">
        <v>43125</v>
      </c>
      <c r="K33">
        <v>43125</v>
      </c>
      <c r="L33">
        <v>41400</v>
      </c>
      <c r="M33">
        <v>1725</v>
      </c>
    </row>
    <row r="34" spans="2:13">
      <c r="C34" t="s">
        <v>44</v>
      </c>
      <c r="E34">
        <v>345</v>
      </c>
      <c r="F34">
        <v>120</v>
      </c>
      <c r="G34">
        <v>125</v>
      </c>
      <c r="H34">
        <v>43125</v>
      </c>
      <c r="I34">
        <v>0</v>
      </c>
      <c r="J34">
        <v>43125</v>
      </c>
      <c r="K34">
        <v>43125</v>
      </c>
      <c r="L34">
        <v>41400</v>
      </c>
      <c r="M34">
        <v>1725</v>
      </c>
    </row>
    <row r="35" spans="2:13">
      <c r="B35" t="s">
        <v>45</v>
      </c>
      <c r="E35">
        <v>4389</v>
      </c>
      <c r="F35">
        <v>133</v>
      </c>
      <c r="G35">
        <v>675</v>
      </c>
      <c r="H35">
        <v>773150</v>
      </c>
      <c r="I35">
        <v>67032</v>
      </c>
      <c r="J35">
        <v>86250</v>
      </c>
      <c r="K35">
        <v>19218</v>
      </c>
      <c r="L35">
        <v>693470</v>
      </c>
      <c r="M35">
        <v>12648</v>
      </c>
    </row>
    <row r="36" spans="2:13">
      <c r="B36" t="s">
        <v>27</v>
      </c>
      <c r="C36" t="s">
        <v>19</v>
      </c>
      <c r="D36" t="s">
        <v>28</v>
      </c>
      <c r="E36">
        <v>1023</v>
      </c>
      <c r="F36">
        <v>3</v>
      </c>
      <c r="G36">
        <v>125</v>
      </c>
      <c r="H36">
        <v>127875</v>
      </c>
      <c r="I36">
        <v>17902.5</v>
      </c>
      <c r="J36">
        <v>0</v>
      </c>
      <c r="K36">
        <v>-17902.5</v>
      </c>
      <c r="L36">
        <v>122760</v>
      </c>
      <c r="M36">
        <v>-12787.5</v>
      </c>
    </row>
    <row r="37" spans="2:13">
      <c r="C37" t="s">
        <v>42</v>
      </c>
      <c r="E37">
        <v>1023</v>
      </c>
      <c r="F37">
        <v>3</v>
      </c>
      <c r="G37">
        <v>125</v>
      </c>
      <c r="H37">
        <v>127875</v>
      </c>
      <c r="I37">
        <v>17902.5</v>
      </c>
      <c r="J37">
        <v>0</v>
      </c>
      <c r="K37">
        <v>-17902.5</v>
      </c>
      <c r="L37">
        <v>122760</v>
      </c>
      <c r="M37">
        <v>-12787.5</v>
      </c>
    </row>
    <row r="38" spans="2:13">
      <c r="C38" t="s">
        <v>21</v>
      </c>
      <c r="D38" t="s">
        <v>23</v>
      </c>
      <c r="E38">
        <v>322</v>
      </c>
      <c r="F38">
        <v>5</v>
      </c>
      <c r="G38">
        <v>300</v>
      </c>
      <c r="H38">
        <v>96600</v>
      </c>
      <c r="I38">
        <v>8694</v>
      </c>
      <c r="J38">
        <v>87906</v>
      </c>
      <c r="K38">
        <v>79212</v>
      </c>
      <c r="L38">
        <v>80500</v>
      </c>
      <c r="M38">
        <v>7406</v>
      </c>
    </row>
    <row r="39" spans="2:13">
      <c r="C39" t="s">
        <v>43</v>
      </c>
      <c r="E39">
        <v>322</v>
      </c>
      <c r="F39">
        <v>5</v>
      </c>
      <c r="G39">
        <v>300</v>
      </c>
      <c r="H39">
        <v>96600</v>
      </c>
      <c r="I39">
        <v>8694</v>
      </c>
      <c r="J39">
        <v>87906</v>
      </c>
      <c r="K39">
        <v>79212</v>
      </c>
      <c r="L39">
        <v>80500</v>
      </c>
      <c r="M39">
        <v>7406</v>
      </c>
    </row>
    <row r="40" spans="2:13">
      <c r="B40" t="s">
        <v>46</v>
      </c>
      <c r="E40">
        <v>1345</v>
      </c>
      <c r="F40">
        <v>8</v>
      </c>
      <c r="G40">
        <v>425</v>
      </c>
      <c r="H40">
        <v>224475</v>
      </c>
      <c r="I40">
        <v>26596.5</v>
      </c>
      <c r="J40">
        <v>87906</v>
      </c>
      <c r="K40">
        <v>61309.5</v>
      </c>
      <c r="L40">
        <v>203260</v>
      </c>
      <c r="M40">
        <v>-5381.5</v>
      </c>
    </row>
    <row r="41" spans="2:13">
      <c r="B41" t="s">
        <v>22</v>
      </c>
      <c r="C41" t="s">
        <v>25</v>
      </c>
      <c r="D41" t="s">
        <v>23</v>
      </c>
      <c r="E41">
        <v>994</v>
      </c>
      <c r="F41">
        <v>260</v>
      </c>
      <c r="G41">
        <v>125</v>
      </c>
      <c r="H41">
        <v>124250</v>
      </c>
      <c r="I41">
        <v>8697.5</v>
      </c>
      <c r="J41">
        <v>0</v>
      </c>
      <c r="K41">
        <v>-8697.5</v>
      </c>
      <c r="L41">
        <v>119280</v>
      </c>
      <c r="M41">
        <v>-3727.5</v>
      </c>
    </row>
    <row r="42" spans="2:13">
      <c r="C42" t="s">
        <v>47</v>
      </c>
      <c r="E42">
        <v>994</v>
      </c>
      <c r="F42">
        <v>260</v>
      </c>
      <c r="G42">
        <v>125</v>
      </c>
      <c r="H42">
        <v>124250</v>
      </c>
      <c r="I42">
        <v>8697.5</v>
      </c>
      <c r="J42">
        <v>0</v>
      </c>
      <c r="K42">
        <v>-8697.5</v>
      </c>
      <c r="L42">
        <v>119280</v>
      </c>
      <c r="M42">
        <v>-3727.5</v>
      </c>
    </row>
    <row r="43" spans="2:13">
      <c r="C43" t="s">
        <v>19</v>
      </c>
      <c r="D43" t="s">
        <v>20</v>
      </c>
      <c r="E43">
        <v>214</v>
      </c>
      <c r="F43">
        <v>3</v>
      </c>
      <c r="G43">
        <v>300</v>
      </c>
      <c r="H43">
        <v>64200</v>
      </c>
      <c r="I43">
        <v>1284</v>
      </c>
      <c r="J43">
        <v>62916</v>
      </c>
      <c r="K43">
        <v>61632</v>
      </c>
      <c r="L43">
        <v>53500</v>
      </c>
      <c r="M43">
        <v>9416</v>
      </c>
    </row>
    <row r="44" spans="2:13">
      <c r="C44" t="s">
        <v>42</v>
      </c>
      <c r="E44">
        <v>214</v>
      </c>
      <c r="F44">
        <v>3</v>
      </c>
      <c r="G44">
        <v>300</v>
      </c>
      <c r="H44">
        <v>64200</v>
      </c>
      <c r="I44">
        <v>1284</v>
      </c>
      <c r="J44">
        <v>62916</v>
      </c>
      <c r="K44">
        <v>61632</v>
      </c>
      <c r="L44">
        <v>53500</v>
      </c>
      <c r="M44">
        <v>9416</v>
      </c>
    </row>
    <row r="45" spans="2:13">
      <c r="C45" t="s">
        <v>15</v>
      </c>
      <c r="D45" t="s">
        <v>20</v>
      </c>
      <c r="E45">
        <v>809</v>
      </c>
      <c r="F45">
        <v>10</v>
      </c>
      <c r="G45">
        <v>125</v>
      </c>
      <c r="H45">
        <v>101125</v>
      </c>
      <c r="I45">
        <v>2022</v>
      </c>
      <c r="J45">
        <v>99102.5</v>
      </c>
      <c r="K45">
        <v>97080.5</v>
      </c>
      <c r="L45">
        <v>97080</v>
      </c>
      <c r="M45">
        <v>2022.5</v>
      </c>
    </row>
    <row r="46" spans="2:13">
      <c r="D46" t="s">
        <v>23</v>
      </c>
      <c r="E46">
        <v>1123</v>
      </c>
      <c r="F46">
        <v>10</v>
      </c>
      <c r="G46">
        <v>300</v>
      </c>
      <c r="H46">
        <v>336900</v>
      </c>
      <c r="I46">
        <v>23583</v>
      </c>
      <c r="J46">
        <v>0</v>
      </c>
      <c r="K46">
        <v>-23583</v>
      </c>
      <c r="L46">
        <v>280750</v>
      </c>
      <c r="M46">
        <v>32567</v>
      </c>
    </row>
    <row r="47" spans="2:13">
      <c r="C47" t="s">
        <v>48</v>
      </c>
      <c r="E47">
        <v>1932</v>
      </c>
      <c r="F47">
        <v>20</v>
      </c>
      <c r="G47">
        <v>425</v>
      </c>
      <c r="H47">
        <v>438025</v>
      </c>
      <c r="I47">
        <v>25605</v>
      </c>
      <c r="J47">
        <v>99102.5</v>
      </c>
      <c r="K47">
        <v>73497.5</v>
      </c>
      <c r="L47">
        <v>377830</v>
      </c>
      <c r="M47">
        <v>34589.5</v>
      </c>
    </row>
    <row r="48" spans="2:13">
      <c r="C48" t="s">
        <v>30</v>
      </c>
      <c r="D48" t="s">
        <v>20</v>
      </c>
      <c r="E48">
        <v>809</v>
      </c>
      <c r="F48">
        <v>120</v>
      </c>
      <c r="G48">
        <v>125</v>
      </c>
      <c r="H48">
        <v>101125</v>
      </c>
      <c r="I48">
        <v>2022.5</v>
      </c>
      <c r="J48">
        <v>99102.5</v>
      </c>
      <c r="K48">
        <v>97080</v>
      </c>
      <c r="L48">
        <v>97080</v>
      </c>
      <c r="M48">
        <v>2022.5</v>
      </c>
    </row>
    <row r="49" spans="2:13">
      <c r="C49" t="s">
        <v>44</v>
      </c>
      <c r="E49">
        <v>809</v>
      </c>
      <c r="F49">
        <v>120</v>
      </c>
      <c r="G49">
        <v>125</v>
      </c>
      <c r="H49">
        <v>101125</v>
      </c>
      <c r="I49">
        <v>2022.5</v>
      </c>
      <c r="J49">
        <v>99102.5</v>
      </c>
      <c r="K49">
        <v>97080</v>
      </c>
      <c r="L49">
        <v>97080</v>
      </c>
      <c r="M49">
        <v>2022.5</v>
      </c>
    </row>
    <row r="50" spans="2:13">
      <c r="B50" t="s">
        <v>49</v>
      </c>
      <c r="E50">
        <v>3949</v>
      </c>
      <c r="F50">
        <v>403</v>
      </c>
      <c r="G50">
        <v>975</v>
      </c>
      <c r="H50">
        <v>727600</v>
      </c>
      <c r="I50">
        <v>37609</v>
      </c>
      <c r="J50">
        <v>261121</v>
      </c>
      <c r="K50">
        <v>223512</v>
      </c>
      <c r="L50">
        <v>647690</v>
      </c>
      <c r="M50">
        <v>42300.5</v>
      </c>
    </row>
    <row r="51" spans="2:13">
      <c r="B51" t="s">
        <v>14</v>
      </c>
      <c r="C51" t="s">
        <v>25</v>
      </c>
      <c r="D51" t="s">
        <v>28</v>
      </c>
      <c r="E51">
        <v>947</v>
      </c>
      <c r="F51">
        <v>260</v>
      </c>
      <c r="G51">
        <v>125</v>
      </c>
      <c r="H51">
        <v>118375</v>
      </c>
      <c r="I51">
        <v>13021.25</v>
      </c>
      <c r="J51">
        <v>0</v>
      </c>
      <c r="K51">
        <v>-13021.25</v>
      </c>
      <c r="L51">
        <v>113640</v>
      </c>
      <c r="M51">
        <v>-8286.25</v>
      </c>
    </row>
    <row r="52" spans="2:13">
      <c r="C52" t="s">
        <v>47</v>
      </c>
      <c r="E52">
        <v>947</v>
      </c>
      <c r="F52">
        <v>260</v>
      </c>
      <c r="G52">
        <v>125</v>
      </c>
      <c r="H52">
        <v>118375</v>
      </c>
      <c r="I52">
        <v>13021.25</v>
      </c>
      <c r="J52">
        <v>0</v>
      </c>
      <c r="K52">
        <v>-13021.25</v>
      </c>
      <c r="L52">
        <v>113640</v>
      </c>
      <c r="M52">
        <v>-8286.25</v>
      </c>
    </row>
    <row r="53" spans="2:13">
      <c r="C53" t="s">
        <v>19</v>
      </c>
      <c r="D53" t="s">
        <v>20</v>
      </c>
      <c r="E53">
        <v>494</v>
      </c>
      <c r="F53">
        <v>3</v>
      </c>
      <c r="G53">
        <v>300</v>
      </c>
      <c r="H53">
        <v>148200</v>
      </c>
      <c r="I53">
        <v>1482</v>
      </c>
      <c r="J53">
        <v>0</v>
      </c>
      <c r="K53">
        <v>-1482</v>
      </c>
      <c r="L53">
        <v>123500</v>
      </c>
      <c r="M53">
        <v>23218</v>
      </c>
    </row>
    <row r="54" spans="2:13">
      <c r="C54" t="s">
        <v>42</v>
      </c>
      <c r="E54">
        <v>494</v>
      </c>
      <c r="F54">
        <v>3</v>
      </c>
      <c r="G54">
        <v>300</v>
      </c>
      <c r="H54">
        <v>148200</v>
      </c>
      <c r="I54">
        <v>1482</v>
      </c>
      <c r="J54">
        <v>0</v>
      </c>
      <c r="K54">
        <v>-1482</v>
      </c>
      <c r="L54">
        <v>123500</v>
      </c>
      <c r="M54">
        <v>23218</v>
      </c>
    </row>
    <row r="55" spans="2:13">
      <c r="C55" t="s">
        <v>15</v>
      </c>
      <c r="D55" t="s">
        <v>20</v>
      </c>
      <c r="E55">
        <v>2145</v>
      </c>
      <c r="F55">
        <v>10</v>
      </c>
      <c r="G55">
        <v>125</v>
      </c>
      <c r="H55">
        <v>26825</v>
      </c>
      <c r="I55">
        <v>5362.5</v>
      </c>
      <c r="J55">
        <v>0</v>
      </c>
      <c r="K55">
        <v>-5362.5</v>
      </c>
      <c r="L55">
        <v>257400</v>
      </c>
      <c r="M55">
        <v>5362.5</v>
      </c>
    </row>
    <row r="56" spans="2:13">
      <c r="D56" t="s">
        <v>16</v>
      </c>
      <c r="E56">
        <v>788</v>
      </c>
      <c r="F56">
        <v>10</v>
      </c>
      <c r="G56">
        <v>300</v>
      </c>
      <c r="H56">
        <v>236400</v>
      </c>
      <c r="I56">
        <v>0</v>
      </c>
      <c r="J56">
        <v>0</v>
      </c>
      <c r="K56">
        <v>0</v>
      </c>
      <c r="L56">
        <v>197000</v>
      </c>
      <c r="M56">
        <v>39400</v>
      </c>
    </row>
    <row r="57" spans="2:13">
      <c r="C57" t="s">
        <v>48</v>
      </c>
      <c r="E57">
        <v>2933</v>
      </c>
      <c r="F57">
        <v>20</v>
      </c>
      <c r="G57">
        <v>425</v>
      </c>
      <c r="H57">
        <v>263225</v>
      </c>
      <c r="I57">
        <v>5362.5</v>
      </c>
      <c r="J57">
        <v>0</v>
      </c>
      <c r="K57">
        <v>-5362.5</v>
      </c>
      <c r="L57">
        <v>454400</v>
      </c>
      <c r="M57">
        <v>44762.5</v>
      </c>
    </row>
    <row r="58" spans="2:13">
      <c r="C58" t="s">
        <v>30</v>
      </c>
      <c r="D58" t="s">
        <v>20</v>
      </c>
      <c r="E58">
        <v>2145</v>
      </c>
      <c r="F58">
        <v>120</v>
      </c>
      <c r="G58">
        <v>125</v>
      </c>
      <c r="H58">
        <v>268125</v>
      </c>
      <c r="I58">
        <v>5362.5</v>
      </c>
      <c r="J58">
        <v>0</v>
      </c>
      <c r="K58">
        <v>-5362.5</v>
      </c>
      <c r="L58">
        <v>257400</v>
      </c>
      <c r="M58">
        <v>5362.5</v>
      </c>
    </row>
    <row r="59" spans="2:13">
      <c r="C59" t="s">
        <v>44</v>
      </c>
      <c r="E59">
        <v>2145</v>
      </c>
      <c r="F59">
        <v>120</v>
      </c>
      <c r="G59">
        <v>125</v>
      </c>
      <c r="H59">
        <v>268125</v>
      </c>
      <c r="I59">
        <v>5362.5</v>
      </c>
      <c r="J59">
        <v>0</v>
      </c>
      <c r="K59">
        <v>-5362.5</v>
      </c>
      <c r="L59">
        <v>257400</v>
      </c>
      <c r="M59">
        <v>5362.5</v>
      </c>
    </row>
    <row r="60" spans="2:13">
      <c r="C60" t="s">
        <v>31</v>
      </c>
      <c r="D60" t="s">
        <v>20</v>
      </c>
      <c r="E60">
        <v>494</v>
      </c>
      <c r="F60">
        <v>250</v>
      </c>
      <c r="G60">
        <v>300</v>
      </c>
      <c r="H60">
        <v>148200</v>
      </c>
      <c r="I60">
        <v>1482</v>
      </c>
      <c r="J60">
        <v>0</v>
      </c>
      <c r="K60">
        <v>-1482</v>
      </c>
      <c r="L60">
        <v>123500</v>
      </c>
      <c r="M60">
        <v>23218</v>
      </c>
    </row>
    <row r="61" spans="2:13">
      <c r="C61" t="s">
        <v>50</v>
      </c>
      <c r="E61">
        <v>494</v>
      </c>
      <c r="F61">
        <v>250</v>
      </c>
      <c r="G61">
        <v>300</v>
      </c>
      <c r="H61">
        <v>148200</v>
      </c>
      <c r="I61">
        <v>1482</v>
      </c>
      <c r="J61">
        <v>0</v>
      </c>
      <c r="K61">
        <v>-1482</v>
      </c>
      <c r="L61">
        <v>123500</v>
      </c>
      <c r="M61">
        <v>23218</v>
      </c>
    </row>
    <row r="62" spans="2:13">
      <c r="B62" t="s">
        <v>51</v>
      </c>
      <c r="E62">
        <v>7013</v>
      </c>
      <c r="F62">
        <v>653</v>
      </c>
      <c r="G62">
        <v>1275</v>
      </c>
      <c r="H62">
        <v>946125</v>
      </c>
      <c r="I62">
        <v>26710.25</v>
      </c>
      <c r="J62">
        <v>0</v>
      </c>
      <c r="K62">
        <v>-26710.25</v>
      </c>
      <c r="L62">
        <v>1072440</v>
      </c>
      <c r="M62">
        <v>88274.75</v>
      </c>
    </row>
    <row r="63" spans="2:13">
      <c r="B63" t="s">
        <v>18</v>
      </c>
      <c r="C63" t="s">
        <v>19</v>
      </c>
      <c r="D63" t="s">
        <v>20</v>
      </c>
      <c r="E63">
        <v>330</v>
      </c>
      <c r="F63">
        <v>3</v>
      </c>
      <c r="G63">
        <v>125</v>
      </c>
      <c r="H63">
        <v>41250</v>
      </c>
      <c r="I63">
        <v>412.5</v>
      </c>
      <c r="J63">
        <v>40837.5</v>
      </c>
      <c r="K63">
        <v>40425</v>
      </c>
      <c r="L63">
        <v>39600</v>
      </c>
      <c r="M63">
        <v>237</v>
      </c>
    </row>
    <row r="64" spans="2:13">
      <c r="C64" t="s">
        <v>42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40425</v>
      </c>
      <c r="L64">
        <v>39600</v>
      </c>
      <c r="M64">
        <v>237</v>
      </c>
    </row>
    <row r="65" spans="2:13">
      <c r="C65" t="s">
        <v>21</v>
      </c>
      <c r="D65" t="s">
        <v>20</v>
      </c>
      <c r="E65">
        <v>3161</v>
      </c>
      <c r="F65">
        <v>10</v>
      </c>
      <c r="G65">
        <v>425</v>
      </c>
      <c r="H65">
        <v>832275</v>
      </c>
      <c r="I65">
        <v>8322.75</v>
      </c>
      <c r="J65">
        <v>82046.25</v>
      </c>
      <c r="K65">
        <v>73723.5</v>
      </c>
      <c r="L65">
        <v>704060</v>
      </c>
      <c r="M65">
        <v>119892.25</v>
      </c>
    </row>
    <row r="66" spans="2:13">
      <c r="C66" t="s">
        <v>43</v>
      </c>
      <c r="E66">
        <v>3161</v>
      </c>
      <c r="F66">
        <v>10</v>
      </c>
      <c r="G66">
        <v>425</v>
      </c>
      <c r="H66">
        <v>832275</v>
      </c>
      <c r="I66">
        <v>8322.75</v>
      </c>
      <c r="J66">
        <v>82046.25</v>
      </c>
      <c r="K66">
        <v>73723.5</v>
      </c>
      <c r="L66">
        <v>704060</v>
      </c>
      <c r="M66">
        <v>119892.25</v>
      </c>
    </row>
    <row r="67" spans="2:13">
      <c r="C67" t="s">
        <v>30</v>
      </c>
      <c r="D67" t="s">
        <v>20</v>
      </c>
      <c r="E67">
        <v>663</v>
      </c>
      <c r="F67">
        <v>120</v>
      </c>
      <c r="G67">
        <v>125</v>
      </c>
      <c r="H67">
        <v>82875</v>
      </c>
      <c r="I67">
        <v>828.75</v>
      </c>
      <c r="J67">
        <v>82046.25</v>
      </c>
      <c r="K67">
        <v>81217.5</v>
      </c>
      <c r="L67">
        <v>79560</v>
      </c>
      <c r="M67">
        <v>2486.25</v>
      </c>
    </row>
    <row r="68" spans="2:13">
      <c r="C68" t="s">
        <v>44</v>
      </c>
      <c r="E68">
        <v>663</v>
      </c>
      <c r="F68">
        <v>120</v>
      </c>
      <c r="G68">
        <v>125</v>
      </c>
      <c r="H68">
        <v>82875</v>
      </c>
      <c r="I68">
        <v>828.75</v>
      </c>
      <c r="J68">
        <v>82046.25</v>
      </c>
      <c r="K68">
        <v>81217.5</v>
      </c>
      <c r="L68">
        <v>79560</v>
      </c>
      <c r="M68">
        <v>2486.25</v>
      </c>
    </row>
    <row r="69" spans="2:13">
      <c r="B69" t="s">
        <v>52</v>
      </c>
      <c r="E69">
        <v>4154</v>
      </c>
      <c r="F69">
        <v>133</v>
      </c>
      <c r="G69">
        <v>675</v>
      </c>
      <c r="H69">
        <v>956400</v>
      </c>
      <c r="I69">
        <v>9564</v>
      </c>
      <c r="J69">
        <v>204930</v>
      </c>
      <c r="K69">
        <v>195366</v>
      </c>
      <c r="L69">
        <v>823220</v>
      </c>
      <c r="M69">
        <v>122615.5</v>
      </c>
    </row>
    <row r="70" spans="2:13">
      <c r="B70" t="s">
        <v>53</v>
      </c>
      <c r="E70">
        <v>20850</v>
      </c>
      <c r="F70">
        <v>1330</v>
      </c>
      <c r="G70">
        <v>4025</v>
      </c>
      <c r="H70">
        <v>3627750</v>
      </c>
      <c r="I70">
        <v>167511.75</v>
      </c>
      <c r="J70">
        <v>640207</v>
      </c>
      <c r="K70">
        <v>472695.25</v>
      </c>
      <c r="L70">
        <v>3440080</v>
      </c>
      <c r="M70">
        <v>260457.25</v>
      </c>
    </row>
  </sheetData>
  <autoFilter ref="A1:A23" xr:uid="{00000000-0009-0000-0000-000000000000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Grizli777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Romeshraj Komalarani</dc:creator>
  <cp:keywords/>
  <dc:description/>
  <cp:lastModifiedBy>Guest User</cp:lastModifiedBy>
  <cp:revision/>
  <dcterms:created xsi:type="dcterms:W3CDTF">2022-11-01T16:50:58Z</dcterms:created>
  <dcterms:modified xsi:type="dcterms:W3CDTF">2022-11-14T09:24:03Z</dcterms:modified>
  <cp:category/>
  <cp:contentStatus/>
</cp:coreProperties>
</file>