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b97bd75991275c/Desktop/"/>
    </mc:Choice>
  </mc:AlternateContent>
  <xr:revisionPtr revIDLastSave="6" documentId="8_{2DB66FC9-19A4-5C43-A08C-03F2A56C9E9A}" xr6:coauthVersionLast="47" xr6:coauthVersionMax="47" xr10:uidLastSave="{CD7252FC-23D0-48A5-9CF8-0B77CAD56EE6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 a="1"/>
  <c r="D10" i="2"/>
  <c r="D32" i="3" a="1"/>
  <c r="D32" i="3"/>
  <c r="L23" i="3"/>
  <c r="H23" i="3"/>
  <c r="G23" i="3"/>
  <c r="F23" i="3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23" i="1"/>
  <c r="H23" i="1"/>
  <c r="G23" i="1"/>
  <c r="D37" i="3"/>
  <c r="D36" i="3"/>
  <c r="D35" i="3"/>
  <c r="D34" i="3"/>
  <c r="D33" i="3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<sst xmlns="http://schemas.openxmlformats.org/spreadsheetml/2006/main" count="246" uniqueCount="33">
  <si>
    <t>Small Business</t>
  </si>
  <si>
    <t>Enterprisee</t>
  </si>
  <si>
    <t>Enterprise</t>
  </si>
  <si>
    <t>Enterpise</t>
  </si>
  <si>
    <t>Mexico</t>
  </si>
  <si>
    <t>Germany</t>
  </si>
  <si>
    <t>United States of America</t>
  </si>
  <si>
    <t>Canada</t>
  </si>
  <si>
    <t>France</t>
  </si>
  <si>
    <t>Country</t>
  </si>
  <si>
    <t>Product</t>
  </si>
  <si>
    <t>Paseo</t>
  </si>
  <si>
    <t>Carretera</t>
  </si>
  <si>
    <t>Montana</t>
  </si>
  <si>
    <t>Amarilla</t>
  </si>
  <si>
    <t>Velo</t>
  </si>
  <si>
    <t>VTT</t>
  </si>
  <si>
    <t>Discount Band</t>
  </si>
  <si>
    <t>Units Sold</t>
  </si>
  <si>
    <t>Manufacturing price</t>
  </si>
  <si>
    <t>Gross Sale</t>
  </si>
  <si>
    <t>Discounts</t>
  </si>
  <si>
    <t>Sales</t>
  </si>
  <si>
    <t>COGS</t>
  </si>
  <si>
    <t>Profit</t>
  </si>
  <si>
    <t>None</t>
  </si>
  <si>
    <t>Low</t>
  </si>
  <si>
    <t>Medium</t>
  </si>
  <si>
    <t>High</t>
  </si>
  <si>
    <t>Sale Price</t>
  </si>
  <si>
    <t>Actual Price</t>
  </si>
  <si>
    <t>Segments</t>
  </si>
  <si>
    <t>Segment: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</si>
</sst>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0" fontId="0" fillId="2" borderId="0" xfId="0" applyFill="1"/>
    <xf numFmtId="0" fontId="0" fillId="0" borderId="0" xfId="0" applyAlignment="1"/>
    <xf numFmtId="0" fontId="2" fillId="3" borderId="0" xfId="0" applyFont="1" applyFill="1"/>
    <xf numFmtId="0" fontId="2" fillId="3" borderId="0" xfId="0" applyFont="1" applyFill="1" applyAlignment="1"/>
    <xf numFmtId="44" fontId="2" fillId="3" borderId="0" xfId="1" applyFont="1" applyFill="1"/>
    <xf numFmtId="0" fontId="2" fillId="4" borderId="0" xfId="0" applyFont="1" applyFill="1"/>
    <xf numFmtId="0" fontId="0" fillId="4" borderId="0" xfId="0" applyFill="1"/>
    <xf numFmtId="164" fontId="0" fillId="0" borderId="0" xfId="0" applyNumberFormat="1"/>
    <xf numFmtId="164" fontId="0" fillId="0" borderId="0" xfId="1" applyNumberFormat="1" applyFont="1"/>
    <xf numFmtId="164" fontId="0" fillId="4" borderId="0" xfId="1" applyNumberFormat="1" applyFont="1" applyFill="1"/>
    <xf numFmtId="164" fontId="0" fillId="4" borderId="0" xfId="0" applyNumberFormat="1" applyFill="1"/>
    <xf numFmtId="44" fontId="3" fillId="0" borderId="0" xfId="1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C1" zoomScale="90" zoomScaleNormal="90" workbookViewId="0">
      <pane ySplit="1" topLeftCell="A2" activePane="bottomLeft" state="frozen"/>
      <selection activeCell="C1" sqref="C1"/>
      <selection pane="bottomLeft" activeCell="G27" sqref="G27"/>
    </sheetView>
  </sheetViews>
  <sheetFormatPr defaultRowHeight="14.4" x14ac:dyDescent="0.3"/>
  <cols>
    <col min="1" max="1" width="15.44140625" style="2" bestFit="1" customWidth="1"/>
    <col min="2" max="2" width="24.88671875" style="3" bestFit="1" customWidth="1"/>
    <col min="3" max="3" width="13" bestFit="1" customWidth="1"/>
    <col min="4" max="4" width="23" bestFit="1" customWidth="1"/>
    <col min="5" max="5" width="16.44140625" bestFit="1" customWidth="1"/>
    <col min="6" max="6" width="31.77734375" bestFit="1" customWidth="1"/>
    <col min="7" max="7" width="16" bestFit="1" customWidth="1"/>
    <col min="8" max="8" width="17.109375" bestFit="1" customWidth="1"/>
    <col min="9" max="9" width="17.21875" style="1" bestFit="1" customWidth="1"/>
    <col min="10" max="10" width="14.44140625" bestFit="1" customWidth="1"/>
    <col min="11" max="11" width="19.21875" style="8" bestFit="1" customWidth="1"/>
    <col min="12" max="13" width="15.77734375" bestFit="1" customWidth="1"/>
  </cols>
  <sheetData>
    <row r="1" spans="1:13" s="4" customFormat="1" ht="17.399999999999999" x14ac:dyDescent="0.3">
      <c r="A1" s="4" t="s">
        <v>31</v>
      </c>
      <c r="B1" s="5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29</v>
      </c>
      <c r="H1" s="4" t="s">
        <v>20</v>
      </c>
      <c r="I1" s="6" t="s">
        <v>21</v>
      </c>
      <c r="J1" s="4" t="s">
        <v>22</v>
      </c>
      <c r="K1" s="7" t="s">
        <v>30</v>
      </c>
      <c r="L1" s="4" t="s">
        <v>23</v>
      </c>
      <c r="M1" s="4" t="s">
        <v>24</v>
      </c>
    </row>
    <row r="2" spans="1:13" x14ac:dyDescent="0.3">
      <c r="A2" s="2" t="s">
        <v>0</v>
      </c>
      <c r="B2" s="3" t="s">
        <v>4</v>
      </c>
      <c r="C2" t="s">
        <v>11</v>
      </c>
      <c r="D2" t="s">
        <v>25</v>
      </c>
      <c r="E2">
        <v>788</v>
      </c>
      <c r="F2" s="9">
        <v>10</v>
      </c>
      <c r="G2" s="10">
        <v>300</v>
      </c>
      <c r="H2" s="10">
        <v>236400</v>
      </c>
      <c r="I2" s="10">
        <v>0</v>
      </c>
      <c r="J2" s="10">
        <v>0</v>
      </c>
      <c r="K2" s="11">
        <f>J2-I2</f>
        <v>0</v>
      </c>
      <c r="L2" s="10">
        <v>197000</v>
      </c>
      <c r="M2" s="10">
        <v>39400</v>
      </c>
    </row>
    <row r="3" spans="1:13" x14ac:dyDescent="0.3">
      <c r="A3" s="2" t="s">
        <v>2</v>
      </c>
      <c r="B3" s="3" t="s">
        <v>6</v>
      </c>
      <c r="C3" t="s">
        <v>12</v>
      </c>
      <c r="D3" t="s">
        <v>26</v>
      </c>
      <c r="E3">
        <v>330</v>
      </c>
      <c r="F3" s="9">
        <v>3</v>
      </c>
      <c r="G3" s="10">
        <v>125</v>
      </c>
      <c r="H3" s="10">
        <v>41250</v>
      </c>
      <c r="I3" s="10">
        <v>412.5</v>
      </c>
      <c r="J3" s="10">
        <v>40837.5</v>
      </c>
      <c r="K3" s="11">
        <f>J3-I3</f>
        <v>40425</v>
      </c>
      <c r="L3" s="10">
        <v>39600</v>
      </c>
      <c r="M3" s="10">
        <v>237</v>
      </c>
    </row>
    <row r="4" spans="1:13" x14ac:dyDescent="0.3">
      <c r="A4" s="2" t="s">
        <v>0</v>
      </c>
      <c r="B4" s="3" t="s">
        <v>6</v>
      </c>
      <c r="C4" t="s">
        <v>13</v>
      </c>
      <c r="D4" t="s">
        <v>26</v>
      </c>
      <c r="E4">
        <v>2498</v>
      </c>
      <c r="F4" s="9">
        <v>5</v>
      </c>
      <c r="G4" s="10">
        <v>300</v>
      </c>
      <c r="H4" s="10">
        <v>749400</v>
      </c>
      <c r="I4" s="10">
        <v>7494</v>
      </c>
      <c r="J4" s="10">
        <v>0</v>
      </c>
      <c r="K4" s="11">
        <f>J4-I4</f>
        <v>-7494</v>
      </c>
      <c r="L4" s="10">
        <v>624500</v>
      </c>
      <c r="M4" s="10">
        <v>117406</v>
      </c>
    </row>
    <row r="5" spans="1:13" x14ac:dyDescent="0.3">
      <c r="A5" s="2" t="s">
        <v>0</v>
      </c>
      <c r="B5" s="3" t="s">
        <v>5</v>
      </c>
      <c r="C5" t="s">
        <v>11</v>
      </c>
      <c r="D5" t="s">
        <v>27</v>
      </c>
      <c r="E5">
        <v>1123</v>
      </c>
      <c r="F5" s="9">
        <v>10</v>
      </c>
      <c r="G5" s="10">
        <v>300</v>
      </c>
      <c r="H5" s="10">
        <v>336900</v>
      </c>
      <c r="I5" s="10">
        <v>23583</v>
      </c>
      <c r="J5" s="10">
        <v>0</v>
      </c>
      <c r="K5" s="11">
        <f>J5-I5</f>
        <v>-23583</v>
      </c>
      <c r="L5" s="10">
        <v>280750</v>
      </c>
      <c r="M5" s="10">
        <v>32567</v>
      </c>
    </row>
    <row r="6" spans="1:13" x14ac:dyDescent="0.3">
      <c r="A6" s="2" t="s">
        <v>1</v>
      </c>
      <c r="B6" s="3" t="s">
        <v>5</v>
      </c>
      <c r="C6" t="s">
        <v>14</v>
      </c>
      <c r="D6" t="s">
        <v>27</v>
      </c>
      <c r="E6">
        <v>994</v>
      </c>
      <c r="F6" s="9">
        <v>260</v>
      </c>
      <c r="G6" s="10">
        <v>125</v>
      </c>
      <c r="H6" s="10">
        <v>124250</v>
      </c>
      <c r="I6" s="10">
        <v>8697.5</v>
      </c>
      <c r="J6" s="10">
        <v>0</v>
      </c>
      <c r="K6" s="11">
        <f>J6-I6</f>
        <v>-8697.5</v>
      </c>
      <c r="L6" s="10">
        <v>119280</v>
      </c>
      <c r="M6" s="10">
        <v>-3727.5</v>
      </c>
    </row>
    <row r="7" spans="1:13" x14ac:dyDescent="0.3">
      <c r="A7" s="2" t="s">
        <v>0</v>
      </c>
      <c r="B7" s="3" t="s">
        <v>7</v>
      </c>
      <c r="C7" t="s">
        <v>13</v>
      </c>
      <c r="D7" t="s">
        <v>27</v>
      </c>
      <c r="E7">
        <v>1283</v>
      </c>
      <c r="F7" s="9">
        <v>5</v>
      </c>
      <c r="G7" s="10">
        <v>300</v>
      </c>
      <c r="H7" s="10">
        <v>384900</v>
      </c>
      <c r="I7" s="10">
        <v>30792</v>
      </c>
      <c r="J7" s="10">
        <v>0</v>
      </c>
      <c r="K7" s="11">
        <f>-J7-I7</f>
        <v>-30792</v>
      </c>
      <c r="L7" s="10">
        <v>320750</v>
      </c>
      <c r="M7" s="10">
        <v>33358</v>
      </c>
    </row>
    <row r="8" spans="1:13" x14ac:dyDescent="0.3">
      <c r="A8" s="2" t="s">
        <v>0</v>
      </c>
      <c r="B8" s="3" t="s">
        <v>8</v>
      </c>
      <c r="C8" t="s">
        <v>13</v>
      </c>
      <c r="D8" t="s">
        <v>27</v>
      </c>
      <c r="E8">
        <v>322</v>
      </c>
      <c r="F8" s="9">
        <v>5</v>
      </c>
      <c r="G8" s="10">
        <v>300</v>
      </c>
      <c r="H8" s="10">
        <v>96600</v>
      </c>
      <c r="I8" s="10">
        <v>8694</v>
      </c>
      <c r="J8" s="10">
        <v>87906</v>
      </c>
      <c r="K8" s="11">
        <f t="shared" ref="K8:K22" si="0">J8-I8</f>
        <v>79212</v>
      </c>
      <c r="L8" s="10">
        <v>80500</v>
      </c>
      <c r="M8" s="10">
        <v>7406</v>
      </c>
    </row>
    <row r="9" spans="1:13" x14ac:dyDescent="0.3">
      <c r="A9" s="2" t="s">
        <v>2</v>
      </c>
      <c r="B9" s="3" t="s">
        <v>4</v>
      </c>
      <c r="C9" t="s">
        <v>14</v>
      </c>
      <c r="D9" t="s">
        <v>28</v>
      </c>
      <c r="E9">
        <v>947</v>
      </c>
      <c r="F9" s="9">
        <v>260</v>
      </c>
      <c r="G9" s="10">
        <v>125</v>
      </c>
      <c r="H9" s="10">
        <v>118375</v>
      </c>
      <c r="I9" s="10">
        <v>13021.25</v>
      </c>
      <c r="J9" s="10">
        <v>0</v>
      </c>
      <c r="K9" s="11">
        <f t="shared" si="0"/>
        <v>-13021.25</v>
      </c>
      <c r="L9" s="10">
        <v>113640</v>
      </c>
      <c r="M9" s="10">
        <v>-8286.25</v>
      </c>
    </row>
    <row r="10" spans="1:13" x14ac:dyDescent="0.3">
      <c r="A10" s="2" t="s">
        <v>3</v>
      </c>
      <c r="B10" s="3" t="s">
        <v>7</v>
      </c>
      <c r="C10" t="s">
        <v>12</v>
      </c>
      <c r="D10" t="s">
        <v>28</v>
      </c>
      <c r="E10">
        <v>2416</v>
      </c>
      <c r="F10" s="9">
        <v>3</v>
      </c>
      <c r="G10" s="10">
        <v>125</v>
      </c>
      <c r="H10" s="10">
        <v>302000</v>
      </c>
      <c r="I10" s="10">
        <v>36240</v>
      </c>
      <c r="J10" s="10">
        <v>0</v>
      </c>
      <c r="K10" s="11">
        <f t="shared" si="0"/>
        <v>-36240</v>
      </c>
      <c r="L10" s="10">
        <v>289920</v>
      </c>
      <c r="M10" s="10">
        <v>-24160</v>
      </c>
    </row>
    <row r="11" spans="1:13" x14ac:dyDescent="0.3">
      <c r="A11" s="2" t="s">
        <v>2</v>
      </c>
      <c r="B11" s="3" t="s">
        <v>8</v>
      </c>
      <c r="C11" t="s">
        <v>12</v>
      </c>
      <c r="D11" t="s">
        <v>28</v>
      </c>
      <c r="E11">
        <v>1023</v>
      </c>
      <c r="F11" s="9">
        <v>3</v>
      </c>
      <c r="G11" s="10">
        <v>125</v>
      </c>
      <c r="H11" s="10">
        <v>127875</v>
      </c>
      <c r="I11" s="10">
        <v>17902.5</v>
      </c>
      <c r="J11" s="10">
        <v>0</v>
      </c>
      <c r="K11" s="11">
        <f t="shared" si="0"/>
        <v>-17902.5</v>
      </c>
      <c r="L11" s="10">
        <v>122760</v>
      </c>
      <c r="M11" s="10">
        <v>-12787.5</v>
      </c>
    </row>
    <row r="12" spans="1:13" x14ac:dyDescent="0.3">
      <c r="A12" s="2" t="s">
        <v>2</v>
      </c>
      <c r="B12" s="3" t="s">
        <v>7</v>
      </c>
      <c r="C12" t="s">
        <v>13</v>
      </c>
      <c r="D12" t="s">
        <v>25</v>
      </c>
      <c r="E12">
        <v>345</v>
      </c>
      <c r="F12" s="9">
        <v>5</v>
      </c>
      <c r="G12" s="10">
        <v>125</v>
      </c>
      <c r="H12" s="10">
        <v>43125</v>
      </c>
      <c r="I12" s="10">
        <v>0</v>
      </c>
      <c r="J12" s="10">
        <v>43125</v>
      </c>
      <c r="K12" s="11">
        <f t="shared" si="0"/>
        <v>43125</v>
      </c>
      <c r="L12" s="10">
        <v>41400</v>
      </c>
      <c r="M12" s="10">
        <v>1725</v>
      </c>
    </row>
    <row r="13" spans="1:13" x14ac:dyDescent="0.3">
      <c r="A13" s="2" t="s">
        <v>2</v>
      </c>
      <c r="B13" s="3" t="s">
        <v>7</v>
      </c>
      <c r="C13" t="s">
        <v>15</v>
      </c>
      <c r="D13" t="s">
        <v>25</v>
      </c>
      <c r="E13">
        <v>345</v>
      </c>
      <c r="F13" s="9">
        <v>120</v>
      </c>
      <c r="G13" s="10">
        <v>125</v>
      </c>
      <c r="H13" s="10">
        <v>43125</v>
      </c>
      <c r="I13" s="10">
        <v>0</v>
      </c>
      <c r="J13" s="10">
        <v>43125</v>
      </c>
      <c r="K13" s="11">
        <f t="shared" si="0"/>
        <v>43125</v>
      </c>
      <c r="L13" s="10">
        <v>41400</v>
      </c>
      <c r="M13" s="10">
        <v>1725</v>
      </c>
    </row>
    <row r="14" spans="1:13" x14ac:dyDescent="0.3">
      <c r="A14" s="2" t="s">
        <v>0</v>
      </c>
      <c r="B14" s="3" t="s">
        <v>4</v>
      </c>
      <c r="C14" t="s">
        <v>12</v>
      </c>
      <c r="D14" t="s">
        <v>26</v>
      </c>
      <c r="E14">
        <v>494</v>
      </c>
      <c r="F14" s="9">
        <v>3</v>
      </c>
      <c r="G14" s="10">
        <v>300</v>
      </c>
      <c r="H14" s="10">
        <v>148200</v>
      </c>
      <c r="I14" s="10">
        <v>1482</v>
      </c>
      <c r="J14" s="10">
        <v>0</v>
      </c>
      <c r="K14" s="11">
        <f t="shared" si="0"/>
        <v>-1482</v>
      </c>
      <c r="L14" s="10">
        <v>123500</v>
      </c>
      <c r="M14" s="10">
        <v>23218</v>
      </c>
    </row>
    <row r="15" spans="1:13" x14ac:dyDescent="0.3">
      <c r="A15" s="2" t="s">
        <v>2</v>
      </c>
      <c r="B15" s="3" t="s">
        <v>6</v>
      </c>
      <c r="C15" t="s">
        <v>13</v>
      </c>
      <c r="D15" t="s">
        <v>26</v>
      </c>
      <c r="E15">
        <v>663</v>
      </c>
      <c r="F15" s="9">
        <v>5</v>
      </c>
      <c r="G15" s="10">
        <v>125</v>
      </c>
      <c r="H15" s="10">
        <v>82875</v>
      </c>
      <c r="I15" s="10">
        <v>828.75</v>
      </c>
      <c r="J15" s="10">
        <v>82046.25</v>
      </c>
      <c r="K15" s="11">
        <f t="shared" si="0"/>
        <v>81217.5</v>
      </c>
      <c r="L15" s="10">
        <v>79560</v>
      </c>
      <c r="M15" s="10">
        <v>2486.25</v>
      </c>
    </row>
    <row r="16" spans="1:13" x14ac:dyDescent="0.3">
      <c r="A16" s="2" t="s">
        <v>2</v>
      </c>
      <c r="B16" s="3" t="s">
        <v>6</v>
      </c>
      <c r="C16" t="s">
        <v>15</v>
      </c>
      <c r="D16" t="s">
        <v>26</v>
      </c>
      <c r="E16">
        <v>663</v>
      </c>
      <c r="F16" s="9">
        <v>120</v>
      </c>
      <c r="G16" s="10">
        <v>125</v>
      </c>
      <c r="H16" s="10">
        <v>82875</v>
      </c>
      <c r="I16" s="10">
        <v>828.75</v>
      </c>
      <c r="J16" s="10">
        <v>82046.25</v>
      </c>
      <c r="K16" s="11">
        <f t="shared" si="0"/>
        <v>81217.5</v>
      </c>
      <c r="L16" s="10">
        <v>79560</v>
      </c>
      <c r="M16" s="10">
        <v>2486.25</v>
      </c>
    </row>
    <row r="17" spans="1:13" x14ac:dyDescent="0.3">
      <c r="A17" s="2" t="s">
        <v>0</v>
      </c>
      <c r="B17" s="3" t="s">
        <v>4</v>
      </c>
      <c r="C17" t="s">
        <v>16</v>
      </c>
      <c r="D17" t="s">
        <v>26</v>
      </c>
      <c r="E17">
        <v>494</v>
      </c>
      <c r="F17" s="9">
        <v>250</v>
      </c>
      <c r="G17" s="10">
        <v>300</v>
      </c>
      <c r="H17" s="10">
        <v>148200</v>
      </c>
      <c r="I17" s="10">
        <v>1482</v>
      </c>
      <c r="J17" s="10">
        <v>0</v>
      </c>
      <c r="K17" s="11">
        <f t="shared" si="0"/>
        <v>-1482</v>
      </c>
      <c r="L17" s="10">
        <v>123500</v>
      </c>
      <c r="M17" s="10">
        <v>23218</v>
      </c>
    </row>
    <row r="18" spans="1:13" x14ac:dyDescent="0.3">
      <c r="A18" s="2" t="s">
        <v>0</v>
      </c>
      <c r="B18" s="3" t="s">
        <v>5</v>
      </c>
      <c r="C18" t="s">
        <v>12</v>
      </c>
      <c r="D18" t="s">
        <v>26</v>
      </c>
      <c r="E18">
        <v>214</v>
      </c>
      <c r="F18" s="9">
        <v>3</v>
      </c>
      <c r="G18" s="10">
        <v>300</v>
      </c>
      <c r="H18" s="10">
        <v>64200</v>
      </c>
      <c r="I18" s="10">
        <v>1284</v>
      </c>
      <c r="J18" s="10">
        <v>62916</v>
      </c>
      <c r="K18" s="11">
        <f t="shared" si="0"/>
        <v>61632</v>
      </c>
      <c r="L18" s="10">
        <v>53500</v>
      </c>
      <c r="M18" s="10">
        <v>9416</v>
      </c>
    </row>
    <row r="19" spans="1:13" x14ac:dyDescent="0.3">
      <c r="A19" s="2" t="s">
        <v>2</v>
      </c>
      <c r="B19" s="3" t="s">
        <v>5</v>
      </c>
      <c r="C19" t="s">
        <v>11</v>
      </c>
      <c r="D19" t="s">
        <v>26</v>
      </c>
      <c r="E19">
        <v>809</v>
      </c>
      <c r="F19" s="9">
        <v>10</v>
      </c>
      <c r="G19" s="10">
        <v>125</v>
      </c>
      <c r="H19" s="10">
        <v>101125</v>
      </c>
      <c r="I19" s="10">
        <v>2022</v>
      </c>
      <c r="J19" s="10">
        <v>99102.5</v>
      </c>
      <c r="K19" s="11">
        <f t="shared" si="0"/>
        <v>97080.5</v>
      </c>
      <c r="L19" s="10">
        <v>97080</v>
      </c>
      <c r="M19" s="10">
        <v>2022.5</v>
      </c>
    </row>
    <row r="20" spans="1:13" x14ac:dyDescent="0.3">
      <c r="A20" s="2" t="s">
        <v>2</v>
      </c>
      <c r="B20" s="3" t="s">
        <v>4</v>
      </c>
      <c r="C20" t="s">
        <v>11</v>
      </c>
      <c r="D20" t="s">
        <v>26</v>
      </c>
      <c r="E20">
        <v>2145</v>
      </c>
      <c r="F20" s="9">
        <v>10</v>
      </c>
      <c r="G20" s="10">
        <v>125</v>
      </c>
      <c r="H20" s="10">
        <v>26825</v>
      </c>
      <c r="I20" s="10">
        <v>5362.5</v>
      </c>
      <c r="J20" s="10">
        <v>0</v>
      </c>
      <c r="K20" s="11">
        <f t="shared" si="0"/>
        <v>-5362.5</v>
      </c>
      <c r="L20" s="10">
        <v>257400</v>
      </c>
      <c r="M20" s="10">
        <v>5362.5</v>
      </c>
    </row>
    <row r="21" spans="1:13" x14ac:dyDescent="0.3">
      <c r="A21" s="2" t="s">
        <v>2</v>
      </c>
      <c r="B21" s="3" t="s">
        <v>5</v>
      </c>
      <c r="C21" t="s">
        <v>15</v>
      </c>
      <c r="D21" t="s">
        <v>26</v>
      </c>
      <c r="E21">
        <v>809</v>
      </c>
      <c r="F21" s="9">
        <v>120</v>
      </c>
      <c r="G21" s="10">
        <v>125</v>
      </c>
      <c r="H21" s="10">
        <v>101125</v>
      </c>
      <c r="I21" s="10">
        <v>2022.5</v>
      </c>
      <c r="J21" s="10">
        <v>99102.5</v>
      </c>
      <c r="K21" s="11">
        <f t="shared" si="0"/>
        <v>97080</v>
      </c>
      <c r="L21" s="10">
        <v>97080</v>
      </c>
      <c r="M21" s="10">
        <v>2022.5</v>
      </c>
    </row>
    <row r="22" spans="1:13" x14ac:dyDescent="0.3">
      <c r="A22" s="2" t="s">
        <v>2</v>
      </c>
      <c r="B22" s="3" t="s">
        <v>4</v>
      </c>
      <c r="C22" t="s">
        <v>15</v>
      </c>
      <c r="D22" t="s">
        <v>26</v>
      </c>
      <c r="E22">
        <v>2145</v>
      </c>
      <c r="F22" s="9">
        <v>120</v>
      </c>
      <c r="G22" s="10">
        <v>125</v>
      </c>
      <c r="H22" s="10">
        <v>268125</v>
      </c>
      <c r="I22" s="10">
        <v>5362.5</v>
      </c>
      <c r="J22" s="10">
        <v>0</v>
      </c>
      <c r="K22" s="11">
        <f t="shared" si="0"/>
        <v>-5362.5</v>
      </c>
      <c r="L22" s="10">
        <v>257400</v>
      </c>
      <c r="M22" s="10">
        <v>5362.5</v>
      </c>
    </row>
    <row r="23" spans="1:13" x14ac:dyDescent="0.3">
      <c r="F23" s="9"/>
      <c r="G23" s="9">
        <f>SUM(G2:G22)</f>
        <v>4025</v>
      </c>
      <c r="H23" s="9">
        <f>SUM(H2:H22)</f>
        <v>3627750</v>
      </c>
      <c r="I23" s="10"/>
      <c r="J23" s="9"/>
      <c r="K23" s="12"/>
      <c r="L23" s="9"/>
      <c r="M23" s="9">
        <f>SUM(M2:M22)</f>
        <v>260457.25</v>
      </c>
    </row>
  </sheetData>
  <autoFilter ref="A1:A2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>
      <selection activeCell="I11" sqref="I11"/>
    </sheetView>
  </sheetViews>
  <sheetFormatPr defaultRowHeight="14.4" x14ac:dyDescent="0.3"/>
  <cols>
    <col min="2" max="2" width="10.33203125" style="9" bestFit="1" customWidth="1"/>
  </cols>
  <sheetData>
    <row r="1" spans="1:5" s="16" customFormat="1" x14ac:dyDescent="0.3">
      <c r="A1" s="18" t="s">
        <v>10</v>
      </c>
      <c r="B1" s="19" t="s">
        <v>29</v>
      </c>
    </row>
    <row r="2" spans="1:5" s="16" customFormat="1" x14ac:dyDescent="0.3">
      <c r="A2" s="14" t="s">
        <v>11</v>
      </c>
      <c r="B2" s="15">
        <v>15</v>
      </c>
    </row>
    <row r="3" spans="1:5" s="16" customFormat="1" x14ac:dyDescent="0.3">
      <c r="A3" s="14" t="s">
        <v>11</v>
      </c>
      <c r="B3" s="17">
        <v>300</v>
      </c>
    </row>
    <row r="4" spans="1:5" s="16" customFormat="1" x14ac:dyDescent="0.3">
      <c r="A4" s="14" t="s">
        <v>16</v>
      </c>
      <c r="B4" s="15">
        <v>350</v>
      </c>
    </row>
    <row r="5" spans="1:5" s="16" customFormat="1" x14ac:dyDescent="0.3">
      <c r="A5" s="14" t="s">
        <v>12</v>
      </c>
      <c r="B5" s="15">
        <v>125</v>
      </c>
    </row>
    <row r="6" spans="1:5" s="16" customFormat="1" x14ac:dyDescent="0.3">
      <c r="A6" s="14" t="s">
        <v>13</v>
      </c>
      <c r="B6" s="15">
        <v>300</v>
      </c>
    </row>
    <row r="7" spans="1:5" s="16" customFormat="1" x14ac:dyDescent="0.3">
      <c r="A7" s="14" t="s">
        <v>14</v>
      </c>
      <c r="B7" s="15">
        <v>12</v>
      </c>
    </row>
    <row r="8" spans="1:5" s="16" customFormat="1" x14ac:dyDescent="0.3">
      <c r="A8" s="14" t="s">
        <v>13</v>
      </c>
      <c r="B8" s="15">
        <v>350</v>
      </c>
    </row>
    <row r="9" spans="1:5" s="16" customFormat="1" x14ac:dyDescent="0.3">
      <c r="A9" s="14" t="s">
        <v>11</v>
      </c>
      <c r="B9" s="15">
        <v>7</v>
      </c>
    </row>
    <row r="10" spans="1:5" s="16" customFormat="1" x14ac:dyDescent="0.3">
      <c r="A10" s="14" t="s">
        <v>15</v>
      </c>
      <c r="B10" s="15">
        <v>20</v>
      </c>
      <c r="D10" s="14" t="str" cm="1">
        <f t="array" ref="D10:E18">_xlfn.SORTBY(A2:B10,B2:B10,1)</f>
        <v>Paseo</v>
      </c>
      <c r="E10" s="14">
        <v>7</v>
      </c>
    </row>
    <row r="11" spans="1:5" s="16" customFormat="1" x14ac:dyDescent="0.3">
      <c r="A11" s="14" t="s">
        <v>15</v>
      </c>
      <c r="B11" s="15">
        <v>20</v>
      </c>
      <c r="D11" s="14" t="str">
        <v>Amarilla</v>
      </c>
      <c r="E11" s="14">
        <v>12</v>
      </c>
    </row>
    <row r="12" spans="1:5" s="16" customFormat="1" x14ac:dyDescent="0.3">
      <c r="A12" s="14" t="s">
        <v>16</v>
      </c>
      <c r="B12" s="15">
        <v>350</v>
      </c>
      <c r="D12" s="14" t="str">
        <v>Paseo</v>
      </c>
      <c r="E12" s="14">
        <v>15</v>
      </c>
    </row>
    <row r="13" spans="1:5" s="16" customFormat="1" x14ac:dyDescent="0.3">
      <c r="A13" s="14" t="s">
        <v>11</v>
      </c>
      <c r="B13" s="15">
        <v>7</v>
      </c>
      <c r="D13" s="14" t="str">
        <v>Velo</v>
      </c>
      <c r="E13" s="14">
        <v>20</v>
      </c>
    </row>
    <row r="14" spans="1:5" s="16" customFormat="1" x14ac:dyDescent="0.3">
      <c r="A14" s="14" t="s">
        <v>13</v>
      </c>
      <c r="B14" s="15">
        <v>350</v>
      </c>
      <c r="D14" s="14" t="str">
        <v>Carretera</v>
      </c>
      <c r="E14" s="14">
        <v>125</v>
      </c>
    </row>
    <row r="15" spans="1:5" s="16" customFormat="1" x14ac:dyDescent="0.3">
      <c r="A15" s="14" t="s">
        <v>12</v>
      </c>
      <c r="B15" s="15">
        <v>20</v>
      </c>
      <c r="D15" s="14" t="str">
        <v>Paseo</v>
      </c>
      <c r="E15" s="14">
        <v>300</v>
      </c>
    </row>
    <row r="16" spans="1:5" s="16" customFormat="1" x14ac:dyDescent="0.3">
      <c r="A16" s="14" t="s">
        <v>11</v>
      </c>
      <c r="B16" s="15">
        <v>7</v>
      </c>
      <c r="D16" s="14" t="str">
        <v>Montana</v>
      </c>
      <c r="E16" s="14">
        <v>300</v>
      </c>
    </row>
    <row r="17" spans="1:5" s="16" customFormat="1" x14ac:dyDescent="0.3">
      <c r="A17" s="14" t="s">
        <v>16</v>
      </c>
      <c r="B17" s="15">
        <v>12</v>
      </c>
      <c r="D17" s="14" t="str">
        <v>VTT</v>
      </c>
      <c r="E17" s="14">
        <v>350</v>
      </c>
    </row>
    <row r="18" spans="1:5" s="16" customFormat="1" x14ac:dyDescent="0.3">
      <c r="A18" s="14" t="s">
        <v>11</v>
      </c>
      <c r="B18" s="15">
        <v>15</v>
      </c>
      <c r="D18" s="14" t="str">
        <v>Montana</v>
      </c>
      <c r="E18" s="14">
        <v>350</v>
      </c>
    </row>
    <row r="19" spans="1:5" s="16" customFormat="1" x14ac:dyDescent="0.3">
      <c r="A19" s="14" t="s">
        <v>11</v>
      </c>
      <c r="B19" s="15">
        <v>300</v>
      </c>
    </row>
    <row r="20" spans="1:5" s="16" customFormat="1" x14ac:dyDescent="0.3">
      <c r="A20" s="14" t="s">
        <v>14</v>
      </c>
      <c r="B20" s="15">
        <v>125</v>
      </c>
    </row>
    <row r="21" spans="1:5" s="16" customFormat="1" x14ac:dyDescent="0.3">
      <c r="A21" s="14" t="s">
        <v>13</v>
      </c>
      <c r="B21" s="15">
        <v>300</v>
      </c>
    </row>
    <row r="22" spans="1:5" s="16" customFormat="1" x14ac:dyDescent="0.3">
      <c r="A22" s="14" t="s">
        <v>11</v>
      </c>
      <c r="B22" s="15">
        <v>7</v>
      </c>
    </row>
    <row r="23" spans="1:5" s="16" customFormat="1" x14ac:dyDescent="0.3">
      <c r="A23" s="14" t="s">
        <v>13</v>
      </c>
      <c r="B23" s="15">
        <v>300</v>
      </c>
    </row>
    <row r="24" spans="1:5" s="16" customFormat="1" x14ac:dyDescent="0.3">
      <c r="A24" s="14" t="s">
        <v>16</v>
      </c>
      <c r="B24" s="15">
        <v>12</v>
      </c>
    </row>
    <row r="25" spans="1:5" s="16" customFormat="1" x14ac:dyDescent="0.3">
      <c r="A25" s="14" t="s">
        <v>16</v>
      </c>
      <c r="B25" s="15">
        <v>12</v>
      </c>
    </row>
    <row r="26" spans="1:5" s="16" customFormat="1" x14ac:dyDescent="0.3">
      <c r="A26" s="14" t="s">
        <v>15</v>
      </c>
      <c r="B26" s="15">
        <v>20</v>
      </c>
    </row>
    <row r="27" spans="1:5" s="16" customFormat="1" x14ac:dyDescent="0.3">
      <c r="A27" s="14" t="s">
        <v>15</v>
      </c>
      <c r="B27" s="15">
        <v>15</v>
      </c>
    </row>
    <row r="28" spans="1:5" s="16" customFormat="1" x14ac:dyDescent="0.3">
      <c r="A28" s="14" t="s">
        <v>14</v>
      </c>
      <c r="B28" s="15">
        <v>125</v>
      </c>
    </row>
    <row r="29" spans="1:5" s="16" customFormat="1" x14ac:dyDescent="0.3">
      <c r="A29" s="14" t="s">
        <v>11</v>
      </c>
      <c r="B29" s="15">
        <v>7</v>
      </c>
    </row>
    <row r="30" spans="1:5" s="16" customFormat="1" x14ac:dyDescent="0.3">
      <c r="A30" s="14" t="s">
        <v>12</v>
      </c>
      <c r="B30" s="15">
        <v>125</v>
      </c>
    </row>
    <row r="31" spans="1:5" s="16" customFormat="1" x14ac:dyDescent="0.3">
      <c r="A31" s="14" t="s">
        <v>16</v>
      </c>
      <c r="B31" s="15">
        <v>350</v>
      </c>
    </row>
    <row r="32" spans="1:5" s="16" customFormat="1" x14ac:dyDescent="0.3">
      <c r="A32" s="14" t="s">
        <v>14</v>
      </c>
      <c r="B32" s="15">
        <v>12</v>
      </c>
    </row>
    <row r="33" spans="1:2" s="16" customFormat="1" x14ac:dyDescent="0.3">
      <c r="A33" s="14" t="s">
        <v>12</v>
      </c>
      <c r="B33" s="15">
        <v>20</v>
      </c>
    </row>
    <row r="34" spans="1:2" s="16" customFormat="1" x14ac:dyDescent="0.3">
      <c r="A34" s="14" t="s">
        <v>15</v>
      </c>
      <c r="B34" s="15">
        <v>15</v>
      </c>
    </row>
    <row r="35" spans="1:2" s="16" customFormat="1" x14ac:dyDescent="0.3">
      <c r="A35" s="14" t="s">
        <v>12</v>
      </c>
      <c r="B35" s="15">
        <v>125</v>
      </c>
    </row>
    <row r="36" spans="1:2" s="16" customFormat="1" x14ac:dyDescent="0.3">
      <c r="A36" s="14" t="s">
        <v>11</v>
      </c>
      <c r="B36" s="15">
        <v>15</v>
      </c>
    </row>
    <row r="37" spans="1:2" s="16" customFormat="1" x14ac:dyDescent="0.3">
      <c r="A37" s="14" t="s">
        <v>13</v>
      </c>
      <c r="B37" s="15">
        <v>125</v>
      </c>
    </row>
    <row r="38" spans="1:2" s="16" customFormat="1" x14ac:dyDescent="0.3">
      <c r="A38" s="14" t="s">
        <v>15</v>
      </c>
      <c r="B38" s="15">
        <v>125</v>
      </c>
    </row>
    <row r="39" spans="1:2" s="16" customFormat="1" x14ac:dyDescent="0.3">
      <c r="A39" s="14" t="s">
        <v>12</v>
      </c>
      <c r="B39" s="15">
        <v>12</v>
      </c>
    </row>
    <row r="40" spans="1:2" s="16" customFormat="1" x14ac:dyDescent="0.3">
      <c r="A40" s="14" t="s">
        <v>12</v>
      </c>
      <c r="B40" s="15">
        <v>300</v>
      </c>
    </row>
    <row r="41" spans="1:2" s="16" customFormat="1" x14ac:dyDescent="0.3">
      <c r="A41" s="14" t="s">
        <v>13</v>
      </c>
      <c r="B41" s="15">
        <v>125</v>
      </c>
    </row>
    <row r="42" spans="1:2" s="16" customFormat="1" x14ac:dyDescent="0.3">
      <c r="A42" s="14" t="s">
        <v>11</v>
      </c>
      <c r="B42" s="15">
        <v>12</v>
      </c>
    </row>
    <row r="43" spans="1:2" s="16" customFormat="1" x14ac:dyDescent="0.3">
      <c r="A43" s="14" t="s">
        <v>15</v>
      </c>
      <c r="B43" s="15">
        <v>125</v>
      </c>
    </row>
    <row r="44" spans="1:2" s="16" customFormat="1" x14ac:dyDescent="0.3">
      <c r="A44" s="14" t="s">
        <v>16</v>
      </c>
      <c r="B44" s="15">
        <v>300</v>
      </c>
    </row>
    <row r="45" spans="1:2" s="16" customFormat="1" x14ac:dyDescent="0.3">
      <c r="A45" s="14" t="s">
        <v>12</v>
      </c>
      <c r="B45" s="15">
        <v>300</v>
      </c>
    </row>
    <row r="46" spans="1:2" s="16" customFormat="1" x14ac:dyDescent="0.3">
      <c r="A46" s="14" t="s">
        <v>11</v>
      </c>
      <c r="B46" s="15">
        <v>125</v>
      </c>
    </row>
    <row r="47" spans="1:2" s="16" customFormat="1" x14ac:dyDescent="0.3">
      <c r="A47" s="14" t="s">
        <v>11</v>
      </c>
      <c r="B47" s="15">
        <v>125</v>
      </c>
    </row>
    <row r="48" spans="1:2" s="16" customFormat="1" x14ac:dyDescent="0.3">
      <c r="A48" s="14" t="s">
        <v>15</v>
      </c>
      <c r="B48" s="15">
        <v>350</v>
      </c>
    </row>
    <row r="49" spans="1:2" s="16" customFormat="1" x14ac:dyDescent="0.3">
      <c r="A49" s="14" t="s">
        <v>15</v>
      </c>
      <c r="B49" s="15">
        <v>125</v>
      </c>
    </row>
    <row r="50" spans="1:2" s="16" customFormat="1" x14ac:dyDescent="0.3">
      <c r="A50" s="14" t="s">
        <v>15</v>
      </c>
      <c r="B50" s="15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L37"/>
  <sheetViews>
    <sheetView workbookViewId="0">
      <selection activeCell="D32" sqref="D32"/>
    </sheetView>
  </sheetViews>
  <sheetFormatPr defaultRowHeight="14.4" x14ac:dyDescent="0.3"/>
  <cols>
    <col min="1" max="1" width="15.44140625" style="2" bestFit="1" customWidth="1"/>
    <col min="2" max="2" width="24.88671875" style="3" bestFit="1" customWidth="1"/>
    <col min="3" max="3" width="13" bestFit="1" customWidth="1"/>
    <col min="4" max="4" width="23" bestFit="1" customWidth="1"/>
    <col min="5" max="5" width="16.44140625" bestFit="1" customWidth="1"/>
    <col min="6" max="6" width="31.77734375" bestFit="1" customWidth="1"/>
    <col min="7" max="7" width="16" bestFit="1" customWidth="1"/>
    <col min="8" max="8" width="17.109375" bestFit="1" customWidth="1"/>
    <col min="9" max="9" width="17.21875" style="1" bestFit="1" customWidth="1"/>
    <col min="10" max="10" width="14.44140625" bestFit="1" customWidth="1"/>
    <col min="11" max="12" width="15.77734375" bestFit="1" customWidth="1"/>
  </cols>
  <sheetData>
    <row r="1" spans="1:12" s="4" customFormat="1" ht="17.399999999999999" x14ac:dyDescent="0.3">
      <c r="A1" s="4" t="s">
        <v>31</v>
      </c>
      <c r="B1" s="5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29</v>
      </c>
      <c r="H1" s="4" t="s">
        <v>20</v>
      </c>
      <c r="I1" s="6" t="s">
        <v>21</v>
      </c>
      <c r="J1" s="4" t="s">
        <v>22</v>
      </c>
      <c r="K1" s="4" t="s">
        <v>23</v>
      </c>
      <c r="L1" s="4" t="s">
        <v>24</v>
      </c>
    </row>
    <row r="2" spans="1:12" x14ac:dyDescent="0.3">
      <c r="A2" s="2" t="s">
        <v>0</v>
      </c>
      <c r="B2" s="3" t="s">
        <v>4</v>
      </c>
      <c r="C2" t="s">
        <v>11</v>
      </c>
      <c r="D2" t="s">
        <v>25</v>
      </c>
      <c r="E2">
        <v>788</v>
      </c>
      <c r="F2" s="1">
        <v>10</v>
      </c>
      <c r="G2" s="1">
        <v>300</v>
      </c>
      <c r="H2" s="1">
        <v>236400</v>
      </c>
      <c r="I2" s="1">
        <v>0</v>
      </c>
      <c r="J2" s="1">
        <v>0</v>
      </c>
      <c r="K2" s="1">
        <v>197000</v>
      </c>
      <c r="L2" s="1">
        <v>39400</v>
      </c>
    </row>
    <row r="3" spans="1:12" x14ac:dyDescent="0.3">
      <c r="A3" s="2" t="s">
        <v>2</v>
      </c>
      <c r="B3" s="3" t="s">
        <v>6</v>
      </c>
      <c r="C3" t="s">
        <v>12</v>
      </c>
      <c r="D3" t="s">
        <v>26</v>
      </c>
      <c r="E3">
        <v>330</v>
      </c>
      <c r="F3" s="1">
        <v>3</v>
      </c>
      <c r="G3" s="1">
        <v>125</v>
      </c>
      <c r="H3" s="1">
        <v>41250</v>
      </c>
      <c r="I3" s="1">
        <v>412.5</v>
      </c>
      <c r="J3" s="1">
        <v>40837.5</v>
      </c>
      <c r="K3" s="1">
        <v>39600</v>
      </c>
      <c r="L3" s="1">
        <v>237</v>
      </c>
    </row>
    <row r="4" spans="1:12" x14ac:dyDescent="0.3">
      <c r="A4" s="2" t="s">
        <v>0</v>
      </c>
      <c r="B4" s="3" t="s">
        <v>6</v>
      </c>
      <c r="C4" t="s">
        <v>13</v>
      </c>
      <c r="D4" t="s">
        <v>26</v>
      </c>
      <c r="E4">
        <v>2498</v>
      </c>
      <c r="F4" s="13">
        <v>5</v>
      </c>
      <c r="G4" s="1">
        <v>300</v>
      </c>
      <c r="H4" s="1">
        <v>749400</v>
      </c>
      <c r="I4" s="1">
        <v>7494</v>
      </c>
      <c r="J4" s="1">
        <v>0</v>
      </c>
      <c r="K4" s="1">
        <v>624500</v>
      </c>
      <c r="L4" s="1">
        <v>117406</v>
      </c>
    </row>
    <row r="5" spans="1:12" x14ac:dyDescent="0.3">
      <c r="A5" s="2" t="s">
        <v>0</v>
      </c>
      <c r="B5" s="3" t="s">
        <v>5</v>
      </c>
      <c r="C5" t="s">
        <v>11</v>
      </c>
      <c r="D5" t="s">
        <v>27</v>
      </c>
      <c r="E5">
        <v>1123</v>
      </c>
      <c r="F5" s="1">
        <v>10</v>
      </c>
      <c r="G5" s="1">
        <v>300</v>
      </c>
      <c r="H5" s="1">
        <v>336900</v>
      </c>
      <c r="I5" s="1">
        <v>23583</v>
      </c>
      <c r="J5" s="1">
        <v>0</v>
      </c>
      <c r="K5" s="1">
        <v>280750</v>
      </c>
      <c r="L5" s="1">
        <v>32567</v>
      </c>
    </row>
    <row r="6" spans="1:12" x14ac:dyDescent="0.3">
      <c r="A6" s="2" t="s">
        <v>1</v>
      </c>
      <c r="B6" s="3" t="s">
        <v>5</v>
      </c>
      <c r="C6" t="s">
        <v>14</v>
      </c>
      <c r="D6" t="s">
        <v>27</v>
      </c>
      <c r="E6">
        <v>994</v>
      </c>
      <c r="F6" s="1">
        <v>260</v>
      </c>
      <c r="G6" s="1">
        <v>125</v>
      </c>
      <c r="H6" s="1">
        <v>124250</v>
      </c>
      <c r="I6" s="1">
        <v>8697.5</v>
      </c>
      <c r="J6" s="1">
        <v>0</v>
      </c>
      <c r="K6" s="1">
        <v>119280</v>
      </c>
      <c r="L6" s="1">
        <v>-3727.5</v>
      </c>
    </row>
    <row r="7" spans="1:12" x14ac:dyDescent="0.3">
      <c r="A7" s="2" t="s">
        <v>0</v>
      </c>
      <c r="B7" s="3" t="s">
        <v>7</v>
      </c>
      <c r="C7" t="s">
        <v>13</v>
      </c>
      <c r="D7" t="s">
        <v>27</v>
      </c>
      <c r="E7">
        <v>1283</v>
      </c>
      <c r="F7" s="1">
        <v>5</v>
      </c>
      <c r="G7" s="1">
        <v>300</v>
      </c>
      <c r="H7" s="1">
        <v>384900</v>
      </c>
      <c r="I7" s="1">
        <v>30792</v>
      </c>
      <c r="J7" s="1">
        <v>0</v>
      </c>
      <c r="K7" s="1">
        <v>320750</v>
      </c>
      <c r="L7" s="1">
        <v>33358</v>
      </c>
    </row>
    <row r="8" spans="1:12" x14ac:dyDescent="0.3">
      <c r="A8" s="2" t="s">
        <v>0</v>
      </c>
      <c r="B8" s="3" t="s">
        <v>8</v>
      </c>
      <c r="C8" t="s">
        <v>13</v>
      </c>
      <c r="D8" t="s">
        <v>27</v>
      </c>
      <c r="E8">
        <v>322</v>
      </c>
      <c r="F8" s="1">
        <v>5</v>
      </c>
      <c r="G8" s="1">
        <v>300</v>
      </c>
      <c r="H8" s="1">
        <v>96600</v>
      </c>
      <c r="I8" s="1">
        <v>8694</v>
      </c>
      <c r="J8" s="1">
        <v>87906</v>
      </c>
      <c r="K8" s="1">
        <v>80500</v>
      </c>
      <c r="L8" s="1">
        <v>7406</v>
      </c>
    </row>
    <row r="9" spans="1:12" x14ac:dyDescent="0.3">
      <c r="A9" s="2" t="s">
        <v>2</v>
      </c>
      <c r="B9" s="3" t="s">
        <v>4</v>
      </c>
      <c r="C9" t="s">
        <v>14</v>
      </c>
      <c r="D9" t="s">
        <v>28</v>
      </c>
      <c r="E9">
        <v>947</v>
      </c>
      <c r="F9" s="1">
        <v>260</v>
      </c>
      <c r="G9" s="1">
        <v>125</v>
      </c>
      <c r="H9" s="1">
        <v>118375</v>
      </c>
      <c r="I9" s="1">
        <v>13021.25</v>
      </c>
      <c r="J9" s="1">
        <v>0</v>
      </c>
      <c r="K9" s="1">
        <v>113640</v>
      </c>
      <c r="L9" s="1">
        <v>-8286.25</v>
      </c>
    </row>
    <row r="10" spans="1:12" x14ac:dyDescent="0.3">
      <c r="A10" s="2" t="s">
        <v>3</v>
      </c>
      <c r="B10" s="3" t="s">
        <v>7</v>
      </c>
      <c r="C10" t="s">
        <v>12</v>
      </c>
      <c r="D10" t="s">
        <v>28</v>
      </c>
      <c r="E10">
        <v>2416</v>
      </c>
      <c r="F10" s="1">
        <v>3</v>
      </c>
      <c r="G10" s="1">
        <v>125</v>
      </c>
      <c r="H10" s="1">
        <v>302000</v>
      </c>
      <c r="I10" s="1">
        <v>36240</v>
      </c>
      <c r="J10" s="1">
        <v>0</v>
      </c>
      <c r="K10" s="1">
        <v>289920</v>
      </c>
      <c r="L10" s="1">
        <v>-24160</v>
      </c>
    </row>
    <row r="11" spans="1:12" x14ac:dyDescent="0.3">
      <c r="A11" s="2" t="s">
        <v>2</v>
      </c>
      <c r="B11" s="3" t="s">
        <v>8</v>
      </c>
      <c r="C11" t="s">
        <v>12</v>
      </c>
      <c r="D11" t="s">
        <v>28</v>
      </c>
      <c r="E11">
        <v>1023</v>
      </c>
      <c r="F11" s="1">
        <v>3</v>
      </c>
      <c r="G11" s="1">
        <v>125</v>
      </c>
      <c r="H11" s="1">
        <v>127875</v>
      </c>
      <c r="I11" s="1">
        <v>17902.5</v>
      </c>
      <c r="J11" s="1">
        <v>0</v>
      </c>
      <c r="K11" s="1">
        <v>122760</v>
      </c>
      <c r="L11" s="1">
        <v>-12787.5</v>
      </c>
    </row>
    <row r="12" spans="1:12" x14ac:dyDescent="0.3">
      <c r="A12" s="2" t="s">
        <v>2</v>
      </c>
      <c r="B12" s="3" t="s">
        <v>7</v>
      </c>
      <c r="C12" t="s">
        <v>13</v>
      </c>
      <c r="D12" t="s">
        <v>25</v>
      </c>
      <c r="E12">
        <v>345</v>
      </c>
      <c r="F12" s="1">
        <v>5</v>
      </c>
      <c r="G12" s="1">
        <v>125</v>
      </c>
      <c r="H12" s="1">
        <v>43125</v>
      </c>
      <c r="I12" s="1">
        <v>0</v>
      </c>
      <c r="J12" s="1">
        <v>43125</v>
      </c>
      <c r="K12" s="1">
        <v>41400</v>
      </c>
      <c r="L12" s="1">
        <v>1725</v>
      </c>
    </row>
    <row r="13" spans="1:12" x14ac:dyDescent="0.3">
      <c r="A13" s="2" t="s">
        <v>2</v>
      </c>
      <c r="B13" s="3" t="s">
        <v>7</v>
      </c>
      <c r="C13" t="s">
        <v>15</v>
      </c>
      <c r="D13" t="s">
        <v>25</v>
      </c>
      <c r="E13">
        <v>345</v>
      </c>
      <c r="F13" s="1">
        <v>120</v>
      </c>
      <c r="G13" s="1">
        <v>125</v>
      </c>
      <c r="H13" s="1">
        <v>43125</v>
      </c>
      <c r="I13" s="1">
        <v>0</v>
      </c>
      <c r="J13" s="1">
        <v>43125</v>
      </c>
      <c r="K13" s="1">
        <v>41400</v>
      </c>
      <c r="L13" s="1">
        <v>1725</v>
      </c>
    </row>
    <row r="14" spans="1:12" x14ac:dyDescent="0.3">
      <c r="A14" s="2" t="s">
        <v>0</v>
      </c>
      <c r="B14" s="3" t="s">
        <v>4</v>
      </c>
      <c r="C14" t="s">
        <v>12</v>
      </c>
      <c r="D14" t="s">
        <v>26</v>
      </c>
      <c r="E14">
        <v>494</v>
      </c>
      <c r="F14" s="1">
        <v>3</v>
      </c>
      <c r="G14" s="1">
        <v>300</v>
      </c>
      <c r="H14" s="1">
        <v>148200</v>
      </c>
      <c r="I14" s="1">
        <v>1482</v>
      </c>
      <c r="J14" s="1">
        <v>0</v>
      </c>
      <c r="K14" s="1">
        <v>123500</v>
      </c>
      <c r="L14" s="1">
        <v>23218</v>
      </c>
    </row>
    <row r="15" spans="1:12" x14ac:dyDescent="0.3">
      <c r="A15" s="2" t="s">
        <v>2</v>
      </c>
      <c r="B15" s="3" t="s">
        <v>6</v>
      </c>
      <c r="C15" t="s">
        <v>13</v>
      </c>
      <c r="D15" t="s">
        <v>26</v>
      </c>
      <c r="E15">
        <v>663</v>
      </c>
      <c r="F15" s="1">
        <v>5</v>
      </c>
      <c r="G15" s="1">
        <v>125</v>
      </c>
      <c r="H15" s="1">
        <v>82875</v>
      </c>
      <c r="I15" s="1">
        <v>828.75</v>
      </c>
      <c r="J15" s="1">
        <v>82046.25</v>
      </c>
      <c r="K15" s="1">
        <v>79560</v>
      </c>
      <c r="L15" s="1">
        <v>2486.25</v>
      </c>
    </row>
    <row r="16" spans="1:12" x14ac:dyDescent="0.3">
      <c r="A16" s="2" t="s">
        <v>2</v>
      </c>
      <c r="B16" s="3" t="s">
        <v>6</v>
      </c>
      <c r="C16" t="s">
        <v>15</v>
      </c>
      <c r="D16" t="s">
        <v>26</v>
      </c>
      <c r="E16">
        <v>663</v>
      </c>
      <c r="F16" s="1">
        <v>120</v>
      </c>
      <c r="G16" s="1">
        <v>125</v>
      </c>
      <c r="H16" s="1">
        <v>82875</v>
      </c>
      <c r="I16" s="1">
        <v>828.75</v>
      </c>
      <c r="J16" s="1">
        <v>82046.25</v>
      </c>
      <c r="K16" s="1">
        <v>79560</v>
      </c>
      <c r="L16" s="1">
        <v>2486.25</v>
      </c>
    </row>
    <row r="17" spans="1:12" x14ac:dyDescent="0.3">
      <c r="A17" s="2" t="s">
        <v>0</v>
      </c>
      <c r="B17" s="3" t="s">
        <v>4</v>
      </c>
      <c r="C17" t="s">
        <v>16</v>
      </c>
      <c r="D17" t="s">
        <v>26</v>
      </c>
      <c r="E17">
        <v>494</v>
      </c>
      <c r="F17" s="1">
        <v>250</v>
      </c>
      <c r="G17" s="1">
        <v>300</v>
      </c>
      <c r="H17" s="1">
        <v>148200</v>
      </c>
      <c r="I17" s="1">
        <v>1482</v>
      </c>
      <c r="J17" s="1">
        <v>0</v>
      </c>
      <c r="K17" s="1">
        <v>123500</v>
      </c>
      <c r="L17" s="1">
        <v>23218</v>
      </c>
    </row>
    <row r="18" spans="1:12" x14ac:dyDescent="0.3">
      <c r="A18" s="2" t="s">
        <v>0</v>
      </c>
      <c r="B18" s="3" t="s">
        <v>5</v>
      </c>
      <c r="C18" t="s">
        <v>12</v>
      </c>
      <c r="D18" t="s">
        <v>26</v>
      </c>
      <c r="E18">
        <v>214</v>
      </c>
      <c r="F18" s="1">
        <v>3</v>
      </c>
      <c r="G18" s="1">
        <v>300</v>
      </c>
      <c r="H18" s="1">
        <v>64200</v>
      </c>
      <c r="I18" s="1">
        <v>1284</v>
      </c>
      <c r="J18" s="1">
        <v>62916</v>
      </c>
      <c r="K18" s="1">
        <v>53500</v>
      </c>
      <c r="L18" s="1">
        <v>9416</v>
      </c>
    </row>
    <row r="19" spans="1:12" x14ac:dyDescent="0.3">
      <c r="A19" s="2" t="s">
        <v>2</v>
      </c>
      <c r="B19" s="3" t="s">
        <v>5</v>
      </c>
      <c r="C19" t="s">
        <v>11</v>
      </c>
      <c r="D19" t="s">
        <v>26</v>
      </c>
      <c r="E19">
        <v>809</v>
      </c>
      <c r="F19" s="1">
        <v>10</v>
      </c>
      <c r="G19" s="1">
        <v>125</v>
      </c>
      <c r="H19" s="1">
        <v>101125</v>
      </c>
      <c r="I19" s="1">
        <v>2022</v>
      </c>
      <c r="J19" s="1">
        <v>99102.5</v>
      </c>
      <c r="K19" s="1">
        <v>97080</v>
      </c>
      <c r="L19" s="1">
        <v>2022.5</v>
      </c>
    </row>
    <row r="20" spans="1:12" x14ac:dyDescent="0.3">
      <c r="A20" s="2" t="s">
        <v>2</v>
      </c>
      <c r="B20" s="3" t="s">
        <v>4</v>
      </c>
      <c r="C20" t="s">
        <v>11</v>
      </c>
      <c r="D20" t="s">
        <v>26</v>
      </c>
      <c r="E20">
        <v>2145</v>
      </c>
      <c r="F20" s="1">
        <v>10</v>
      </c>
      <c r="G20" s="1">
        <v>125</v>
      </c>
      <c r="H20" s="1">
        <v>26825</v>
      </c>
      <c r="I20" s="1">
        <v>5362.5</v>
      </c>
      <c r="J20" s="1">
        <v>0</v>
      </c>
      <c r="K20" s="1">
        <v>257400</v>
      </c>
      <c r="L20" s="1">
        <v>5362.5</v>
      </c>
    </row>
    <row r="21" spans="1:12" x14ac:dyDescent="0.3">
      <c r="A21" s="2" t="s">
        <v>2</v>
      </c>
      <c r="B21" s="3" t="s">
        <v>5</v>
      </c>
      <c r="C21" t="s">
        <v>15</v>
      </c>
      <c r="D21" t="s">
        <v>26</v>
      </c>
      <c r="E21">
        <v>809</v>
      </c>
      <c r="F21" s="1">
        <v>120</v>
      </c>
      <c r="G21" s="1">
        <v>125</v>
      </c>
      <c r="H21" s="1">
        <v>101125</v>
      </c>
      <c r="I21" s="1">
        <v>2022.5</v>
      </c>
      <c r="J21" s="1">
        <v>99102.5</v>
      </c>
      <c r="K21" s="1">
        <v>97080</v>
      </c>
      <c r="L21" s="1">
        <v>2022.5</v>
      </c>
    </row>
    <row r="22" spans="1:12" x14ac:dyDescent="0.3">
      <c r="A22" s="2" t="s">
        <v>2</v>
      </c>
      <c r="B22" s="3" t="s">
        <v>4</v>
      </c>
      <c r="C22" t="s">
        <v>15</v>
      </c>
      <c r="D22" t="s">
        <v>26</v>
      </c>
      <c r="E22">
        <v>2145</v>
      </c>
      <c r="F22" s="1">
        <v>120</v>
      </c>
      <c r="G22" s="1">
        <v>125</v>
      </c>
      <c r="H22" s="1">
        <v>268125</v>
      </c>
      <c r="I22" s="1">
        <v>5362.5</v>
      </c>
      <c r="J22" s="1">
        <v>0</v>
      </c>
      <c r="K22" s="1">
        <v>257400</v>
      </c>
      <c r="L22" s="1">
        <v>5362.5</v>
      </c>
    </row>
    <row r="23" spans="1:12" x14ac:dyDescent="0.3">
      <c r="F23" s="1">
        <f>SUM(F2:F22)</f>
        <v>1330</v>
      </c>
      <c r="G23" s="1">
        <f>SUM(G2:G22)</f>
        <v>4025</v>
      </c>
      <c r="H23" s="1">
        <f>SUM(H2:H22)</f>
        <v>3627750</v>
      </c>
      <c r="J23" s="1"/>
      <c r="K23" s="1"/>
      <c r="L23" s="1">
        <f>SUM(L2:L22)</f>
        <v>260457.25</v>
      </c>
    </row>
    <row r="24" spans="1:12" x14ac:dyDescent="0.3">
      <c r="C24" t="s">
        <v>32</v>
      </c>
      <c r="D24" t="s">
        <v>0</v>
      </c>
    </row>
    <row r="32" spans="1:12" x14ac:dyDescent="0.3">
      <c r="D32" t="str" cm="1">
        <f t="array" ref="D32:D37">_xlfn.UNIQUE(C2:C22)</f>
        <v>Paseo</v>
      </c>
    </row>
    <row r="33" spans="4:4" x14ac:dyDescent="0.3">
      <c r="D33" t="str">
        <v>Carretera</v>
      </c>
    </row>
    <row r="34" spans="4:4" x14ac:dyDescent="0.3">
      <c r="D34" t="str">
        <v>Montana</v>
      </c>
    </row>
    <row r="35" spans="4:4" x14ac:dyDescent="0.3">
      <c r="D35" t="str">
        <v>Amarilla</v>
      </c>
    </row>
    <row r="36" spans="4:4" x14ac:dyDescent="0.3">
      <c r="D36" t="str">
        <v>Velo</v>
      </c>
    </row>
    <row r="37" spans="4:4" x14ac:dyDescent="0.3">
      <c r="D37" t="str">
        <v>VTT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Romeshraj Komalarani</dc:creator>
  <cp:lastModifiedBy>Antony santhanraj</cp:lastModifiedBy>
  <dcterms:created xsi:type="dcterms:W3CDTF">2022-11-01T16:50:58Z</dcterms:created>
  <dcterms:modified xsi:type="dcterms:W3CDTF">2022-11-14T09:50:00Z</dcterms:modified>
</cp:coreProperties>
</file>