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740" tabRatio="710"/>
  </bookViews>
  <sheets>
    <sheet name="Overall" sheetId="1" r:id="rId1"/>
    <sheet name="Controls" sheetId="2" r:id="rId2"/>
    <sheet name="Lookup" sheetId="19" r:id="rId3"/>
    <sheet name="Category 1" sheetId="3" r:id="rId4"/>
    <sheet name="Category 2" sheetId="5" r:id="rId5"/>
    <sheet name="Category 3" sheetId="4" r:id="rId6"/>
    <sheet name="Category 4" sheetId="14" r:id="rId7"/>
    <sheet name="Category 5" sheetId="15" r:id="rId8"/>
    <sheet name="Category 6" sheetId="16" r:id="rId9"/>
    <sheet name="Category 7" sheetId="17" r:id="rId10"/>
    <sheet name="Category 8" sheetId="18" r:id="rId11"/>
    <sheet name="Category 3 Assignment 1" sheetId="6" r:id="rId12"/>
    <sheet name="Category 3 Assignment 2" sheetId="7" r:id="rId13"/>
    <sheet name="Category 3 Assignment 3" sheetId="8" r:id="rId14"/>
    <sheet name="Category 3 Assignment 4" sheetId="10" r:id="rId15"/>
    <sheet name="Category 3 Assignment 5" sheetId="11" r:id="rId16"/>
    <sheet name="Category 3 Assignment 6" sheetId="12" r:id="rId17"/>
    <sheet name="Category 3 Assignment 7" sheetId="13" r:id="rId18"/>
    <sheet name="First 2 weeks" sheetId="20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8" l="1"/>
  <c r="A1" i="17"/>
  <c r="A1" i="16"/>
  <c r="A1" i="15"/>
  <c r="A1" i="14"/>
  <c r="A1" i="4"/>
  <c r="A1" i="5"/>
  <c r="A1" i="3"/>
  <c r="G16" i="2"/>
  <c r="G15" i="2"/>
  <c r="I1" i="4"/>
  <c r="H1" i="4"/>
  <c r="G1" i="4"/>
  <c r="F1" i="4"/>
  <c r="E1" i="4"/>
  <c r="D1" i="4"/>
  <c r="C1" i="4"/>
  <c r="C22" i="11"/>
  <c r="D22" i="11"/>
  <c r="G22" i="4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D4" i="3"/>
  <c r="J8" i="19"/>
  <c r="I8" i="19"/>
  <c r="H8" i="19"/>
  <c r="G8" i="19"/>
  <c r="F8" i="19"/>
  <c r="D3" i="13"/>
  <c r="I3" i="4"/>
  <c r="C8" i="13"/>
  <c r="D8" i="13"/>
  <c r="I8" i="4"/>
  <c r="B8" i="4"/>
  <c r="H8" i="1"/>
  <c r="E8" i="19"/>
  <c r="B8" i="5"/>
  <c r="G8" i="1"/>
  <c r="D8" i="19"/>
  <c r="B8" i="3"/>
  <c r="F8" i="1"/>
  <c r="C8" i="19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B58" i="5"/>
  <c r="G58" i="1"/>
  <c r="B59" i="5"/>
  <c r="G59" i="1"/>
  <c r="G4" i="1"/>
  <c r="D9" i="19"/>
  <c r="B9" i="4"/>
  <c r="H9" i="1"/>
  <c r="B10" i="4"/>
  <c r="H10" i="1"/>
  <c r="B11" i="4"/>
  <c r="H11" i="1"/>
  <c r="B12" i="4"/>
  <c r="H12" i="1"/>
  <c r="B13" i="4"/>
  <c r="H13" i="1"/>
  <c r="B14" i="4"/>
  <c r="H14" i="1"/>
  <c r="B15" i="4"/>
  <c r="H15" i="1"/>
  <c r="B16" i="4"/>
  <c r="H16" i="1"/>
  <c r="B17" i="4"/>
  <c r="H17" i="1"/>
  <c r="B18" i="4"/>
  <c r="H18" i="1"/>
  <c r="B19" i="4"/>
  <c r="H19" i="1"/>
  <c r="B20" i="4"/>
  <c r="H20" i="1"/>
  <c r="B21" i="4"/>
  <c r="H21" i="1"/>
  <c r="B22" i="4"/>
  <c r="H22" i="1"/>
  <c r="B23" i="4"/>
  <c r="H23" i="1"/>
  <c r="B24" i="4"/>
  <c r="H24" i="1"/>
  <c r="B25" i="4"/>
  <c r="H25" i="1"/>
  <c r="B26" i="4"/>
  <c r="H26" i="1"/>
  <c r="B27" i="4"/>
  <c r="H27" i="1"/>
  <c r="B28" i="4"/>
  <c r="H28" i="1"/>
  <c r="B29" i="4"/>
  <c r="H29" i="1"/>
  <c r="B30" i="4"/>
  <c r="H30" i="1"/>
  <c r="B31" i="4"/>
  <c r="H31" i="1"/>
  <c r="B32" i="4"/>
  <c r="H32" i="1"/>
  <c r="B33" i="4"/>
  <c r="H33" i="1"/>
  <c r="B34" i="4"/>
  <c r="H34" i="1"/>
  <c r="B35" i="4"/>
  <c r="H35" i="1"/>
  <c r="B36" i="4"/>
  <c r="H36" i="1"/>
  <c r="B37" i="4"/>
  <c r="H37" i="1"/>
  <c r="B38" i="4"/>
  <c r="H38" i="1"/>
  <c r="B39" i="4"/>
  <c r="H39" i="1"/>
  <c r="B40" i="4"/>
  <c r="H40" i="1"/>
  <c r="B41" i="4"/>
  <c r="H41" i="1"/>
  <c r="B42" i="4"/>
  <c r="H42" i="1"/>
  <c r="B43" i="4"/>
  <c r="H43" i="1"/>
  <c r="B44" i="4"/>
  <c r="H44" i="1"/>
  <c r="B45" i="4"/>
  <c r="H45" i="1"/>
  <c r="B46" i="4"/>
  <c r="H46" i="1"/>
  <c r="B47" i="4"/>
  <c r="H47" i="1"/>
  <c r="B48" i="4"/>
  <c r="H48" i="1"/>
  <c r="B49" i="4"/>
  <c r="H49" i="1"/>
  <c r="B50" i="4"/>
  <c r="H50" i="1"/>
  <c r="B51" i="4"/>
  <c r="H51" i="1"/>
  <c r="B52" i="4"/>
  <c r="H52" i="1"/>
  <c r="B53" i="4"/>
  <c r="H53" i="1"/>
  <c r="B54" i="4"/>
  <c r="H54" i="1"/>
  <c r="B55" i="4"/>
  <c r="H55" i="1"/>
  <c r="B56" i="4"/>
  <c r="H56" i="1"/>
  <c r="B57" i="4"/>
  <c r="H57" i="1"/>
  <c r="B58" i="4"/>
  <c r="H58" i="1"/>
  <c r="B59" i="4"/>
  <c r="H59" i="1"/>
  <c r="H4" i="1"/>
  <c r="E9" i="19"/>
  <c r="B22" i="14"/>
  <c r="I22" i="1"/>
  <c r="I4" i="1"/>
  <c r="F9" i="19"/>
  <c r="B22" i="15"/>
  <c r="J22" i="1"/>
  <c r="J4" i="1"/>
  <c r="G9" i="19"/>
  <c r="B22" i="16"/>
  <c r="K22" i="1"/>
  <c r="K4" i="1"/>
  <c r="H9" i="19"/>
  <c r="B22" i="17"/>
  <c r="L22" i="1"/>
  <c r="L4" i="1"/>
  <c r="I9" i="19"/>
  <c r="B22" i="18"/>
  <c r="M22" i="1"/>
  <c r="M4" i="1"/>
  <c r="J9" i="19"/>
  <c r="B22" i="3"/>
  <c r="F22" i="1"/>
  <c r="B9" i="3"/>
  <c r="F9" i="1"/>
  <c r="B10" i="3"/>
  <c r="F10" i="1"/>
  <c r="B11" i="3"/>
  <c r="F11" i="1"/>
  <c r="B12" i="3"/>
  <c r="F12" i="1"/>
  <c r="B13" i="3"/>
  <c r="F13" i="1"/>
  <c r="B14" i="3"/>
  <c r="F14" i="1"/>
  <c r="B15" i="3"/>
  <c r="F15" i="1"/>
  <c r="B16" i="3"/>
  <c r="F16" i="1"/>
  <c r="B17" i="3"/>
  <c r="F17" i="1"/>
  <c r="B18" i="3"/>
  <c r="F18" i="1"/>
  <c r="B19" i="3"/>
  <c r="F19" i="1"/>
  <c r="B20" i="3"/>
  <c r="F20" i="1"/>
  <c r="B21" i="3"/>
  <c r="F21" i="1"/>
  <c r="B23" i="3"/>
  <c r="F23" i="1"/>
  <c r="B24" i="3"/>
  <c r="F24" i="1"/>
  <c r="B25" i="3"/>
  <c r="F25" i="1"/>
  <c r="B26" i="3"/>
  <c r="F26" i="1"/>
  <c r="B27" i="3"/>
  <c r="F27" i="1"/>
  <c r="B28" i="3"/>
  <c r="F28" i="1"/>
  <c r="B29" i="3"/>
  <c r="F29" i="1"/>
  <c r="B30" i="3"/>
  <c r="F30" i="1"/>
  <c r="B31" i="3"/>
  <c r="F31" i="1"/>
  <c r="B32" i="3"/>
  <c r="F32" i="1"/>
  <c r="B33" i="3"/>
  <c r="F33" i="1"/>
  <c r="B34" i="3"/>
  <c r="F34" i="1"/>
  <c r="B35" i="3"/>
  <c r="F35" i="1"/>
  <c r="B36" i="3"/>
  <c r="F36" i="1"/>
  <c r="B37" i="3"/>
  <c r="F37" i="1"/>
  <c r="B38" i="3"/>
  <c r="F38" i="1"/>
  <c r="B39" i="3"/>
  <c r="F39" i="1"/>
  <c r="B40" i="3"/>
  <c r="F40" i="1"/>
  <c r="B41" i="3"/>
  <c r="F41" i="1"/>
  <c r="B42" i="3"/>
  <c r="F42" i="1"/>
  <c r="B43" i="3"/>
  <c r="F43" i="1"/>
  <c r="B44" i="3"/>
  <c r="F44" i="1"/>
  <c r="B45" i="3"/>
  <c r="F45" i="1"/>
  <c r="B46" i="3"/>
  <c r="F46" i="1"/>
  <c r="B47" i="3"/>
  <c r="F47" i="1"/>
  <c r="B48" i="3"/>
  <c r="F48" i="1"/>
  <c r="B49" i="3"/>
  <c r="F49" i="1"/>
  <c r="B50" i="3"/>
  <c r="F50" i="1"/>
  <c r="B51" i="3"/>
  <c r="F51" i="1"/>
  <c r="B52" i="3"/>
  <c r="F52" i="1"/>
  <c r="B53" i="3"/>
  <c r="F53" i="1"/>
  <c r="B54" i="3"/>
  <c r="F54" i="1"/>
  <c r="B55" i="3"/>
  <c r="F55" i="1"/>
  <c r="B56" i="3"/>
  <c r="F56" i="1"/>
  <c r="B57" i="3"/>
  <c r="F57" i="1"/>
  <c r="B58" i="3"/>
  <c r="F58" i="1"/>
  <c r="B59" i="3"/>
  <c r="F59" i="1"/>
  <c r="F4" i="1"/>
  <c r="C9" i="19"/>
  <c r="D7" i="19"/>
  <c r="E7" i="19"/>
  <c r="F7" i="19"/>
  <c r="G7" i="19"/>
  <c r="H7" i="19"/>
  <c r="I7" i="19"/>
  <c r="J7" i="19"/>
  <c r="C7" i="19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58" i="1"/>
  <c r="G1" i="1"/>
  <c r="F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M8" i="1"/>
  <c r="L8" i="1"/>
  <c r="K8" i="1"/>
  <c r="J8" i="1"/>
  <c r="I8" i="1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C5" i="14"/>
  <c r="C4" i="14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D5" i="5"/>
  <c r="D4" i="5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C22" i="13"/>
  <c r="D22" i="13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C22" i="12"/>
  <c r="D22" i="12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3" i="4"/>
  <c r="G54" i="4"/>
  <c r="G55" i="4"/>
  <c r="G56" i="4"/>
  <c r="G57" i="4"/>
  <c r="G58" i="4"/>
  <c r="G59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C22" i="10"/>
  <c r="D22" i="10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C22" i="8"/>
  <c r="D22" i="8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22" i="7"/>
  <c r="D22" i="7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H8" i="4"/>
  <c r="G8" i="4"/>
  <c r="F8" i="4"/>
  <c r="E8" i="4"/>
  <c r="D8" i="4"/>
  <c r="C8" i="4"/>
  <c r="H3" i="4"/>
  <c r="G3" i="4"/>
  <c r="F3" i="4"/>
  <c r="E3" i="4"/>
  <c r="C3" i="4"/>
  <c r="D3" i="4"/>
  <c r="C59" i="13"/>
  <c r="D59" i="13"/>
  <c r="C3" i="13"/>
  <c r="B59" i="13"/>
  <c r="A59" i="13"/>
  <c r="C58" i="13"/>
  <c r="D58" i="13"/>
  <c r="B58" i="13"/>
  <c r="A58" i="13"/>
  <c r="C57" i="13"/>
  <c r="D57" i="13"/>
  <c r="B57" i="13"/>
  <c r="A57" i="13"/>
  <c r="C56" i="13"/>
  <c r="D56" i="13"/>
  <c r="B56" i="13"/>
  <c r="A56" i="13"/>
  <c r="C55" i="13"/>
  <c r="D55" i="13"/>
  <c r="B55" i="13"/>
  <c r="A55" i="13"/>
  <c r="C54" i="13"/>
  <c r="D54" i="13"/>
  <c r="B54" i="13"/>
  <c r="A54" i="13"/>
  <c r="C53" i="13"/>
  <c r="D53" i="13"/>
  <c r="B53" i="13"/>
  <c r="A53" i="13"/>
  <c r="C52" i="13"/>
  <c r="D52" i="13"/>
  <c r="B52" i="13"/>
  <c r="A52" i="13"/>
  <c r="C51" i="13"/>
  <c r="D51" i="13"/>
  <c r="B51" i="13"/>
  <c r="A51" i="13"/>
  <c r="C50" i="13"/>
  <c r="D50" i="13"/>
  <c r="B50" i="13"/>
  <c r="A50" i="13"/>
  <c r="C49" i="13"/>
  <c r="D49" i="13"/>
  <c r="B49" i="13"/>
  <c r="A49" i="13"/>
  <c r="C48" i="13"/>
  <c r="D48" i="13"/>
  <c r="B48" i="13"/>
  <c r="A48" i="13"/>
  <c r="C47" i="13"/>
  <c r="D47" i="13"/>
  <c r="B47" i="13"/>
  <c r="A47" i="13"/>
  <c r="C46" i="13"/>
  <c r="D46" i="13"/>
  <c r="B46" i="13"/>
  <c r="A46" i="13"/>
  <c r="C45" i="13"/>
  <c r="D45" i="13"/>
  <c r="B45" i="13"/>
  <c r="A45" i="13"/>
  <c r="C44" i="13"/>
  <c r="D44" i="13"/>
  <c r="B44" i="13"/>
  <c r="A44" i="13"/>
  <c r="C43" i="13"/>
  <c r="D43" i="13"/>
  <c r="B43" i="13"/>
  <c r="A43" i="13"/>
  <c r="C42" i="13"/>
  <c r="D42" i="13"/>
  <c r="B42" i="13"/>
  <c r="A42" i="13"/>
  <c r="C41" i="13"/>
  <c r="D41" i="13"/>
  <c r="B41" i="13"/>
  <c r="A41" i="13"/>
  <c r="C40" i="13"/>
  <c r="D40" i="13"/>
  <c r="B40" i="13"/>
  <c r="A40" i="13"/>
  <c r="C39" i="13"/>
  <c r="D39" i="13"/>
  <c r="B39" i="13"/>
  <c r="A39" i="13"/>
  <c r="C38" i="13"/>
  <c r="D38" i="13"/>
  <c r="B38" i="13"/>
  <c r="A38" i="13"/>
  <c r="C37" i="13"/>
  <c r="D37" i="13"/>
  <c r="B37" i="13"/>
  <c r="A37" i="13"/>
  <c r="C36" i="13"/>
  <c r="D36" i="13"/>
  <c r="B36" i="13"/>
  <c r="A36" i="13"/>
  <c r="C35" i="13"/>
  <c r="D35" i="13"/>
  <c r="B35" i="13"/>
  <c r="A35" i="13"/>
  <c r="C34" i="13"/>
  <c r="D34" i="13"/>
  <c r="B34" i="13"/>
  <c r="A34" i="13"/>
  <c r="C33" i="13"/>
  <c r="D33" i="13"/>
  <c r="B33" i="13"/>
  <c r="A33" i="13"/>
  <c r="C32" i="13"/>
  <c r="D32" i="13"/>
  <c r="B32" i="13"/>
  <c r="A32" i="13"/>
  <c r="C31" i="13"/>
  <c r="D31" i="13"/>
  <c r="B31" i="13"/>
  <c r="A31" i="13"/>
  <c r="C30" i="13"/>
  <c r="D30" i="13"/>
  <c r="B30" i="13"/>
  <c r="A30" i="13"/>
  <c r="C29" i="13"/>
  <c r="D29" i="13"/>
  <c r="B29" i="13"/>
  <c r="A29" i="13"/>
  <c r="C28" i="13"/>
  <c r="D28" i="13"/>
  <c r="B28" i="13"/>
  <c r="A28" i="13"/>
  <c r="C27" i="13"/>
  <c r="D27" i="13"/>
  <c r="B27" i="13"/>
  <c r="A27" i="13"/>
  <c r="C26" i="13"/>
  <c r="D26" i="13"/>
  <c r="B26" i="13"/>
  <c r="A26" i="13"/>
  <c r="C25" i="13"/>
  <c r="D25" i="13"/>
  <c r="B25" i="13"/>
  <c r="A25" i="13"/>
  <c r="C24" i="13"/>
  <c r="D24" i="13"/>
  <c r="B24" i="13"/>
  <c r="A24" i="13"/>
  <c r="C23" i="13"/>
  <c r="D23" i="13"/>
  <c r="B23" i="13"/>
  <c r="A23" i="13"/>
  <c r="B22" i="13"/>
  <c r="A22" i="13"/>
  <c r="C21" i="13"/>
  <c r="D21" i="13"/>
  <c r="B21" i="13"/>
  <c r="A21" i="13"/>
  <c r="C20" i="13"/>
  <c r="D20" i="13"/>
  <c r="B20" i="13"/>
  <c r="A20" i="13"/>
  <c r="C19" i="13"/>
  <c r="D19" i="13"/>
  <c r="B19" i="13"/>
  <c r="A19" i="13"/>
  <c r="C18" i="13"/>
  <c r="D18" i="13"/>
  <c r="B18" i="13"/>
  <c r="A18" i="13"/>
  <c r="C17" i="13"/>
  <c r="D17" i="13"/>
  <c r="B17" i="13"/>
  <c r="A17" i="13"/>
  <c r="C16" i="13"/>
  <c r="D16" i="13"/>
  <c r="B16" i="13"/>
  <c r="A16" i="13"/>
  <c r="C15" i="13"/>
  <c r="D15" i="13"/>
  <c r="B15" i="13"/>
  <c r="A15" i="13"/>
  <c r="C14" i="13"/>
  <c r="D14" i="13"/>
  <c r="B14" i="13"/>
  <c r="A14" i="13"/>
  <c r="C13" i="13"/>
  <c r="D13" i="13"/>
  <c r="B13" i="13"/>
  <c r="A13" i="13"/>
  <c r="C12" i="13"/>
  <c r="D12" i="13"/>
  <c r="B12" i="13"/>
  <c r="A12" i="13"/>
  <c r="C11" i="13"/>
  <c r="D11" i="13"/>
  <c r="B11" i="13"/>
  <c r="A11" i="13"/>
  <c r="C10" i="13"/>
  <c r="D10" i="13"/>
  <c r="B10" i="13"/>
  <c r="A10" i="13"/>
  <c r="C9" i="13"/>
  <c r="D9" i="13"/>
  <c r="B9" i="13"/>
  <c r="A9" i="13"/>
  <c r="B8" i="13"/>
  <c r="A8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9" i="12"/>
  <c r="D59" i="12"/>
  <c r="C3" i="12"/>
  <c r="B59" i="12"/>
  <c r="A59" i="12"/>
  <c r="C58" i="12"/>
  <c r="D58" i="12"/>
  <c r="B58" i="12"/>
  <c r="A58" i="12"/>
  <c r="C57" i="12"/>
  <c r="D57" i="12"/>
  <c r="B57" i="12"/>
  <c r="A57" i="12"/>
  <c r="C56" i="12"/>
  <c r="D56" i="12"/>
  <c r="B56" i="12"/>
  <c r="A56" i="12"/>
  <c r="C55" i="12"/>
  <c r="D55" i="12"/>
  <c r="B55" i="12"/>
  <c r="A55" i="12"/>
  <c r="C54" i="12"/>
  <c r="D54" i="12"/>
  <c r="B54" i="12"/>
  <c r="A54" i="12"/>
  <c r="C53" i="12"/>
  <c r="D53" i="12"/>
  <c r="B53" i="12"/>
  <c r="A53" i="12"/>
  <c r="C52" i="12"/>
  <c r="D52" i="12"/>
  <c r="B52" i="12"/>
  <c r="A52" i="12"/>
  <c r="C51" i="12"/>
  <c r="D51" i="12"/>
  <c r="B51" i="12"/>
  <c r="A51" i="12"/>
  <c r="C50" i="12"/>
  <c r="D50" i="12"/>
  <c r="B50" i="12"/>
  <c r="A50" i="12"/>
  <c r="C49" i="12"/>
  <c r="D49" i="12"/>
  <c r="B49" i="12"/>
  <c r="A49" i="12"/>
  <c r="C48" i="12"/>
  <c r="D48" i="12"/>
  <c r="B48" i="12"/>
  <c r="A48" i="12"/>
  <c r="C47" i="12"/>
  <c r="D47" i="12"/>
  <c r="B47" i="12"/>
  <c r="A47" i="12"/>
  <c r="C46" i="12"/>
  <c r="D46" i="12"/>
  <c r="B46" i="12"/>
  <c r="A46" i="12"/>
  <c r="C45" i="12"/>
  <c r="D45" i="12"/>
  <c r="B45" i="12"/>
  <c r="A45" i="12"/>
  <c r="C44" i="12"/>
  <c r="D44" i="12"/>
  <c r="B44" i="12"/>
  <c r="A44" i="12"/>
  <c r="C43" i="12"/>
  <c r="D43" i="12"/>
  <c r="B43" i="12"/>
  <c r="A43" i="12"/>
  <c r="C42" i="12"/>
  <c r="D42" i="12"/>
  <c r="B42" i="12"/>
  <c r="A42" i="12"/>
  <c r="C41" i="12"/>
  <c r="D41" i="12"/>
  <c r="B41" i="12"/>
  <c r="A41" i="12"/>
  <c r="C40" i="12"/>
  <c r="D40" i="12"/>
  <c r="B40" i="12"/>
  <c r="A40" i="12"/>
  <c r="C39" i="12"/>
  <c r="D39" i="12"/>
  <c r="B39" i="12"/>
  <c r="A39" i="12"/>
  <c r="C38" i="12"/>
  <c r="D38" i="12"/>
  <c r="B38" i="12"/>
  <c r="A38" i="12"/>
  <c r="C37" i="12"/>
  <c r="D37" i="12"/>
  <c r="B37" i="12"/>
  <c r="A37" i="12"/>
  <c r="C36" i="12"/>
  <c r="D36" i="12"/>
  <c r="B36" i="12"/>
  <c r="A36" i="12"/>
  <c r="C35" i="12"/>
  <c r="D35" i="12"/>
  <c r="B35" i="12"/>
  <c r="A35" i="12"/>
  <c r="C34" i="12"/>
  <c r="D34" i="12"/>
  <c r="B34" i="12"/>
  <c r="A34" i="12"/>
  <c r="C33" i="12"/>
  <c r="D33" i="12"/>
  <c r="B33" i="12"/>
  <c r="A33" i="12"/>
  <c r="C32" i="12"/>
  <c r="D32" i="12"/>
  <c r="B32" i="12"/>
  <c r="A32" i="12"/>
  <c r="C31" i="12"/>
  <c r="D31" i="12"/>
  <c r="B31" i="12"/>
  <c r="A31" i="12"/>
  <c r="C30" i="12"/>
  <c r="D30" i="12"/>
  <c r="B30" i="12"/>
  <c r="A30" i="12"/>
  <c r="C29" i="12"/>
  <c r="D29" i="12"/>
  <c r="B29" i="12"/>
  <c r="A29" i="12"/>
  <c r="C28" i="12"/>
  <c r="D28" i="12"/>
  <c r="B28" i="12"/>
  <c r="A28" i="12"/>
  <c r="C27" i="12"/>
  <c r="D27" i="12"/>
  <c r="B27" i="12"/>
  <c r="A27" i="12"/>
  <c r="C26" i="12"/>
  <c r="D26" i="12"/>
  <c r="B26" i="12"/>
  <c r="A26" i="12"/>
  <c r="C25" i="12"/>
  <c r="D25" i="12"/>
  <c r="B25" i="12"/>
  <c r="A25" i="12"/>
  <c r="C24" i="12"/>
  <c r="D24" i="12"/>
  <c r="B24" i="12"/>
  <c r="A24" i="12"/>
  <c r="C23" i="12"/>
  <c r="D23" i="12"/>
  <c r="B23" i="12"/>
  <c r="A23" i="12"/>
  <c r="B22" i="12"/>
  <c r="A22" i="12"/>
  <c r="C21" i="12"/>
  <c r="D21" i="12"/>
  <c r="B21" i="12"/>
  <c r="A21" i="12"/>
  <c r="C20" i="12"/>
  <c r="D20" i="12"/>
  <c r="B20" i="12"/>
  <c r="A20" i="12"/>
  <c r="C19" i="12"/>
  <c r="D19" i="12"/>
  <c r="B19" i="12"/>
  <c r="A19" i="12"/>
  <c r="C18" i="12"/>
  <c r="D18" i="12"/>
  <c r="B18" i="12"/>
  <c r="A18" i="12"/>
  <c r="C17" i="12"/>
  <c r="D17" i="12"/>
  <c r="B17" i="12"/>
  <c r="A17" i="12"/>
  <c r="C16" i="12"/>
  <c r="D16" i="12"/>
  <c r="B16" i="12"/>
  <c r="A16" i="12"/>
  <c r="C15" i="12"/>
  <c r="D15" i="12"/>
  <c r="B15" i="12"/>
  <c r="A15" i="12"/>
  <c r="C14" i="12"/>
  <c r="D14" i="12"/>
  <c r="B14" i="12"/>
  <c r="A14" i="12"/>
  <c r="C13" i="12"/>
  <c r="D13" i="12"/>
  <c r="B13" i="12"/>
  <c r="A13" i="12"/>
  <c r="C12" i="12"/>
  <c r="D12" i="12"/>
  <c r="B12" i="12"/>
  <c r="A12" i="12"/>
  <c r="C11" i="12"/>
  <c r="D11" i="12"/>
  <c r="B11" i="12"/>
  <c r="A11" i="12"/>
  <c r="C10" i="12"/>
  <c r="D10" i="12"/>
  <c r="B10" i="12"/>
  <c r="A10" i="12"/>
  <c r="C9" i="12"/>
  <c r="D9" i="12"/>
  <c r="B9" i="12"/>
  <c r="A9" i="12"/>
  <c r="C8" i="12"/>
  <c r="D8" i="12"/>
  <c r="B8" i="12"/>
  <c r="A8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3" i="12"/>
  <c r="D5" i="12"/>
  <c r="C5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C59" i="11"/>
  <c r="D59" i="11"/>
  <c r="C3" i="11"/>
  <c r="B59" i="11"/>
  <c r="A59" i="11"/>
  <c r="C58" i="11"/>
  <c r="D58" i="11"/>
  <c r="B58" i="11"/>
  <c r="A58" i="11"/>
  <c r="C57" i="11"/>
  <c r="D57" i="11"/>
  <c r="B57" i="11"/>
  <c r="A57" i="11"/>
  <c r="C56" i="11"/>
  <c r="D56" i="11"/>
  <c r="B56" i="11"/>
  <c r="A56" i="11"/>
  <c r="C55" i="11"/>
  <c r="D55" i="11"/>
  <c r="B55" i="11"/>
  <c r="A55" i="11"/>
  <c r="C54" i="11"/>
  <c r="D54" i="11"/>
  <c r="B54" i="11"/>
  <c r="A54" i="11"/>
  <c r="C53" i="11"/>
  <c r="D53" i="11"/>
  <c r="B53" i="11"/>
  <c r="A53" i="11"/>
  <c r="C52" i="11"/>
  <c r="D52" i="11"/>
  <c r="B52" i="11"/>
  <c r="A52" i="11"/>
  <c r="C51" i="11"/>
  <c r="D51" i="11"/>
  <c r="B51" i="11"/>
  <c r="A51" i="11"/>
  <c r="C50" i="11"/>
  <c r="D50" i="11"/>
  <c r="B50" i="11"/>
  <c r="A50" i="11"/>
  <c r="C49" i="11"/>
  <c r="D49" i="11"/>
  <c r="B49" i="11"/>
  <c r="A49" i="11"/>
  <c r="C48" i="11"/>
  <c r="D48" i="11"/>
  <c r="B48" i="11"/>
  <c r="A48" i="11"/>
  <c r="C47" i="11"/>
  <c r="D47" i="11"/>
  <c r="B47" i="11"/>
  <c r="A47" i="11"/>
  <c r="C46" i="11"/>
  <c r="D46" i="11"/>
  <c r="B46" i="11"/>
  <c r="A46" i="11"/>
  <c r="C45" i="11"/>
  <c r="D45" i="11"/>
  <c r="B45" i="11"/>
  <c r="A45" i="11"/>
  <c r="C44" i="11"/>
  <c r="D44" i="11"/>
  <c r="B44" i="11"/>
  <c r="A44" i="11"/>
  <c r="C43" i="11"/>
  <c r="D43" i="11"/>
  <c r="B43" i="11"/>
  <c r="A43" i="11"/>
  <c r="C42" i="11"/>
  <c r="D42" i="11"/>
  <c r="B42" i="11"/>
  <c r="A42" i="11"/>
  <c r="C41" i="11"/>
  <c r="D41" i="11"/>
  <c r="B41" i="11"/>
  <c r="A41" i="11"/>
  <c r="C40" i="11"/>
  <c r="D40" i="11"/>
  <c r="B40" i="11"/>
  <c r="A40" i="11"/>
  <c r="C39" i="11"/>
  <c r="D39" i="11"/>
  <c r="B39" i="11"/>
  <c r="A39" i="11"/>
  <c r="C38" i="11"/>
  <c r="D38" i="11"/>
  <c r="B38" i="11"/>
  <c r="A38" i="11"/>
  <c r="C37" i="11"/>
  <c r="D37" i="11"/>
  <c r="B37" i="11"/>
  <c r="A37" i="11"/>
  <c r="C36" i="11"/>
  <c r="D36" i="11"/>
  <c r="B36" i="11"/>
  <c r="A36" i="11"/>
  <c r="C35" i="11"/>
  <c r="D35" i="11"/>
  <c r="B35" i="11"/>
  <c r="A35" i="11"/>
  <c r="C34" i="11"/>
  <c r="D34" i="11"/>
  <c r="B34" i="11"/>
  <c r="A34" i="11"/>
  <c r="C33" i="11"/>
  <c r="D33" i="11"/>
  <c r="B33" i="11"/>
  <c r="A33" i="11"/>
  <c r="C32" i="11"/>
  <c r="D32" i="11"/>
  <c r="B32" i="11"/>
  <c r="A32" i="11"/>
  <c r="C31" i="11"/>
  <c r="D31" i="11"/>
  <c r="B31" i="11"/>
  <c r="A31" i="11"/>
  <c r="C30" i="11"/>
  <c r="D30" i="11"/>
  <c r="B30" i="11"/>
  <c r="A30" i="11"/>
  <c r="C29" i="11"/>
  <c r="D29" i="11"/>
  <c r="B29" i="11"/>
  <c r="A29" i="11"/>
  <c r="C28" i="11"/>
  <c r="D28" i="11"/>
  <c r="B28" i="11"/>
  <c r="A28" i="11"/>
  <c r="C27" i="11"/>
  <c r="D27" i="11"/>
  <c r="B27" i="11"/>
  <c r="A27" i="11"/>
  <c r="C26" i="11"/>
  <c r="D26" i="11"/>
  <c r="B26" i="11"/>
  <c r="A26" i="11"/>
  <c r="C25" i="11"/>
  <c r="D25" i="11"/>
  <c r="B25" i="11"/>
  <c r="A25" i="11"/>
  <c r="C24" i="11"/>
  <c r="D24" i="11"/>
  <c r="B24" i="11"/>
  <c r="A24" i="11"/>
  <c r="C23" i="11"/>
  <c r="D23" i="11"/>
  <c r="B23" i="11"/>
  <c r="A23" i="11"/>
  <c r="B22" i="11"/>
  <c r="A22" i="11"/>
  <c r="C21" i="11"/>
  <c r="D21" i="11"/>
  <c r="B21" i="11"/>
  <c r="A21" i="11"/>
  <c r="C20" i="11"/>
  <c r="D20" i="11"/>
  <c r="B20" i="11"/>
  <c r="A20" i="11"/>
  <c r="C19" i="11"/>
  <c r="D19" i="11"/>
  <c r="B19" i="11"/>
  <c r="A19" i="11"/>
  <c r="C18" i="11"/>
  <c r="D18" i="11"/>
  <c r="B18" i="11"/>
  <c r="A18" i="11"/>
  <c r="C17" i="11"/>
  <c r="D17" i="11"/>
  <c r="B17" i="11"/>
  <c r="A17" i="11"/>
  <c r="C16" i="11"/>
  <c r="D16" i="11"/>
  <c r="B16" i="11"/>
  <c r="A16" i="11"/>
  <c r="C15" i="11"/>
  <c r="D15" i="11"/>
  <c r="B15" i="11"/>
  <c r="A15" i="11"/>
  <c r="C14" i="11"/>
  <c r="D14" i="11"/>
  <c r="B14" i="11"/>
  <c r="A14" i="11"/>
  <c r="C13" i="11"/>
  <c r="D13" i="11"/>
  <c r="B13" i="11"/>
  <c r="A13" i="11"/>
  <c r="C12" i="11"/>
  <c r="D12" i="11"/>
  <c r="B12" i="11"/>
  <c r="A12" i="11"/>
  <c r="C11" i="11"/>
  <c r="D11" i="11"/>
  <c r="B11" i="11"/>
  <c r="A11" i="11"/>
  <c r="C10" i="11"/>
  <c r="D10" i="11"/>
  <c r="B10" i="11"/>
  <c r="A10" i="11"/>
  <c r="C9" i="11"/>
  <c r="D9" i="11"/>
  <c r="B9" i="11"/>
  <c r="A9" i="11"/>
  <c r="C8" i="11"/>
  <c r="D8" i="11"/>
  <c r="B8" i="11"/>
  <c r="A8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3" i="11"/>
  <c r="D5" i="11"/>
  <c r="C5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C59" i="10"/>
  <c r="D59" i="10"/>
  <c r="C3" i="10"/>
  <c r="B59" i="10"/>
  <c r="A59" i="10"/>
  <c r="C58" i="10"/>
  <c r="D58" i="10"/>
  <c r="B58" i="10"/>
  <c r="A58" i="10"/>
  <c r="C57" i="10"/>
  <c r="D57" i="10"/>
  <c r="B57" i="10"/>
  <c r="A57" i="10"/>
  <c r="C56" i="10"/>
  <c r="D56" i="10"/>
  <c r="B56" i="10"/>
  <c r="A56" i="10"/>
  <c r="C55" i="10"/>
  <c r="D55" i="10"/>
  <c r="B55" i="10"/>
  <c r="A55" i="10"/>
  <c r="C54" i="10"/>
  <c r="D54" i="10"/>
  <c r="B54" i="10"/>
  <c r="A54" i="10"/>
  <c r="C53" i="10"/>
  <c r="D53" i="10"/>
  <c r="B53" i="10"/>
  <c r="A53" i="10"/>
  <c r="C52" i="10"/>
  <c r="D52" i="10"/>
  <c r="B52" i="10"/>
  <c r="A52" i="10"/>
  <c r="C51" i="10"/>
  <c r="D51" i="10"/>
  <c r="B51" i="10"/>
  <c r="A51" i="10"/>
  <c r="C50" i="10"/>
  <c r="D50" i="10"/>
  <c r="B50" i="10"/>
  <c r="A50" i="10"/>
  <c r="C49" i="10"/>
  <c r="D49" i="10"/>
  <c r="B49" i="10"/>
  <c r="A49" i="10"/>
  <c r="C48" i="10"/>
  <c r="D48" i="10"/>
  <c r="B48" i="10"/>
  <c r="A48" i="10"/>
  <c r="C47" i="10"/>
  <c r="D47" i="10"/>
  <c r="B47" i="10"/>
  <c r="A47" i="10"/>
  <c r="C46" i="10"/>
  <c r="D46" i="10"/>
  <c r="B46" i="10"/>
  <c r="A46" i="10"/>
  <c r="C45" i="10"/>
  <c r="D45" i="10"/>
  <c r="B45" i="10"/>
  <c r="A45" i="10"/>
  <c r="C44" i="10"/>
  <c r="D44" i="10"/>
  <c r="B44" i="10"/>
  <c r="A44" i="10"/>
  <c r="C43" i="10"/>
  <c r="D43" i="10"/>
  <c r="B43" i="10"/>
  <c r="A43" i="10"/>
  <c r="C42" i="10"/>
  <c r="D42" i="10"/>
  <c r="B42" i="10"/>
  <c r="A42" i="10"/>
  <c r="C41" i="10"/>
  <c r="D41" i="10"/>
  <c r="B41" i="10"/>
  <c r="A41" i="10"/>
  <c r="C40" i="10"/>
  <c r="D40" i="10"/>
  <c r="B40" i="10"/>
  <c r="A40" i="10"/>
  <c r="C39" i="10"/>
  <c r="D39" i="10"/>
  <c r="B39" i="10"/>
  <c r="A39" i="10"/>
  <c r="C38" i="10"/>
  <c r="D38" i="10"/>
  <c r="B38" i="10"/>
  <c r="A38" i="10"/>
  <c r="C37" i="10"/>
  <c r="D37" i="10"/>
  <c r="B37" i="10"/>
  <c r="A37" i="10"/>
  <c r="C36" i="10"/>
  <c r="D36" i="10"/>
  <c r="B36" i="10"/>
  <c r="A36" i="10"/>
  <c r="C35" i="10"/>
  <c r="D35" i="10"/>
  <c r="B35" i="10"/>
  <c r="A35" i="10"/>
  <c r="C34" i="10"/>
  <c r="D34" i="10"/>
  <c r="B34" i="10"/>
  <c r="A34" i="10"/>
  <c r="C33" i="10"/>
  <c r="D33" i="10"/>
  <c r="B33" i="10"/>
  <c r="A33" i="10"/>
  <c r="C32" i="10"/>
  <c r="D32" i="10"/>
  <c r="B32" i="10"/>
  <c r="A32" i="10"/>
  <c r="C31" i="10"/>
  <c r="D31" i="10"/>
  <c r="B31" i="10"/>
  <c r="A31" i="10"/>
  <c r="C30" i="10"/>
  <c r="D30" i="10"/>
  <c r="B30" i="10"/>
  <c r="A30" i="10"/>
  <c r="C29" i="10"/>
  <c r="D29" i="10"/>
  <c r="B29" i="10"/>
  <c r="A29" i="10"/>
  <c r="C28" i="10"/>
  <c r="D28" i="10"/>
  <c r="B28" i="10"/>
  <c r="A28" i="10"/>
  <c r="C27" i="10"/>
  <c r="D27" i="10"/>
  <c r="B27" i="10"/>
  <c r="A27" i="10"/>
  <c r="C26" i="10"/>
  <c r="D26" i="10"/>
  <c r="B26" i="10"/>
  <c r="A26" i="10"/>
  <c r="C25" i="10"/>
  <c r="D25" i="10"/>
  <c r="B25" i="10"/>
  <c r="A25" i="10"/>
  <c r="C24" i="10"/>
  <c r="D24" i="10"/>
  <c r="B24" i="10"/>
  <c r="A24" i="10"/>
  <c r="C23" i="10"/>
  <c r="D23" i="10"/>
  <c r="B23" i="10"/>
  <c r="A23" i="10"/>
  <c r="B22" i="10"/>
  <c r="A22" i="10"/>
  <c r="C21" i="10"/>
  <c r="D21" i="10"/>
  <c r="B21" i="10"/>
  <c r="A21" i="10"/>
  <c r="C20" i="10"/>
  <c r="D20" i="10"/>
  <c r="B20" i="10"/>
  <c r="A20" i="10"/>
  <c r="C19" i="10"/>
  <c r="D19" i="10"/>
  <c r="B19" i="10"/>
  <c r="A19" i="10"/>
  <c r="C18" i="10"/>
  <c r="D18" i="10"/>
  <c r="B18" i="10"/>
  <c r="A18" i="10"/>
  <c r="C17" i="10"/>
  <c r="D17" i="10"/>
  <c r="B17" i="10"/>
  <c r="A17" i="10"/>
  <c r="C16" i="10"/>
  <c r="D16" i="10"/>
  <c r="B16" i="10"/>
  <c r="A16" i="10"/>
  <c r="C15" i="10"/>
  <c r="D15" i="10"/>
  <c r="B15" i="10"/>
  <c r="A15" i="10"/>
  <c r="C14" i="10"/>
  <c r="D14" i="10"/>
  <c r="B14" i="10"/>
  <c r="A14" i="10"/>
  <c r="C13" i="10"/>
  <c r="D13" i="10"/>
  <c r="B13" i="10"/>
  <c r="A13" i="10"/>
  <c r="C12" i="10"/>
  <c r="D12" i="10"/>
  <c r="B12" i="10"/>
  <c r="A12" i="10"/>
  <c r="C11" i="10"/>
  <c r="D11" i="10"/>
  <c r="B11" i="10"/>
  <c r="A11" i="10"/>
  <c r="C10" i="10"/>
  <c r="D10" i="10"/>
  <c r="B10" i="10"/>
  <c r="A10" i="10"/>
  <c r="C9" i="10"/>
  <c r="D9" i="10"/>
  <c r="B9" i="10"/>
  <c r="A9" i="10"/>
  <c r="C8" i="10"/>
  <c r="D8" i="10"/>
  <c r="B8" i="10"/>
  <c r="A8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3" i="10"/>
  <c r="D5" i="10"/>
  <c r="C5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C59" i="8"/>
  <c r="D59" i="8"/>
  <c r="C3" i="8"/>
  <c r="B59" i="8"/>
  <c r="A59" i="8"/>
  <c r="C58" i="8"/>
  <c r="D58" i="8"/>
  <c r="B58" i="8"/>
  <c r="A58" i="8"/>
  <c r="C57" i="8"/>
  <c r="D57" i="8"/>
  <c r="B57" i="8"/>
  <c r="A57" i="8"/>
  <c r="C56" i="8"/>
  <c r="D56" i="8"/>
  <c r="B56" i="8"/>
  <c r="A56" i="8"/>
  <c r="C55" i="8"/>
  <c r="D55" i="8"/>
  <c r="B55" i="8"/>
  <c r="A55" i="8"/>
  <c r="C54" i="8"/>
  <c r="D54" i="8"/>
  <c r="B54" i="8"/>
  <c r="A54" i="8"/>
  <c r="C53" i="8"/>
  <c r="D53" i="8"/>
  <c r="B53" i="8"/>
  <c r="A53" i="8"/>
  <c r="C52" i="8"/>
  <c r="D52" i="8"/>
  <c r="B52" i="8"/>
  <c r="A52" i="8"/>
  <c r="C51" i="8"/>
  <c r="D51" i="8"/>
  <c r="B51" i="8"/>
  <c r="A51" i="8"/>
  <c r="C50" i="8"/>
  <c r="D50" i="8"/>
  <c r="B50" i="8"/>
  <c r="A50" i="8"/>
  <c r="C49" i="8"/>
  <c r="D49" i="8"/>
  <c r="B49" i="8"/>
  <c r="A49" i="8"/>
  <c r="C48" i="8"/>
  <c r="D48" i="8"/>
  <c r="B48" i="8"/>
  <c r="A48" i="8"/>
  <c r="C47" i="8"/>
  <c r="D47" i="8"/>
  <c r="B47" i="8"/>
  <c r="A47" i="8"/>
  <c r="C46" i="8"/>
  <c r="D46" i="8"/>
  <c r="B46" i="8"/>
  <c r="A46" i="8"/>
  <c r="C45" i="8"/>
  <c r="D45" i="8"/>
  <c r="B45" i="8"/>
  <c r="A45" i="8"/>
  <c r="C44" i="8"/>
  <c r="D44" i="8"/>
  <c r="B44" i="8"/>
  <c r="A44" i="8"/>
  <c r="C43" i="8"/>
  <c r="D43" i="8"/>
  <c r="B43" i="8"/>
  <c r="A43" i="8"/>
  <c r="C42" i="8"/>
  <c r="D42" i="8"/>
  <c r="B42" i="8"/>
  <c r="A42" i="8"/>
  <c r="C41" i="8"/>
  <c r="D41" i="8"/>
  <c r="B41" i="8"/>
  <c r="A41" i="8"/>
  <c r="C40" i="8"/>
  <c r="D40" i="8"/>
  <c r="B40" i="8"/>
  <c r="A40" i="8"/>
  <c r="C39" i="8"/>
  <c r="D39" i="8"/>
  <c r="B39" i="8"/>
  <c r="A39" i="8"/>
  <c r="C38" i="8"/>
  <c r="D38" i="8"/>
  <c r="B38" i="8"/>
  <c r="A38" i="8"/>
  <c r="C37" i="8"/>
  <c r="D37" i="8"/>
  <c r="B37" i="8"/>
  <c r="A37" i="8"/>
  <c r="C36" i="8"/>
  <c r="D36" i="8"/>
  <c r="B36" i="8"/>
  <c r="A36" i="8"/>
  <c r="C35" i="8"/>
  <c r="D35" i="8"/>
  <c r="B35" i="8"/>
  <c r="A35" i="8"/>
  <c r="C34" i="8"/>
  <c r="D34" i="8"/>
  <c r="B34" i="8"/>
  <c r="A34" i="8"/>
  <c r="C33" i="8"/>
  <c r="D33" i="8"/>
  <c r="B33" i="8"/>
  <c r="A33" i="8"/>
  <c r="C32" i="8"/>
  <c r="D32" i="8"/>
  <c r="B32" i="8"/>
  <c r="A32" i="8"/>
  <c r="C31" i="8"/>
  <c r="D31" i="8"/>
  <c r="B31" i="8"/>
  <c r="A31" i="8"/>
  <c r="C30" i="8"/>
  <c r="D30" i="8"/>
  <c r="B30" i="8"/>
  <c r="A30" i="8"/>
  <c r="C29" i="8"/>
  <c r="D29" i="8"/>
  <c r="B29" i="8"/>
  <c r="A29" i="8"/>
  <c r="C28" i="8"/>
  <c r="D28" i="8"/>
  <c r="B28" i="8"/>
  <c r="A28" i="8"/>
  <c r="C27" i="8"/>
  <c r="D27" i="8"/>
  <c r="B27" i="8"/>
  <c r="A27" i="8"/>
  <c r="C26" i="8"/>
  <c r="D26" i="8"/>
  <c r="B26" i="8"/>
  <c r="A26" i="8"/>
  <c r="C25" i="8"/>
  <c r="D25" i="8"/>
  <c r="B25" i="8"/>
  <c r="A25" i="8"/>
  <c r="C24" i="8"/>
  <c r="D24" i="8"/>
  <c r="B24" i="8"/>
  <c r="A24" i="8"/>
  <c r="C23" i="8"/>
  <c r="D23" i="8"/>
  <c r="B23" i="8"/>
  <c r="A23" i="8"/>
  <c r="B22" i="8"/>
  <c r="A22" i="8"/>
  <c r="C21" i="8"/>
  <c r="D21" i="8"/>
  <c r="B21" i="8"/>
  <c r="A21" i="8"/>
  <c r="C20" i="8"/>
  <c r="D20" i="8"/>
  <c r="B20" i="8"/>
  <c r="A20" i="8"/>
  <c r="C19" i="8"/>
  <c r="D19" i="8"/>
  <c r="B19" i="8"/>
  <c r="A19" i="8"/>
  <c r="C18" i="8"/>
  <c r="D18" i="8"/>
  <c r="B18" i="8"/>
  <c r="A18" i="8"/>
  <c r="C17" i="8"/>
  <c r="D17" i="8"/>
  <c r="B17" i="8"/>
  <c r="A17" i="8"/>
  <c r="C16" i="8"/>
  <c r="D16" i="8"/>
  <c r="B16" i="8"/>
  <c r="A16" i="8"/>
  <c r="C15" i="8"/>
  <c r="D15" i="8"/>
  <c r="B15" i="8"/>
  <c r="A15" i="8"/>
  <c r="C14" i="8"/>
  <c r="D14" i="8"/>
  <c r="B14" i="8"/>
  <c r="A14" i="8"/>
  <c r="C13" i="8"/>
  <c r="D13" i="8"/>
  <c r="B13" i="8"/>
  <c r="A13" i="8"/>
  <c r="C12" i="8"/>
  <c r="D12" i="8"/>
  <c r="B12" i="8"/>
  <c r="A12" i="8"/>
  <c r="C11" i="8"/>
  <c r="D11" i="8"/>
  <c r="B11" i="8"/>
  <c r="A11" i="8"/>
  <c r="C10" i="8"/>
  <c r="D10" i="8"/>
  <c r="B10" i="8"/>
  <c r="A10" i="8"/>
  <c r="C9" i="8"/>
  <c r="D9" i="8"/>
  <c r="B9" i="8"/>
  <c r="A9" i="8"/>
  <c r="C8" i="8"/>
  <c r="D8" i="8"/>
  <c r="B8" i="8"/>
  <c r="A8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3" i="8"/>
  <c r="D5" i="8"/>
  <c r="C5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C59" i="7"/>
  <c r="D59" i="7"/>
  <c r="C3" i="7"/>
  <c r="B59" i="7"/>
  <c r="A59" i="7"/>
  <c r="C58" i="7"/>
  <c r="D58" i="7"/>
  <c r="B58" i="7"/>
  <c r="A58" i="7"/>
  <c r="C57" i="7"/>
  <c r="D57" i="7"/>
  <c r="B57" i="7"/>
  <c r="A57" i="7"/>
  <c r="C56" i="7"/>
  <c r="D56" i="7"/>
  <c r="B56" i="7"/>
  <c r="A56" i="7"/>
  <c r="C55" i="7"/>
  <c r="D55" i="7"/>
  <c r="B55" i="7"/>
  <c r="A55" i="7"/>
  <c r="C54" i="7"/>
  <c r="D54" i="7"/>
  <c r="B54" i="7"/>
  <c r="A54" i="7"/>
  <c r="C53" i="7"/>
  <c r="D53" i="7"/>
  <c r="B53" i="7"/>
  <c r="A53" i="7"/>
  <c r="C52" i="7"/>
  <c r="D52" i="7"/>
  <c r="B52" i="7"/>
  <c r="A52" i="7"/>
  <c r="C51" i="7"/>
  <c r="D51" i="7"/>
  <c r="B51" i="7"/>
  <c r="A51" i="7"/>
  <c r="C50" i="7"/>
  <c r="D50" i="7"/>
  <c r="B50" i="7"/>
  <c r="A50" i="7"/>
  <c r="C49" i="7"/>
  <c r="D49" i="7"/>
  <c r="B49" i="7"/>
  <c r="A49" i="7"/>
  <c r="C48" i="7"/>
  <c r="D48" i="7"/>
  <c r="B48" i="7"/>
  <c r="A48" i="7"/>
  <c r="C47" i="7"/>
  <c r="D47" i="7"/>
  <c r="B47" i="7"/>
  <c r="A47" i="7"/>
  <c r="C46" i="7"/>
  <c r="D46" i="7"/>
  <c r="B46" i="7"/>
  <c r="A46" i="7"/>
  <c r="C45" i="7"/>
  <c r="D45" i="7"/>
  <c r="B45" i="7"/>
  <c r="A45" i="7"/>
  <c r="C44" i="7"/>
  <c r="D44" i="7"/>
  <c r="B44" i="7"/>
  <c r="A44" i="7"/>
  <c r="C43" i="7"/>
  <c r="D43" i="7"/>
  <c r="B43" i="7"/>
  <c r="A43" i="7"/>
  <c r="C42" i="7"/>
  <c r="D42" i="7"/>
  <c r="B42" i="7"/>
  <c r="A42" i="7"/>
  <c r="C41" i="7"/>
  <c r="D41" i="7"/>
  <c r="B41" i="7"/>
  <c r="A41" i="7"/>
  <c r="C40" i="7"/>
  <c r="D40" i="7"/>
  <c r="B40" i="7"/>
  <c r="A40" i="7"/>
  <c r="C39" i="7"/>
  <c r="D39" i="7"/>
  <c r="B39" i="7"/>
  <c r="A39" i="7"/>
  <c r="C38" i="7"/>
  <c r="D38" i="7"/>
  <c r="B38" i="7"/>
  <c r="A38" i="7"/>
  <c r="C37" i="7"/>
  <c r="D37" i="7"/>
  <c r="B37" i="7"/>
  <c r="A37" i="7"/>
  <c r="C36" i="7"/>
  <c r="D36" i="7"/>
  <c r="B36" i="7"/>
  <c r="A36" i="7"/>
  <c r="C35" i="7"/>
  <c r="D35" i="7"/>
  <c r="B35" i="7"/>
  <c r="A35" i="7"/>
  <c r="C34" i="7"/>
  <c r="D34" i="7"/>
  <c r="B34" i="7"/>
  <c r="A34" i="7"/>
  <c r="C33" i="7"/>
  <c r="D33" i="7"/>
  <c r="B33" i="7"/>
  <c r="A33" i="7"/>
  <c r="C32" i="7"/>
  <c r="D32" i="7"/>
  <c r="B32" i="7"/>
  <c r="A32" i="7"/>
  <c r="C31" i="7"/>
  <c r="D31" i="7"/>
  <c r="B31" i="7"/>
  <c r="A31" i="7"/>
  <c r="C30" i="7"/>
  <c r="D30" i="7"/>
  <c r="B30" i="7"/>
  <c r="A30" i="7"/>
  <c r="C29" i="7"/>
  <c r="D29" i="7"/>
  <c r="B29" i="7"/>
  <c r="A29" i="7"/>
  <c r="C28" i="7"/>
  <c r="D28" i="7"/>
  <c r="B28" i="7"/>
  <c r="A28" i="7"/>
  <c r="C27" i="7"/>
  <c r="D27" i="7"/>
  <c r="B27" i="7"/>
  <c r="A27" i="7"/>
  <c r="C26" i="7"/>
  <c r="D26" i="7"/>
  <c r="B26" i="7"/>
  <c r="A26" i="7"/>
  <c r="C25" i="7"/>
  <c r="D25" i="7"/>
  <c r="B25" i="7"/>
  <c r="A25" i="7"/>
  <c r="C24" i="7"/>
  <c r="D24" i="7"/>
  <c r="B24" i="7"/>
  <c r="A24" i="7"/>
  <c r="C23" i="7"/>
  <c r="D23" i="7"/>
  <c r="B23" i="7"/>
  <c r="A23" i="7"/>
  <c r="B22" i="7"/>
  <c r="A22" i="7"/>
  <c r="C21" i="7"/>
  <c r="D21" i="7"/>
  <c r="B21" i="7"/>
  <c r="A21" i="7"/>
  <c r="C20" i="7"/>
  <c r="D20" i="7"/>
  <c r="B20" i="7"/>
  <c r="A20" i="7"/>
  <c r="C19" i="7"/>
  <c r="D19" i="7"/>
  <c r="B19" i="7"/>
  <c r="A19" i="7"/>
  <c r="C18" i="7"/>
  <c r="D18" i="7"/>
  <c r="B18" i="7"/>
  <c r="A18" i="7"/>
  <c r="C17" i="7"/>
  <c r="D17" i="7"/>
  <c r="B17" i="7"/>
  <c r="A17" i="7"/>
  <c r="C16" i="7"/>
  <c r="D16" i="7"/>
  <c r="B16" i="7"/>
  <c r="A16" i="7"/>
  <c r="C15" i="7"/>
  <c r="D15" i="7"/>
  <c r="B15" i="7"/>
  <c r="A15" i="7"/>
  <c r="C14" i="7"/>
  <c r="D14" i="7"/>
  <c r="B14" i="7"/>
  <c r="A14" i="7"/>
  <c r="C13" i="7"/>
  <c r="D13" i="7"/>
  <c r="B13" i="7"/>
  <c r="A13" i="7"/>
  <c r="C12" i="7"/>
  <c r="D12" i="7"/>
  <c r="B12" i="7"/>
  <c r="A12" i="7"/>
  <c r="C11" i="7"/>
  <c r="D11" i="7"/>
  <c r="B11" i="7"/>
  <c r="A11" i="7"/>
  <c r="C10" i="7"/>
  <c r="D10" i="7"/>
  <c r="B10" i="7"/>
  <c r="A10" i="7"/>
  <c r="C9" i="7"/>
  <c r="D9" i="7"/>
  <c r="B9" i="7"/>
  <c r="A9" i="7"/>
  <c r="C8" i="7"/>
  <c r="D8" i="7"/>
  <c r="B8" i="7"/>
  <c r="A8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3" i="7"/>
  <c r="D5" i="7"/>
  <c r="C5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D5" i="4"/>
  <c r="E5" i="4"/>
  <c r="F5" i="4"/>
  <c r="G5" i="4"/>
  <c r="H5" i="4"/>
  <c r="I5" i="4"/>
  <c r="C22" i="6"/>
  <c r="D22" i="6"/>
  <c r="C22" i="4"/>
  <c r="C5" i="4"/>
  <c r="D4" i="4"/>
  <c r="E4" i="4"/>
  <c r="F4" i="4"/>
  <c r="G4" i="4"/>
  <c r="H4" i="4"/>
  <c r="I4" i="4"/>
  <c r="C4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F5" i="6"/>
  <c r="G5" i="6"/>
  <c r="H5" i="6"/>
  <c r="I5" i="6"/>
  <c r="J5" i="6"/>
  <c r="K5" i="6"/>
  <c r="L5" i="6"/>
  <c r="M5" i="6"/>
  <c r="N5" i="6"/>
  <c r="O5" i="6"/>
  <c r="P5" i="6"/>
  <c r="Q5" i="6"/>
  <c r="R5" i="6"/>
  <c r="E5" i="6"/>
  <c r="Q4" i="6"/>
  <c r="R4" i="6"/>
  <c r="F4" i="6"/>
  <c r="G4" i="6"/>
  <c r="H4" i="6"/>
  <c r="I4" i="6"/>
  <c r="J4" i="6"/>
  <c r="K4" i="6"/>
  <c r="L4" i="6"/>
  <c r="M4" i="6"/>
  <c r="N4" i="6"/>
  <c r="O4" i="6"/>
  <c r="P4" i="6"/>
  <c r="E4" i="6"/>
  <c r="D5" i="6"/>
  <c r="C5" i="6"/>
  <c r="D4" i="6"/>
  <c r="C4" i="6"/>
  <c r="D3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C3" i="6"/>
  <c r="C8" i="6"/>
  <c r="D8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C59" i="5"/>
  <c r="A59" i="5"/>
  <c r="C58" i="5"/>
  <c r="A58" i="5"/>
  <c r="C57" i="5"/>
  <c r="A57" i="5"/>
  <c r="C56" i="5"/>
  <c r="A56" i="5"/>
  <c r="C55" i="5"/>
  <c r="A55" i="5"/>
  <c r="C54" i="5"/>
  <c r="A54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8" i="3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8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8" i="1"/>
  <c r="G6" i="1"/>
  <c r="H6" i="1"/>
  <c r="I6" i="1"/>
  <c r="J6" i="1"/>
  <c r="K6" i="1"/>
  <c r="L6" i="1"/>
  <c r="M6" i="1"/>
  <c r="F6" i="1"/>
  <c r="G5" i="1"/>
  <c r="H5" i="1"/>
  <c r="I5" i="1"/>
  <c r="J5" i="1"/>
  <c r="K5" i="1"/>
  <c r="L5" i="1"/>
  <c r="M5" i="1"/>
  <c r="F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0" i="1"/>
</calcChain>
</file>

<file path=xl/comments1.xml><?xml version="1.0" encoding="utf-8"?>
<comments xmlns="http://schemas.openxmlformats.org/spreadsheetml/2006/main">
  <authors>
    <author>Mike Janssen</author>
  </authors>
  <commentList>
    <comment ref="N1" authorId="0">
      <text>
        <r>
          <rPr>
            <b/>
            <sz val="9"/>
            <color indexed="81"/>
            <rFont val="Calibri"/>
            <family val="2"/>
          </rPr>
          <t>Mike Janssen:</t>
        </r>
        <r>
          <rPr>
            <sz val="9"/>
            <color indexed="81"/>
            <rFont val="Calibri"/>
            <family val="2"/>
          </rPr>
          <t xml:space="preserve">
Note: The category scores should be percentages!</t>
        </r>
      </text>
    </comment>
  </commentList>
</comments>
</file>

<file path=xl/sharedStrings.xml><?xml version="1.0" encoding="utf-8"?>
<sst xmlns="http://schemas.openxmlformats.org/spreadsheetml/2006/main" count="624" uniqueCount="134">
  <si>
    <t>Math XXX</t>
  </si>
  <si>
    <t>SEMESTER</t>
  </si>
  <si>
    <t>Last Name, First Name</t>
  </si>
  <si>
    <t>Percentage</t>
  </si>
  <si>
    <t>Letter Grade</t>
  </si>
  <si>
    <t>Override</t>
  </si>
  <si>
    <t xml:space="preserve"> </t>
  </si>
  <si>
    <t>A</t>
  </si>
  <si>
    <t>A+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</si>
  <si>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</si>
  <si>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</si>
  <si>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</si>
  <si>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</si>
  <si>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</si>
  <si>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</si>
  <si>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</si>
  <si>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</si>
  <si>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</si>
  <si>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</si>
  <si>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</si>
  <si>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W</t>
  </si>
  <si>
    <t>P</t>
  </si>
  <si>
    <t>NP</t>
  </si>
  <si>
    <t>Overall grade</t>
  </si>
  <si>
    <t>Category:</t>
  </si>
  <si>
    <t>Weight:</t>
  </si>
  <si>
    <t>Category 1 (Dropped)</t>
  </si>
  <si>
    <t>Category 4</t>
  </si>
  <si>
    <t>Category 5</t>
  </si>
  <si>
    <t>Category 6</t>
  </si>
  <si>
    <t>Category 7</t>
  </si>
  <si>
    <t>Category 8</t>
  </si>
  <si>
    <t># lowest dropped:</t>
  </si>
  <si>
    <t>Percentage</t>
    <phoneticPr fontId="0" type="noConversion"/>
  </si>
  <si>
    <t>Letter Grade</t>
    <phoneticPr fontId="0" type="noConversion"/>
  </si>
  <si>
    <t>A+</t>
    <phoneticPr fontId="0" type="noConversion"/>
  </si>
  <si>
    <t>A</t>
    <phoneticPr fontId="0" type="noConversion"/>
  </si>
  <si>
    <t>A-</t>
    <phoneticPr fontId="0" type="noConversion"/>
  </si>
  <si>
    <t>B+</t>
    <phoneticPr fontId="0" type="noConversion"/>
  </si>
  <si>
    <t>B</t>
    <phoneticPr fontId="0" type="noConversion"/>
  </si>
  <si>
    <t>B-</t>
    <phoneticPr fontId="0" type="noConversion"/>
  </si>
  <si>
    <t>C+</t>
    <phoneticPr fontId="0" type="noConversion"/>
  </si>
  <si>
    <t>C</t>
    <phoneticPr fontId="0" type="noConversion"/>
  </si>
  <si>
    <t>C-</t>
    <phoneticPr fontId="0" type="noConversion"/>
  </si>
  <si>
    <t>D+</t>
    <phoneticPr fontId="0" type="noConversion"/>
  </si>
  <si>
    <t>D</t>
    <phoneticPr fontId="0" type="noConversion"/>
  </si>
  <si>
    <t>D-</t>
    <phoneticPr fontId="0" type="noConversion"/>
  </si>
  <si>
    <t>F</t>
    <phoneticPr fontId="0" type="noConversion"/>
  </si>
  <si>
    <t>Mean:</t>
  </si>
  <si>
    <t>Median:</t>
  </si>
  <si>
    <t>Max:</t>
  </si>
  <si>
    <t>Note: The category scores should be percentages!</t>
  </si>
  <si>
    <t>Drop lowest</t>
  </si>
  <si>
    <t>(with drops)</t>
  </si>
  <si>
    <t>(without drops)</t>
  </si>
  <si>
    <t>Assignment 1</t>
  </si>
  <si>
    <t>Assignment 2</t>
  </si>
  <si>
    <t>Date: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</si>
  <si>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</si>
  <si>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</si>
  <si>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</si>
  <si>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</si>
  <si>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</si>
  <si>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</si>
  <si>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</si>
  <si>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</si>
  <si>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</si>
  <si>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</si>
  <si>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</si>
  <si>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</si>
  <si>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</si>
  <si>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Category 2 (Dropped)</t>
  </si>
  <si>
    <t>Category 3 (Midterm)</t>
  </si>
  <si>
    <t>Pts Possible: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</si>
  <si>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</si>
  <si>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</si>
  <si>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</si>
  <si>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</si>
  <si>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</si>
  <si>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</si>
  <si>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</si>
  <si>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</si>
  <si>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</si>
  <si>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</si>
  <si>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</si>
  <si>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</si>
  <si>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</si>
  <si>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</si>
  <si>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Mean %:</t>
  </si>
  <si>
    <t>Median %:</t>
  </si>
  <si>
    <t>Raw Score</t>
  </si>
  <si>
    <t>Scaled Score</t>
  </si>
  <si>
    <t>Raw</t>
  </si>
  <si>
    <t>Scaled</t>
  </si>
  <si>
    <t>Assignment 16</t>
  </si>
  <si>
    <t>Assignment 17</t>
  </si>
  <si>
    <t>Assignment 18</t>
  </si>
  <si>
    <t>Assignment 19</t>
  </si>
  <si>
    <t>Assignment 20</t>
  </si>
  <si>
    <t>Assignment 21</t>
  </si>
  <si>
    <t>Assignment 22</t>
  </si>
  <si>
    <t>Assignment 23</t>
  </si>
  <si>
    <t>Assignment 24</t>
  </si>
  <si>
    <t>Assignment 25</t>
  </si>
  <si>
    <t>Assignment 26</t>
  </si>
  <si>
    <t>Assignment 27</t>
  </si>
  <si>
    <t>Assignment 28</t>
  </si>
  <si>
    <t>Assignment 29</t>
  </si>
  <si>
    <t>Assignment 30</t>
  </si>
  <si>
    <t>Assignment 40</t>
  </si>
  <si>
    <t>Assignment 31</t>
  </si>
  <si>
    <t>Assignment 32</t>
  </si>
  <si>
    <t>Assignment 33</t>
  </si>
  <si>
    <t>Assignment 34</t>
  </si>
  <si>
    <t>Assignment 35</t>
  </si>
  <si>
    <t>Assignment 36</t>
  </si>
  <si>
    <t>Assignment 37</t>
  </si>
  <si>
    <t>Assignment 38</t>
  </si>
  <si>
    <t>Assignment 39</t>
  </si>
  <si>
    <t>Assignment 41</t>
  </si>
  <si>
    <t>Assignment 42</t>
  </si>
  <si>
    <t>Assignment 43</t>
  </si>
  <si>
    <t>Assignment 44</t>
  </si>
  <si>
    <t>Assignment 45</t>
  </si>
  <si>
    <t>Assignment 46</t>
  </si>
  <si>
    <t>Assignment 47</t>
  </si>
  <si>
    <t>Assignment 48</t>
  </si>
  <si>
    <t>Assignment 49</t>
  </si>
  <si>
    <t>Assignment 50</t>
  </si>
  <si>
    <t>Name</t>
  </si>
  <si>
    <t>Mean</t>
  </si>
  <si>
    <t>Median</t>
  </si>
  <si>
    <t>Class Average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</si>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</sst>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name val="Calibri"/>
      <scheme val="minor"/>
    </font>
    <font>
      <b/>
      <sz val="20"/>
      <color theme="3" tint="0.39997558519241921"/>
      <name val="Calibri"/>
      <scheme val="minor"/>
    </font>
    <font>
      <b/>
      <sz val="20"/>
      <color rgb="FF538DD5"/>
      <name val="Calibri"/>
      <scheme val="minor"/>
    </font>
    <font>
      <b/>
      <sz val="12"/>
      <color rgb="FF008000"/>
      <name val="Calibri"/>
      <scheme val="minor"/>
    </font>
    <font>
      <sz val="14"/>
      <color rgb="FF008000"/>
      <name val="Calibri"/>
      <scheme val="minor"/>
    </font>
    <font>
      <sz val="18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77D"/>
        <bgColor indexed="64"/>
      </patternFill>
    </fill>
  </fills>
  <borders count="3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/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164" fontId="0" fillId="0" borderId="10" xfId="0" applyNumberFormat="1" applyBorder="1"/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0" xfId="0" applyNumberFormat="1"/>
    <xf numFmtId="14" fontId="0" fillId="0" borderId="0" xfId="0" applyNumberFormat="1"/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12" fillId="0" borderId="0" xfId="0" applyFont="1"/>
    <xf numFmtId="164" fontId="0" fillId="0" borderId="0" xfId="0" applyNumberFormat="1" applyAlignment="1" applyProtection="1">
      <alignment horizontal="center" vertical="center"/>
      <protection hidden="1"/>
    </xf>
    <xf numFmtId="0" fontId="13" fillId="0" borderId="28" xfId="0" applyFont="1" applyBorder="1" applyProtection="1">
      <protection hidden="1"/>
    </xf>
    <xf numFmtId="0" fontId="13" fillId="0" borderId="19" xfId="0" applyFont="1" applyBorder="1" applyProtection="1">
      <protection hidden="1"/>
    </xf>
    <xf numFmtId="0" fontId="13" fillId="0" borderId="20" xfId="0" applyFont="1" applyBorder="1" applyProtection="1">
      <protection hidden="1"/>
    </xf>
    <xf numFmtId="0" fontId="13" fillId="0" borderId="21" xfId="0" applyFont="1" applyBorder="1" applyProtection="1">
      <protection hidden="1"/>
    </xf>
    <xf numFmtId="164" fontId="14" fillId="0" borderId="22" xfId="0" applyNumberFormat="1" applyFont="1" applyBorder="1" applyAlignment="1" applyProtection="1">
      <alignment horizontal="center"/>
      <protection hidden="1"/>
    </xf>
    <xf numFmtId="164" fontId="14" fillId="0" borderId="23" xfId="0" applyNumberFormat="1" applyFont="1" applyBorder="1" applyAlignment="1" applyProtection="1">
      <alignment horizontal="center"/>
      <protection hidden="1"/>
    </xf>
    <xf numFmtId="164" fontId="14" fillId="0" borderId="24" xfId="0" applyNumberFormat="1" applyFont="1" applyBorder="1" applyAlignment="1" applyProtection="1">
      <alignment horizontal="center"/>
      <protection hidden="1"/>
    </xf>
    <xf numFmtId="0" fontId="13" fillId="0" borderId="30" xfId="0" applyFont="1" applyBorder="1" applyProtection="1">
      <protection hidden="1"/>
    </xf>
    <xf numFmtId="164" fontId="14" fillId="0" borderId="25" xfId="0" applyNumberFormat="1" applyFont="1" applyBorder="1" applyAlignment="1" applyProtection="1">
      <alignment horizontal="center"/>
      <protection hidden="1"/>
    </xf>
    <xf numFmtId="164" fontId="14" fillId="0" borderId="26" xfId="0" applyNumberFormat="1" applyFont="1" applyBorder="1" applyAlignment="1" applyProtection="1">
      <alignment horizontal="center"/>
      <protection hidden="1"/>
    </xf>
    <xf numFmtId="164" fontId="14" fillId="0" borderId="27" xfId="0" applyNumberFormat="1" applyFont="1" applyBorder="1" applyAlignment="1" applyProtection="1">
      <alignment horizontal="center"/>
      <protection hidden="1"/>
    </xf>
    <xf numFmtId="0" fontId="14" fillId="0" borderId="29" xfId="0" applyFont="1" applyBorder="1" applyAlignment="1" applyProtection="1">
      <alignment horizontal="left"/>
      <protection locked="0" hidden="1"/>
    </xf>
    <xf numFmtId="165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9" xfId="0" applyFont="1" applyBorder="1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166" fontId="15" fillId="0" borderId="0" xfId="0" applyNumberFormat="1" applyFont="1"/>
    <xf numFmtId="0" fontId="0" fillId="0" borderId="31" xfId="0" applyBorder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hidden="1"/>
    </xf>
    <xf numFmtId="0" fontId="16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33" xfId="0" applyBorder="1"/>
    <xf numFmtId="10" fontId="0" fillId="0" borderId="32" xfId="0" applyNumberFormat="1" applyBorder="1" applyProtection="1">
      <protection locked="0"/>
    </xf>
    <xf numFmtId="0" fontId="0" fillId="0" borderId="19" xfId="0" applyBorder="1"/>
    <xf numFmtId="0" fontId="0" fillId="0" borderId="21" xfId="0" applyBorder="1"/>
    <xf numFmtId="0" fontId="0" fillId="3" borderId="0" xfId="0" applyFill="1"/>
    <xf numFmtId="0" fontId="0" fillId="3" borderId="1" xfId="0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0" fillId="3" borderId="0" xfId="0" applyNumberFormat="1" applyFill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locked="0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5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9"/>
  <sheetViews>
    <sheetView tabSelected="1" workbookViewId="0">
      <pane xSplit="1" topLeftCell="B1" activePane="topRight" state="frozen"/>
      <selection activeCell="I35" sqref="I35"/>
      <selection pane="topRight" activeCell="F2" sqref="F2:M2"/>
    </sheetView>
  </sheetViews>
  <sheetFormatPr baseColWidth="10" defaultRowHeight="15" x14ac:dyDescent="0"/>
  <cols>
    <col min="1" max="1" width="29.5" customWidth="1"/>
    <col min="2" max="2" width="10.5" style="81" bestFit="1" customWidth="1"/>
    <col min="3" max="3" width="11.6640625" style="81" bestFit="1" customWidth="1"/>
    <col min="4" max="4" width="16" style="82" bestFit="1" customWidth="1"/>
    <col min="5" max="5" width="16" bestFit="1" customWidth="1"/>
    <col min="6" max="6" width="18.83203125" bestFit="1" customWidth="1"/>
    <col min="7" max="8" width="19.1640625" bestFit="1" customWidth="1"/>
    <col min="14" max="14" width="26.1640625" customWidth="1"/>
  </cols>
  <sheetData>
    <row r="1" spans="1:14" ht="30">
      <c r="A1" s="8" t="s">
        <v>0</v>
      </c>
      <c r="E1" s="40" t="s">
        <v>32</v>
      </c>
      <c r="F1" s="41">
        <f>Controls!E15</f>
        <v>0</v>
      </c>
      <c r="G1" s="41">
        <f>Controls!E16</f>
        <v>0</v>
      </c>
      <c r="N1" s="7" t="s">
        <v>51</v>
      </c>
    </row>
    <row r="2" spans="1:14" ht="25">
      <c r="A2" s="8" t="s">
        <v>1</v>
      </c>
      <c r="E2" s="1" t="s">
        <v>24</v>
      </c>
      <c r="F2" s="11" t="s">
        <v>26</v>
      </c>
      <c r="G2" s="11" t="s">
        <v>71</v>
      </c>
      <c r="H2" s="11" t="s">
        <v>72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</row>
    <row r="3" spans="1:14">
      <c r="E3" s="1" t="s">
        <v>25</v>
      </c>
      <c r="F3" s="58">
        <v>0.125</v>
      </c>
      <c r="G3" s="58">
        <v>0.125</v>
      </c>
      <c r="H3" s="58">
        <v>0.125</v>
      </c>
      <c r="I3" s="58">
        <v>0.125</v>
      </c>
      <c r="J3" s="58">
        <v>0.125</v>
      </c>
      <c r="K3" s="58">
        <v>0.125</v>
      </c>
      <c r="L3" s="58">
        <v>0.125</v>
      </c>
      <c r="M3" s="58">
        <v>0.125</v>
      </c>
    </row>
    <row r="4" spans="1:14">
      <c r="B4" s="83"/>
      <c r="C4" s="83"/>
      <c r="D4" s="84"/>
      <c r="E4" s="1" t="s">
        <v>48</v>
      </c>
      <c r="F4" s="73">
        <f>AVERAGE(F8:F59)</f>
        <v>0</v>
      </c>
      <c r="G4" s="73">
        <f t="shared" ref="G4:M4" si="0">AVERAGE(G8:G59)</f>
        <v>0</v>
      </c>
      <c r="H4" s="73" t="e">
        <f t="shared" si="0"/>
        <v>#DIV/0!</v>
      </c>
      <c r="I4" s="73">
        <f t="shared" si="0"/>
        <v>0</v>
      </c>
      <c r="J4" s="73">
        <f t="shared" si="0"/>
        <v>0</v>
      </c>
      <c r="K4" s="73">
        <f t="shared" si="0"/>
        <v>0</v>
      </c>
      <c r="L4" s="73">
        <f t="shared" si="0"/>
        <v>0</v>
      </c>
      <c r="M4" s="73">
        <f t="shared" si="0"/>
        <v>0</v>
      </c>
    </row>
    <row r="5" spans="1:14">
      <c r="B5" s="83"/>
      <c r="C5" s="83"/>
      <c r="D5" s="84"/>
      <c r="E5" s="1" t="s">
        <v>49</v>
      </c>
      <c r="F5" s="73">
        <f>MEDIAN(F8:F59)</f>
        <v>0</v>
      </c>
      <c r="G5" s="73">
        <f t="shared" ref="G5:M5" si="1">MEDIAN(G8:G59)</f>
        <v>0</v>
      </c>
      <c r="H5" s="73" t="e">
        <f t="shared" si="1"/>
        <v>#DIV/0!</v>
      </c>
      <c r="I5" s="73">
        <f t="shared" si="1"/>
        <v>0</v>
      </c>
      <c r="J5" s="73">
        <f t="shared" si="1"/>
        <v>0</v>
      </c>
      <c r="K5" s="73">
        <f t="shared" si="1"/>
        <v>0</v>
      </c>
      <c r="L5" s="73">
        <f t="shared" si="1"/>
        <v>0</v>
      </c>
      <c r="M5" s="73">
        <f t="shared" si="1"/>
        <v>0</v>
      </c>
    </row>
    <row r="6" spans="1:14">
      <c r="B6" s="95" t="s">
        <v>23</v>
      </c>
      <c r="C6" s="95"/>
      <c r="D6" s="96"/>
      <c r="E6" s="1" t="s">
        <v>50</v>
      </c>
      <c r="F6" s="73">
        <f>MAX(F8:F59)</f>
        <v>0</v>
      </c>
      <c r="G6" s="73">
        <f t="shared" ref="G6:M6" si="2">MAX(G8:G59)</f>
        <v>0</v>
      </c>
      <c r="H6" s="73" t="e">
        <f t="shared" si="2"/>
        <v>#DIV/0!</v>
      </c>
      <c r="I6" s="73">
        <f t="shared" si="2"/>
        <v>0</v>
      </c>
      <c r="J6" s="73">
        <f t="shared" si="2"/>
        <v>0</v>
      </c>
      <c r="K6" s="73">
        <f t="shared" si="2"/>
        <v>0</v>
      </c>
      <c r="L6" s="73">
        <f t="shared" si="2"/>
        <v>0</v>
      </c>
      <c r="M6" s="73">
        <f t="shared" si="2"/>
        <v>0</v>
      </c>
    </row>
    <row r="7" spans="1:14" s="3" customFormat="1" ht="16" thickBot="1">
      <c r="A7" s="3" t="s">
        <v>2</v>
      </c>
      <c r="B7" s="85" t="s">
        <v>3</v>
      </c>
      <c r="C7" s="85" t="s">
        <v>4</v>
      </c>
      <c r="D7" s="86" t="s">
        <v>5</v>
      </c>
    </row>
    <row r="8" spans="1:14" ht="16" thickTop="1">
      <c r="A8" s="9">
        <v>1</v>
      </c>
      <c r="B8" s="87" t="e">
        <f>F8*$F$3+G8*$G$3+H8*$H$3+I8*$I$3+J8*$J$3+K8*$K$3+L8*$L$3+M8*$M$3</f>
        <v>#DIV/0!</v>
      </c>
      <c r="C8" s="88" t="e">
        <f>IF(D8=" ",IF(B8&gt;=Controls!$H$5,"A+",IF(B8&gt;=Controls!$H$6,"A",IF(B8&gt;=Controls!$H$7,"A-",IF(B8&gt;=Controls!$H$8,"B+",IF(B8&gt;=Controls!$H$9,"B",IF(B8&gt;=Controls!$H$10,"B-",IF(B8&gt;=Controls!$H$11,"C+",IF(B8&gt;=Controls!$H$12,"C",IF(B8&gt;=Controls!$H$13,"C-",IF(B8&gt;=Controls!$H$14,"D+",IF(B8&gt;=Controls!$H$15,"D",IF(B8&gt;=Controls!$H$16,"D-",IF(B8&gt;=Controls!$H$17,"F",0))))))))))))),D8)</f>
        <v>#DIV/0!</v>
      </c>
      <c r="D8" s="89" t="s">
        <v>6</v>
      </c>
      <c r="F8" s="45">
        <f>'Category 1'!B8</f>
        <v>0</v>
      </c>
      <c r="G8" s="45">
        <f>'Category 2'!B8</f>
        <v>0</v>
      </c>
      <c r="H8" s="45" t="e">
        <f>'Category 3'!B8</f>
        <v>#DIV/0!</v>
      </c>
      <c r="I8" s="45">
        <f>'Category 4'!B8</f>
        <v>0</v>
      </c>
      <c r="J8" s="45">
        <f>'Category 5'!B8</f>
        <v>0</v>
      </c>
      <c r="K8" s="45">
        <f>'Category 6'!B8</f>
        <v>0</v>
      </c>
      <c r="L8" s="45">
        <f>'Category 7'!B8</f>
        <v>0</v>
      </c>
      <c r="M8" s="45">
        <f>'Category 8'!B8</f>
        <v>0</v>
      </c>
    </row>
    <row r="9" spans="1:14">
      <c r="A9" s="9">
        <v>2</v>
      </c>
      <c r="B9" s="87" t="e">
        <f t="shared" ref="B9:B57" si="3">F9*$F$3+G9*$G$3+H9*$H$3+I9*$I$3+J9*$J$3+K9*$K$3+L9*$L$3+M9*$M$3</f>
        <v>#DIV/0!</v>
      </c>
      <c r="C9" s="88" t="e">
        <f>IF(D9=" ",IF(B9&gt;=Controls!$H$5,"A+",IF(B9&gt;=Controls!$H$6,"A",IF(B9&gt;=Controls!$H$7,"A-",IF(B9&gt;=Controls!$H$8,"B+",IF(B9&gt;=Controls!$H$9,"B",IF(B9&gt;=Controls!$H$10,"B-",IF(B9&gt;=Controls!$H$11,"C+",IF(B9&gt;=Controls!$H$12,"C",IF(B9&gt;=Controls!$H$13,"C-",IF(B9&gt;=Controls!$H$14,"D+",IF(B9&gt;=Controls!$H$15,"D",IF(B9&gt;=Controls!$H$16,"D-",IF(B9&gt;=Controls!$H$17,"F",0))))))))))))),D9)</f>
        <v>#DIV/0!</v>
      </c>
      <c r="D9" s="89" t="s">
        <v>6</v>
      </c>
      <c r="F9" s="45">
        <f>'Category 1'!B9</f>
        <v>0</v>
      </c>
      <c r="G9" s="45">
        <f>'Category 2'!B9</f>
        <v>0</v>
      </c>
      <c r="H9" s="45" t="e">
        <f>'Category 3'!B9</f>
        <v>#DIV/0!</v>
      </c>
      <c r="I9" s="45">
        <f>'Category 4'!B9</f>
        <v>0</v>
      </c>
      <c r="J9" s="45">
        <f>'Category 5'!B9</f>
        <v>0</v>
      </c>
      <c r="K9" s="45">
        <f>'Category 6'!B9</f>
        <v>0</v>
      </c>
      <c r="L9" s="45">
        <f>'Category 7'!B9</f>
        <v>0</v>
      </c>
      <c r="M9" s="45">
        <f>'Category 8'!B9</f>
        <v>0</v>
      </c>
    </row>
    <row r="10" spans="1:14">
      <c r="A10" s="9">
        <f>A9+1</f>
        <v>3</v>
      </c>
      <c r="B10" s="87" t="e">
        <f t="shared" si="3"/>
        <v>#DIV/0!</v>
      </c>
      <c r="C10" s="88" t="e">
        <f>IF(D10=" ",IF(B10&gt;=Controls!$H$5,"A+",IF(B10&gt;=Controls!$H$6,"A",IF(B10&gt;=Controls!$H$7,"A-",IF(B10&gt;=Controls!$H$8,"B+",IF(B10&gt;=Controls!$H$9,"B",IF(B10&gt;=Controls!$H$10,"B-",IF(B10&gt;=Controls!$H$11,"C+",IF(B10&gt;=Controls!$H$12,"C",IF(B10&gt;=Controls!$H$13,"C-",IF(B10&gt;=Controls!$H$14,"D+",IF(B10&gt;=Controls!$H$15,"D",IF(B10&gt;=Controls!$H$16,"D-",IF(B10&gt;=Controls!$H$17,"F",0))))))))))))),D10)</f>
        <v>#DIV/0!</v>
      </c>
      <c r="D10" s="89" t="s">
        <v>6</v>
      </c>
      <c r="F10" s="45">
        <f>'Category 1'!B10</f>
        <v>0</v>
      </c>
      <c r="G10" s="45">
        <f>'Category 2'!B10</f>
        <v>0</v>
      </c>
      <c r="H10" s="45" t="e">
        <f>'Category 3'!B10</f>
        <v>#DIV/0!</v>
      </c>
      <c r="I10" s="45">
        <f>'Category 4'!B10</f>
        <v>0</v>
      </c>
      <c r="J10" s="45">
        <f>'Category 5'!B10</f>
        <v>0</v>
      </c>
      <c r="K10" s="45">
        <f>'Category 6'!B10</f>
        <v>0</v>
      </c>
      <c r="L10" s="45">
        <f>'Category 7'!B10</f>
        <v>0</v>
      </c>
      <c r="M10" s="45">
        <f>'Category 8'!B10</f>
        <v>0</v>
      </c>
    </row>
    <row r="11" spans="1:14">
      <c r="A11" s="9">
        <f t="shared" ref="A11:A57" si="4">A10+1</f>
        <v>4</v>
      </c>
      <c r="B11" s="87" t="e">
        <f t="shared" si="3"/>
        <v>#DIV/0!</v>
      </c>
      <c r="C11" s="88" t="e">
        <f>IF(D11=" ",IF(B11&gt;=Controls!$H$5,"A+",IF(B11&gt;=Controls!$H$6,"A",IF(B11&gt;=Controls!$H$7,"A-",IF(B11&gt;=Controls!$H$8,"B+",IF(B11&gt;=Controls!$H$9,"B",IF(B11&gt;=Controls!$H$10,"B-",IF(B11&gt;=Controls!$H$11,"C+",IF(B11&gt;=Controls!$H$12,"C",IF(B11&gt;=Controls!$H$13,"C-",IF(B11&gt;=Controls!$H$14,"D+",IF(B11&gt;=Controls!$H$15,"D",IF(B11&gt;=Controls!$H$16,"D-",IF(B11&gt;=Controls!$H$17,"F",0))))))))))))),D11)</f>
        <v>#DIV/0!</v>
      </c>
      <c r="D11" s="89" t="s">
        <v>6</v>
      </c>
      <c r="F11" s="45">
        <f>'Category 1'!B11</f>
        <v>0</v>
      </c>
      <c r="G11" s="45">
        <f>'Category 2'!B11</f>
        <v>0</v>
      </c>
      <c r="H11" s="45" t="e">
        <f>'Category 3'!B11</f>
        <v>#DIV/0!</v>
      </c>
      <c r="I11" s="45">
        <f>'Category 4'!B11</f>
        <v>0</v>
      </c>
      <c r="J11" s="45">
        <f>'Category 5'!B11</f>
        <v>0</v>
      </c>
      <c r="K11" s="45">
        <f>'Category 6'!B11</f>
        <v>0</v>
      </c>
      <c r="L11" s="45">
        <f>'Category 7'!B11</f>
        <v>0</v>
      </c>
      <c r="M11" s="45">
        <f>'Category 8'!B11</f>
        <v>0</v>
      </c>
    </row>
    <row r="12" spans="1:14">
      <c r="A12" s="9">
        <f t="shared" si="4"/>
        <v>5</v>
      </c>
      <c r="B12" s="87" t="e">
        <f t="shared" si="3"/>
        <v>#DIV/0!</v>
      </c>
      <c r="C12" s="88" t="e">
        <f>IF(D12=" ",IF(B12&gt;=Controls!$H$5,"A+",IF(B12&gt;=Controls!$H$6,"A",IF(B12&gt;=Controls!$H$7,"A-",IF(B12&gt;=Controls!$H$8,"B+",IF(B12&gt;=Controls!$H$9,"B",IF(B12&gt;=Controls!$H$10,"B-",IF(B12&gt;=Controls!$H$11,"C+",IF(B12&gt;=Controls!$H$12,"C",IF(B12&gt;=Controls!$H$13,"C-",IF(B12&gt;=Controls!$H$14,"D+",IF(B12&gt;=Controls!$H$15,"D",IF(B12&gt;=Controls!$H$16,"D-",IF(B12&gt;=Controls!$H$17,"F",0))))))))))))),D12)</f>
        <v>#DIV/0!</v>
      </c>
      <c r="D12" s="89" t="s">
        <v>6</v>
      </c>
      <c r="F12" s="45">
        <f>'Category 1'!B12</f>
        <v>0</v>
      </c>
      <c r="G12" s="45">
        <f>'Category 2'!B12</f>
        <v>0</v>
      </c>
      <c r="H12" s="45" t="e">
        <f>'Category 3'!B12</f>
        <v>#DIV/0!</v>
      </c>
      <c r="I12" s="45">
        <f>'Category 4'!B12</f>
        <v>0</v>
      </c>
      <c r="J12" s="45">
        <f>'Category 5'!B12</f>
        <v>0</v>
      </c>
      <c r="K12" s="45">
        <f>'Category 6'!B12</f>
        <v>0</v>
      </c>
      <c r="L12" s="45">
        <f>'Category 7'!B12</f>
        <v>0</v>
      </c>
      <c r="M12" s="45">
        <f>'Category 8'!B12</f>
        <v>0</v>
      </c>
    </row>
    <row r="13" spans="1:14">
      <c r="A13" s="9">
        <f t="shared" si="4"/>
        <v>6</v>
      </c>
      <c r="B13" s="87" t="e">
        <f t="shared" si="3"/>
        <v>#DIV/0!</v>
      </c>
      <c r="C13" s="88" t="e">
        <f>IF(D13=" ",IF(B13&gt;=Controls!$H$5,"A+",IF(B13&gt;=Controls!$H$6,"A",IF(B13&gt;=Controls!$H$7,"A-",IF(B13&gt;=Controls!$H$8,"B+",IF(B13&gt;=Controls!$H$9,"B",IF(B13&gt;=Controls!$H$10,"B-",IF(B13&gt;=Controls!$H$11,"C+",IF(B13&gt;=Controls!$H$12,"C",IF(B13&gt;=Controls!$H$13,"C-",IF(B13&gt;=Controls!$H$14,"D+",IF(B13&gt;=Controls!$H$15,"D",IF(B13&gt;=Controls!$H$16,"D-",IF(B13&gt;=Controls!$H$17,"F",0))))))))))))),D13)</f>
        <v>#DIV/0!</v>
      </c>
      <c r="D13" s="89" t="s">
        <v>6</v>
      </c>
      <c r="F13" s="45">
        <f>'Category 1'!B13</f>
        <v>0</v>
      </c>
      <c r="G13" s="45">
        <f>'Category 2'!B13</f>
        <v>0</v>
      </c>
      <c r="H13" s="45" t="e">
        <f>'Category 3'!B13</f>
        <v>#DIV/0!</v>
      </c>
      <c r="I13" s="45">
        <f>'Category 4'!B13</f>
        <v>0</v>
      </c>
      <c r="J13" s="45">
        <f>'Category 5'!B13</f>
        <v>0</v>
      </c>
      <c r="K13" s="45">
        <f>'Category 6'!B13</f>
        <v>0</v>
      </c>
      <c r="L13" s="45">
        <f>'Category 7'!B13</f>
        <v>0</v>
      </c>
      <c r="M13" s="45">
        <f>'Category 8'!B13</f>
        <v>0</v>
      </c>
    </row>
    <row r="14" spans="1:14">
      <c r="A14" s="9">
        <f t="shared" si="4"/>
        <v>7</v>
      </c>
      <c r="B14" s="87" t="e">
        <f t="shared" si="3"/>
        <v>#DIV/0!</v>
      </c>
      <c r="C14" s="88" t="e">
        <f>IF(D14=" ",IF(B14&gt;=Controls!$H$5,"A+",IF(B14&gt;=Controls!$H$6,"A",IF(B14&gt;=Controls!$H$7,"A-",IF(B14&gt;=Controls!$H$8,"B+",IF(B14&gt;=Controls!$H$9,"B",IF(B14&gt;=Controls!$H$10,"B-",IF(B14&gt;=Controls!$H$11,"C+",IF(B14&gt;=Controls!$H$12,"C",IF(B14&gt;=Controls!$H$13,"C-",IF(B14&gt;=Controls!$H$14,"D+",IF(B14&gt;=Controls!$H$15,"D",IF(B14&gt;=Controls!$H$16,"D-",IF(B14&gt;=Controls!$H$17,"F",0))))))))))))),D14)</f>
        <v>#DIV/0!</v>
      </c>
      <c r="D14" s="89" t="s">
        <v>6</v>
      </c>
      <c r="F14" s="45">
        <f>'Category 1'!B14</f>
        <v>0</v>
      </c>
      <c r="G14" s="45">
        <f>'Category 2'!B14</f>
        <v>0</v>
      </c>
      <c r="H14" s="45" t="e">
        <f>'Category 3'!B14</f>
        <v>#DIV/0!</v>
      </c>
      <c r="I14" s="45">
        <f>'Category 4'!B14</f>
        <v>0</v>
      </c>
      <c r="J14" s="45">
        <f>'Category 5'!B14</f>
        <v>0</v>
      </c>
      <c r="K14" s="45">
        <f>'Category 6'!B14</f>
        <v>0</v>
      </c>
      <c r="L14" s="45">
        <f>'Category 7'!B14</f>
        <v>0</v>
      </c>
      <c r="M14" s="45">
        <f>'Category 8'!B14</f>
        <v>0</v>
      </c>
    </row>
    <row r="15" spans="1:14">
      <c r="A15" s="9">
        <f t="shared" si="4"/>
        <v>8</v>
      </c>
      <c r="B15" s="87" t="e">
        <f t="shared" si="3"/>
        <v>#DIV/0!</v>
      </c>
      <c r="C15" s="88" t="e">
        <f>IF(D15=" ",IF(B15&gt;=Controls!$H$5,"A+",IF(B15&gt;=Controls!$H$6,"A",IF(B15&gt;=Controls!$H$7,"A-",IF(B15&gt;=Controls!$H$8,"B+",IF(B15&gt;=Controls!$H$9,"B",IF(B15&gt;=Controls!$H$10,"B-",IF(B15&gt;=Controls!$H$11,"C+",IF(B15&gt;=Controls!$H$12,"C",IF(B15&gt;=Controls!$H$13,"C-",IF(B15&gt;=Controls!$H$14,"D+",IF(B15&gt;=Controls!$H$15,"D",IF(B15&gt;=Controls!$H$16,"D-",IF(B15&gt;=Controls!$H$17,"F",0))))))))))))),D15)</f>
        <v>#DIV/0!</v>
      </c>
      <c r="D15" s="89" t="s">
        <v>6</v>
      </c>
      <c r="F15" s="45">
        <f>'Category 1'!B15</f>
        <v>0</v>
      </c>
      <c r="G15" s="45">
        <f>'Category 2'!B15</f>
        <v>0</v>
      </c>
      <c r="H15" s="45" t="e">
        <f>'Category 3'!B15</f>
        <v>#DIV/0!</v>
      </c>
      <c r="I15" s="45">
        <f>'Category 4'!B15</f>
        <v>0</v>
      </c>
      <c r="J15" s="45">
        <f>'Category 5'!B15</f>
        <v>0</v>
      </c>
      <c r="K15" s="45">
        <f>'Category 6'!B15</f>
        <v>0</v>
      </c>
      <c r="L15" s="45">
        <f>'Category 7'!B15</f>
        <v>0</v>
      </c>
      <c r="M15" s="45">
        <f>'Category 8'!B15</f>
        <v>0</v>
      </c>
    </row>
    <row r="16" spans="1:14">
      <c r="A16" s="9">
        <f t="shared" si="4"/>
        <v>9</v>
      </c>
      <c r="B16" s="87" t="e">
        <f t="shared" si="3"/>
        <v>#DIV/0!</v>
      </c>
      <c r="C16" s="88" t="e">
        <f>IF(D16=" ",IF(B16&gt;=Controls!$H$5,"A+",IF(B16&gt;=Controls!$H$6,"A",IF(B16&gt;=Controls!$H$7,"A-",IF(B16&gt;=Controls!$H$8,"B+",IF(B16&gt;=Controls!$H$9,"B",IF(B16&gt;=Controls!$H$10,"B-",IF(B16&gt;=Controls!$H$11,"C+",IF(B16&gt;=Controls!$H$12,"C",IF(B16&gt;=Controls!$H$13,"C-",IF(B16&gt;=Controls!$H$14,"D+",IF(B16&gt;=Controls!$H$15,"D",IF(B16&gt;=Controls!$H$16,"D-",IF(B16&gt;=Controls!$H$17,"F",0))))))))))))),D16)</f>
        <v>#DIV/0!</v>
      </c>
      <c r="D16" s="89" t="s">
        <v>6</v>
      </c>
      <c r="F16" s="45">
        <f>'Category 1'!B16</f>
        <v>0</v>
      </c>
      <c r="G16" s="45">
        <f>'Category 2'!B16</f>
        <v>0</v>
      </c>
      <c r="H16" s="45" t="e">
        <f>'Category 3'!B16</f>
        <v>#DIV/0!</v>
      </c>
      <c r="I16" s="45">
        <f>'Category 4'!B16</f>
        <v>0</v>
      </c>
      <c r="J16" s="45">
        <f>'Category 5'!B16</f>
        <v>0</v>
      </c>
      <c r="K16" s="45">
        <f>'Category 6'!B16</f>
        <v>0</v>
      </c>
      <c r="L16" s="45">
        <f>'Category 7'!B16</f>
        <v>0</v>
      </c>
      <c r="M16" s="45">
        <f>'Category 8'!B16</f>
        <v>0</v>
      </c>
    </row>
    <row r="17" spans="1:13">
      <c r="A17" s="9">
        <f t="shared" si="4"/>
        <v>10</v>
      </c>
      <c r="B17" s="87" t="e">
        <f t="shared" si="3"/>
        <v>#DIV/0!</v>
      </c>
      <c r="C17" s="88" t="e">
        <f>IF(D17=" ",IF(B17&gt;=Controls!$H$5,"A+",IF(B17&gt;=Controls!$H$6,"A",IF(B17&gt;=Controls!$H$7,"A-",IF(B17&gt;=Controls!$H$8,"B+",IF(B17&gt;=Controls!$H$9,"B",IF(B17&gt;=Controls!$H$10,"B-",IF(B17&gt;=Controls!$H$11,"C+",IF(B17&gt;=Controls!$H$12,"C",IF(B17&gt;=Controls!$H$13,"C-",IF(B17&gt;=Controls!$H$14,"D+",IF(B17&gt;=Controls!$H$15,"D",IF(B17&gt;=Controls!$H$16,"D-",IF(B17&gt;=Controls!$H$17,"F",0))))))))))))),D17)</f>
        <v>#DIV/0!</v>
      </c>
      <c r="D17" s="89" t="s">
        <v>6</v>
      </c>
      <c r="F17" s="45">
        <f>'Category 1'!B17</f>
        <v>0</v>
      </c>
      <c r="G17" s="45">
        <f>'Category 2'!B17</f>
        <v>0</v>
      </c>
      <c r="H17" s="45" t="e">
        <f>'Category 3'!B17</f>
        <v>#DIV/0!</v>
      </c>
      <c r="I17" s="45">
        <f>'Category 4'!B17</f>
        <v>0</v>
      </c>
      <c r="J17" s="45">
        <f>'Category 5'!B17</f>
        <v>0</v>
      </c>
      <c r="K17" s="45">
        <f>'Category 6'!B17</f>
        <v>0</v>
      </c>
      <c r="L17" s="45">
        <f>'Category 7'!B17</f>
        <v>0</v>
      </c>
      <c r="M17" s="45">
        <f>'Category 8'!B17</f>
        <v>0</v>
      </c>
    </row>
    <row r="18" spans="1:13">
      <c r="A18" s="9">
        <f t="shared" si="4"/>
        <v>11</v>
      </c>
      <c r="B18" s="87" t="e">
        <f t="shared" si="3"/>
        <v>#DIV/0!</v>
      </c>
      <c r="C18" s="88" t="e">
        <f>IF(D18=" ",IF(B18&gt;=Controls!$H$5,"A+",IF(B18&gt;=Controls!$H$6,"A",IF(B18&gt;=Controls!$H$7,"A-",IF(B18&gt;=Controls!$H$8,"B+",IF(B18&gt;=Controls!$H$9,"B",IF(B18&gt;=Controls!$H$10,"B-",IF(B18&gt;=Controls!$H$11,"C+",IF(B18&gt;=Controls!$H$12,"C",IF(B18&gt;=Controls!$H$13,"C-",IF(B18&gt;=Controls!$H$14,"D+",IF(B18&gt;=Controls!$H$15,"D",IF(B18&gt;=Controls!$H$16,"D-",IF(B18&gt;=Controls!$H$17,"F",0))))))))))))),D18)</f>
        <v>#DIV/0!</v>
      </c>
      <c r="D18" s="89" t="s">
        <v>6</v>
      </c>
      <c r="F18" s="45">
        <f>'Category 1'!B18</f>
        <v>0</v>
      </c>
      <c r="G18" s="45">
        <f>'Category 2'!B18</f>
        <v>0</v>
      </c>
      <c r="H18" s="45" t="e">
        <f>'Category 3'!B18</f>
        <v>#DIV/0!</v>
      </c>
      <c r="I18" s="45">
        <f>'Category 4'!B18</f>
        <v>0</v>
      </c>
      <c r="J18" s="45">
        <f>'Category 5'!B18</f>
        <v>0</v>
      </c>
      <c r="K18" s="45">
        <f>'Category 6'!B18</f>
        <v>0</v>
      </c>
      <c r="L18" s="45">
        <f>'Category 7'!B18</f>
        <v>0</v>
      </c>
      <c r="M18" s="45">
        <f>'Category 8'!B18</f>
        <v>0</v>
      </c>
    </row>
    <row r="19" spans="1:13">
      <c r="A19" s="9">
        <f t="shared" si="4"/>
        <v>12</v>
      </c>
      <c r="B19" s="87" t="e">
        <f t="shared" si="3"/>
        <v>#DIV/0!</v>
      </c>
      <c r="C19" s="88" t="e">
        <f>IF(D19=" ",IF(B19&gt;=Controls!$H$5,"A+",IF(B19&gt;=Controls!$H$6,"A",IF(B19&gt;=Controls!$H$7,"A-",IF(B19&gt;=Controls!$H$8,"B+",IF(B19&gt;=Controls!$H$9,"B",IF(B19&gt;=Controls!$H$10,"B-",IF(B19&gt;=Controls!$H$11,"C+",IF(B19&gt;=Controls!$H$12,"C",IF(B19&gt;=Controls!$H$13,"C-",IF(B19&gt;=Controls!$H$14,"D+",IF(B19&gt;=Controls!$H$15,"D",IF(B19&gt;=Controls!$H$16,"D-",IF(B19&gt;=Controls!$H$17,"F",0))))))))))))),D19)</f>
        <v>#DIV/0!</v>
      </c>
      <c r="D19" s="89" t="s">
        <v>6</v>
      </c>
      <c r="F19" s="45">
        <f>'Category 1'!B19</f>
        <v>0</v>
      </c>
      <c r="G19" s="45">
        <f>'Category 2'!B19</f>
        <v>0</v>
      </c>
      <c r="H19" s="45" t="e">
        <f>'Category 3'!B19</f>
        <v>#DIV/0!</v>
      </c>
      <c r="I19" s="45">
        <f>'Category 4'!B19</f>
        <v>0</v>
      </c>
      <c r="J19" s="45">
        <f>'Category 5'!B19</f>
        <v>0</v>
      </c>
      <c r="K19" s="45">
        <f>'Category 6'!B19</f>
        <v>0</v>
      </c>
      <c r="L19" s="45">
        <f>'Category 7'!B19</f>
        <v>0</v>
      </c>
      <c r="M19" s="45">
        <f>'Category 8'!B19</f>
        <v>0</v>
      </c>
    </row>
    <row r="20" spans="1:13">
      <c r="A20" s="9">
        <f t="shared" si="4"/>
        <v>13</v>
      </c>
      <c r="B20" s="87" t="e">
        <f t="shared" si="3"/>
        <v>#DIV/0!</v>
      </c>
      <c r="C20" s="88" t="e">
        <f>IF(D20=" ",IF(B20&gt;=Controls!$H$5,"A+",IF(B20&gt;=Controls!$H$6,"A",IF(B20&gt;=Controls!$H$7,"A-",IF(B20&gt;=Controls!$H$8,"B+",IF(B20&gt;=Controls!$H$9,"B",IF(B20&gt;=Controls!$H$10,"B-",IF(B20&gt;=Controls!$H$11,"C+",IF(B20&gt;=Controls!$H$12,"C",IF(B20&gt;=Controls!$H$13,"C-",IF(B20&gt;=Controls!$H$14,"D+",IF(B20&gt;=Controls!$H$15,"D",IF(B20&gt;=Controls!$H$16,"D-",IF(B20&gt;=Controls!$H$17,"F",0))))))))))))),D20)</f>
        <v>#DIV/0!</v>
      </c>
      <c r="D20" s="89" t="s">
        <v>6</v>
      </c>
      <c r="F20" s="45">
        <f>'Category 1'!B20</f>
        <v>0</v>
      </c>
      <c r="G20" s="45">
        <f>'Category 2'!B20</f>
        <v>0</v>
      </c>
      <c r="H20" s="45" t="e">
        <f>'Category 3'!B20</f>
        <v>#DIV/0!</v>
      </c>
      <c r="I20" s="45">
        <f>'Category 4'!B20</f>
        <v>0</v>
      </c>
      <c r="J20" s="45">
        <f>'Category 5'!B20</f>
        <v>0</v>
      </c>
      <c r="K20" s="45">
        <f>'Category 6'!B20</f>
        <v>0</v>
      </c>
      <c r="L20" s="45">
        <f>'Category 7'!B20</f>
        <v>0</v>
      </c>
      <c r="M20" s="45">
        <f>'Category 8'!B20</f>
        <v>0</v>
      </c>
    </row>
    <row r="21" spans="1:13">
      <c r="A21" s="9">
        <f t="shared" si="4"/>
        <v>14</v>
      </c>
      <c r="B21" s="87" t="e">
        <f t="shared" si="3"/>
        <v>#DIV/0!</v>
      </c>
      <c r="C21" s="88" t="e">
        <f>IF(D21=" ",IF(B21&gt;=Controls!$H$5,"A+",IF(B21&gt;=Controls!$H$6,"A",IF(B21&gt;=Controls!$H$7,"A-",IF(B21&gt;=Controls!$H$8,"B+",IF(B21&gt;=Controls!$H$9,"B",IF(B21&gt;=Controls!$H$10,"B-",IF(B21&gt;=Controls!$H$11,"C+",IF(B21&gt;=Controls!$H$12,"C",IF(B21&gt;=Controls!$H$13,"C-",IF(B21&gt;=Controls!$H$14,"D+",IF(B21&gt;=Controls!$H$15,"D",IF(B21&gt;=Controls!$H$16,"D-",IF(B21&gt;=Controls!$H$17,"F",0))))))))))))),D21)</f>
        <v>#DIV/0!</v>
      </c>
      <c r="D21" s="89" t="s">
        <v>6</v>
      </c>
      <c r="F21" s="45">
        <f>'Category 1'!B21</f>
        <v>0</v>
      </c>
      <c r="G21" s="45">
        <f>'Category 2'!B21</f>
        <v>0</v>
      </c>
      <c r="H21" s="45" t="e">
        <f>'Category 3'!B21</f>
        <v>#DIV/0!</v>
      </c>
      <c r="I21" s="45">
        <f>'Category 4'!B21</f>
        <v>0</v>
      </c>
      <c r="J21" s="45">
        <f>'Category 5'!B21</f>
        <v>0</v>
      </c>
      <c r="K21" s="45">
        <f>'Category 6'!B21</f>
        <v>0</v>
      </c>
      <c r="L21" s="45">
        <f>'Category 7'!B21</f>
        <v>0</v>
      </c>
      <c r="M21" s="45">
        <f>'Category 8'!B21</f>
        <v>0</v>
      </c>
    </row>
    <row r="22" spans="1:13">
      <c r="A22" s="9">
        <f t="shared" si="4"/>
        <v>15</v>
      </c>
      <c r="B22" s="87" t="e">
        <f t="shared" si="3"/>
        <v>#DIV/0!</v>
      </c>
      <c r="C22" s="88" t="e">
        <f>IF(D22=" ",IF(B22&gt;=Controls!$H$5,"A+",IF(B22&gt;=Controls!$H$6,"A",IF(B22&gt;=Controls!$H$7,"A-",IF(B22&gt;=Controls!$H$8,"B+",IF(B22&gt;=Controls!$H$9,"B",IF(B22&gt;=Controls!$H$10,"B-",IF(B22&gt;=Controls!$H$11,"C+",IF(B22&gt;=Controls!$H$12,"C",IF(B22&gt;=Controls!$H$13,"C-",IF(B22&gt;=Controls!$H$14,"D+",IF(B22&gt;=Controls!$H$15,"D",IF(B22&gt;=Controls!$H$16,"D-",IF(B22&gt;=Controls!$H$17,"F",0))))))))))))),D22)</f>
        <v>#DIV/0!</v>
      </c>
      <c r="D22" s="89" t="s">
        <v>6</v>
      </c>
      <c r="F22" s="45">
        <f>'Category 1'!B22</f>
        <v>0</v>
      </c>
      <c r="G22" s="45">
        <f>'Category 2'!B22</f>
        <v>0</v>
      </c>
      <c r="H22" s="45" t="e">
        <f>'Category 3'!B22</f>
        <v>#DIV/0!</v>
      </c>
      <c r="I22" s="45">
        <f>'Category 4'!B22</f>
        <v>0</v>
      </c>
      <c r="J22" s="45">
        <f>'Category 5'!B22</f>
        <v>0</v>
      </c>
      <c r="K22" s="45">
        <f>'Category 6'!B22</f>
        <v>0</v>
      </c>
      <c r="L22" s="45">
        <f>'Category 7'!B22</f>
        <v>0</v>
      </c>
      <c r="M22" s="45">
        <f>'Category 8'!B22</f>
        <v>0</v>
      </c>
    </row>
    <row r="23" spans="1:13">
      <c r="A23" s="9">
        <f t="shared" si="4"/>
        <v>16</v>
      </c>
      <c r="B23" s="87" t="e">
        <f t="shared" si="3"/>
        <v>#DIV/0!</v>
      </c>
      <c r="C23" s="88" t="e">
        <f>IF(D23=" ",IF(B23&gt;=Controls!$H$5,"A+",IF(B23&gt;=Controls!$H$6,"A",IF(B23&gt;=Controls!$H$7,"A-",IF(B23&gt;=Controls!$H$8,"B+",IF(B23&gt;=Controls!$H$9,"B",IF(B23&gt;=Controls!$H$10,"B-",IF(B23&gt;=Controls!$H$11,"C+",IF(B23&gt;=Controls!$H$12,"C",IF(B23&gt;=Controls!$H$13,"C-",IF(B23&gt;=Controls!$H$14,"D+",IF(B23&gt;=Controls!$H$15,"D",IF(B23&gt;=Controls!$H$16,"D-",IF(B23&gt;=Controls!$H$17,"F",0))))))))))))),D23)</f>
        <v>#DIV/0!</v>
      </c>
      <c r="D23" s="89" t="s">
        <v>6</v>
      </c>
      <c r="F23" s="45">
        <f>'Category 1'!B23</f>
        <v>0</v>
      </c>
      <c r="G23" s="45">
        <f>'Category 2'!B23</f>
        <v>0</v>
      </c>
      <c r="H23" s="45" t="e">
        <f>'Category 3'!B23</f>
        <v>#DIV/0!</v>
      </c>
      <c r="I23" s="45">
        <f>'Category 4'!B23</f>
        <v>0</v>
      </c>
      <c r="J23" s="45">
        <f>'Category 5'!B23</f>
        <v>0</v>
      </c>
      <c r="K23" s="45">
        <f>'Category 6'!B23</f>
        <v>0</v>
      </c>
      <c r="L23" s="45">
        <f>'Category 7'!B23</f>
        <v>0</v>
      </c>
      <c r="M23" s="45">
        <f>'Category 8'!B23</f>
        <v>0</v>
      </c>
    </row>
    <row r="24" spans="1:13">
      <c r="A24" s="9">
        <f t="shared" si="4"/>
        <v>17</v>
      </c>
      <c r="B24" s="87" t="e">
        <f t="shared" si="3"/>
        <v>#DIV/0!</v>
      </c>
      <c r="C24" s="88" t="e">
        <f>IF(D24=" ",IF(B24&gt;=Controls!$H$5,"A+",IF(B24&gt;=Controls!$H$6,"A",IF(B24&gt;=Controls!$H$7,"A-",IF(B24&gt;=Controls!$H$8,"B+",IF(B24&gt;=Controls!$H$9,"B",IF(B24&gt;=Controls!$H$10,"B-",IF(B24&gt;=Controls!$H$11,"C+",IF(B24&gt;=Controls!$H$12,"C",IF(B24&gt;=Controls!$H$13,"C-",IF(B24&gt;=Controls!$H$14,"D+",IF(B24&gt;=Controls!$H$15,"D",IF(B24&gt;=Controls!$H$16,"D-",IF(B24&gt;=Controls!$H$17,"F",0))))))))))))),D24)</f>
        <v>#DIV/0!</v>
      </c>
      <c r="D24" s="89" t="s">
        <v>6</v>
      </c>
      <c r="F24" s="45">
        <f>'Category 1'!B24</f>
        <v>0</v>
      </c>
      <c r="G24" s="45">
        <f>'Category 2'!B24</f>
        <v>0</v>
      </c>
      <c r="H24" s="45" t="e">
        <f>'Category 3'!B24</f>
        <v>#DIV/0!</v>
      </c>
      <c r="I24" s="45">
        <f>'Category 4'!B24</f>
        <v>0</v>
      </c>
      <c r="J24" s="45">
        <f>'Category 5'!B24</f>
        <v>0</v>
      </c>
      <c r="K24" s="45">
        <f>'Category 6'!B24</f>
        <v>0</v>
      </c>
      <c r="L24" s="45">
        <f>'Category 7'!B24</f>
        <v>0</v>
      </c>
      <c r="M24" s="45">
        <f>'Category 8'!B24</f>
        <v>0</v>
      </c>
    </row>
    <row r="25" spans="1:13">
      <c r="A25" s="9">
        <f t="shared" si="4"/>
        <v>18</v>
      </c>
      <c r="B25" s="87" t="e">
        <f t="shared" si="3"/>
        <v>#DIV/0!</v>
      </c>
      <c r="C25" s="88" t="e">
        <f>IF(D25=" ",IF(B25&gt;=Controls!$H$5,"A+",IF(B25&gt;=Controls!$H$6,"A",IF(B25&gt;=Controls!$H$7,"A-",IF(B25&gt;=Controls!$H$8,"B+",IF(B25&gt;=Controls!$H$9,"B",IF(B25&gt;=Controls!$H$10,"B-",IF(B25&gt;=Controls!$H$11,"C+",IF(B25&gt;=Controls!$H$12,"C",IF(B25&gt;=Controls!$H$13,"C-",IF(B25&gt;=Controls!$H$14,"D+",IF(B25&gt;=Controls!$H$15,"D",IF(B25&gt;=Controls!$H$16,"D-",IF(B25&gt;=Controls!$H$17,"F",0))))))))))))),D25)</f>
        <v>#DIV/0!</v>
      </c>
      <c r="D25" s="89" t="s">
        <v>6</v>
      </c>
      <c r="F25" s="45">
        <f>'Category 1'!B25</f>
        <v>0</v>
      </c>
      <c r="G25" s="45">
        <f>'Category 2'!B25</f>
        <v>0</v>
      </c>
      <c r="H25" s="45" t="e">
        <f>'Category 3'!B25</f>
        <v>#DIV/0!</v>
      </c>
      <c r="I25" s="45">
        <f>'Category 4'!B25</f>
        <v>0</v>
      </c>
      <c r="J25" s="45">
        <f>'Category 5'!B25</f>
        <v>0</v>
      </c>
      <c r="K25" s="45">
        <f>'Category 6'!B25</f>
        <v>0</v>
      </c>
      <c r="L25" s="45">
        <f>'Category 7'!B25</f>
        <v>0</v>
      </c>
      <c r="M25" s="45">
        <f>'Category 8'!B25</f>
        <v>0</v>
      </c>
    </row>
    <row r="26" spans="1:13">
      <c r="A26" s="9">
        <f t="shared" si="4"/>
        <v>19</v>
      </c>
      <c r="B26" s="87" t="e">
        <f t="shared" si="3"/>
        <v>#DIV/0!</v>
      </c>
      <c r="C26" s="88" t="e">
        <f>IF(D26=" ",IF(B26&gt;=Controls!$H$5,"A+",IF(B26&gt;=Controls!$H$6,"A",IF(B26&gt;=Controls!$H$7,"A-",IF(B26&gt;=Controls!$H$8,"B+",IF(B26&gt;=Controls!$H$9,"B",IF(B26&gt;=Controls!$H$10,"B-",IF(B26&gt;=Controls!$H$11,"C+",IF(B26&gt;=Controls!$H$12,"C",IF(B26&gt;=Controls!$H$13,"C-",IF(B26&gt;=Controls!$H$14,"D+",IF(B26&gt;=Controls!$H$15,"D",IF(B26&gt;=Controls!$H$16,"D-",IF(B26&gt;=Controls!$H$17,"F",0))))))))))))),D26)</f>
        <v>#DIV/0!</v>
      </c>
      <c r="D26" s="89" t="s">
        <v>6</v>
      </c>
      <c r="F26" s="45">
        <f>'Category 1'!B26</f>
        <v>0</v>
      </c>
      <c r="G26" s="45">
        <f>'Category 2'!B26</f>
        <v>0</v>
      </c>
      <c r="H26" s="45" t="e">
        <f>'Category 3'!B26</f>
        <v>#DIV/0!</v>
      </c>
      <c r="I26" s="45">
        <f>'Category 4'!B26</f>
        <v>0</v>
      </c>
      <c r="J26" s="45">
        <f>'Category 5'!B26</f>
        <v>0</v>
      </c>
      <c r="K26" s="45">
        <f>'Category 6'!B26</f>
        <v>0</v>
      </c>
      <c r="L26" s="45">
        <f>'Category 7'!B26</f>
        <v>0</v>
      </c>
      <c r="M26" s="45">
        <f>'Category 8'!B26</f>
        <v>0</v>
      </c>
    </row>
    <row r="27" spans="1:13">
      <c r="A27" s="9">
        <f t="shared" si="4"/>
        <v>20</v>
      </c>
      <c r="B27" s="87" t="e">
        <f t="shared" si="3"/>
        <v>#DIV/0!</v>
      </c>
      <c r="C27" s="88" t="e">
        <f>IF(D27=" ",IF(B27&gt;=Controls!$H$5,"A+",IF(B27&gt;=Controls!$H$6,"A",IF(B27&gt;=Controls!$H$7,"A-",IF(B27&gt;=Controls!$H$8,"B+",IF(B27&gt;=Controls!$H$9,"B",IF(B27&gt;=Controls!$H$10,"B-",IF(B27&gt;=Controls!$H$11,"C+",IF(B27&gt;=Controls!$H$12,"C",IF(B27&gt;=Controls!$H$13,"C-",IF(B27&gt;=Controls!$H$14,"D+",IF(B27&gt;=Controls!$H$15,"D",IF(B27&gt;=Controls!$H$16,"D-",IF(B27&gt;=Controls!$H$17,"F",0))))))))))))),D27)</f>
        <v>#DIV/0!</v>
      </c>
      <c r="D27" s="89" t="s">
        <v>6</v>
      </c>
      <c r="F27" s="45">
        <f>'Category 1'!B27</f>
        <v>0</v>
      </c>
      <c r="G27" s="45">
        <f>'Category 2'!B27</f>
        <v>0</v>
      </c>
      <c r="H27" s="45" t="e">
        <f>'Category 3'!B27</f>
        <v>#DIV/0!</v>
      </c>
      <c r="I27" s="45">
        <f>'Category 4'!B27</f>
        <v>0</v>
      </c>
      <c r="J27" s="45">
        <f>'Category 5'!B27</f>
        <v>0</v>
      </c>
      <c r="K27" s="45">
        <f>'Category 6'!B27</f>
        <v>0</v>
      </c>
      <c r="L27" s="45">
        <f>'Category 7'!B27</f>
        <v>0</v>
      </c>
      <c r="M27" s="45">
        <f>'Category 8'!B27</f>
        <v>0</v>
      </c>
    </row>
    <row r="28" spans="1:13">
      <c r="A28" s="9">
        <f t="shared" si="4"/>
        <v>21</v>
      </c>
      <c r="B28" s="87" t="e">
        <f t="shared" si="3"/>
        <v>#DIV/0!</v>
      </c>
      <c r="C28" s="88" t="e">
        <f>IF(D28=" ",IF(B28&gt;=Controls!$H$5,"A+",IF(B28&gt;=Controls!$H$6,"A",IF(B28&gt;=Controls!$H$7,"A-",IF(B28&gt;=Controls!$H$8,"B+",IF(B28&gt;=Controls!$H$9,"B",IF(B28&gt;=Controls!$H$10,"B-",IF(B28&gt;=Controls!$H$11,"C+",IF(B28&gt;=Controls!$H$12,"C",IF(B28&gt;=Controls!$H$13,"C-",IF(B28&gt;=Controls!$H$14,"D+",IF(B28&gt;=Controls!$H$15,"D",IF(B28&gt;=Controls!$H$16,"D-",IF(B28&gt;=Controls!$H$17,"F",0))))))))))))),D28)</f>
        <v>#DIV/0!</v>
      </c>
      <c r="D28" s="89" t="s">
        <v>6</v>
      </c>
      <c r="F28" s="45">
        <f>'Category 1'!B28</f>
        <v>0</v>
      </c>
      <c r="G28" s="45">
        <f>'Category 2'!B28</f>
        <v>0</v>
      </c>
      <c r="H28" s="45" t="e">
        <f>'Category 3'!B28</f>
        <v>#DIV/0!</v>
      </c>
      <c r="I28" s="45">
        <f>'Category 4'!B28</f>
        <v>0</v>
      </c>
      <c r="J28" s="45">
        <f>'Category 5'!B28</f>
        <v>0</v>
      </c>
      <c r="K28" s="45">
        <f>'Category 6'!B28</f>
        <v>0</v>
      </c>
      <c r="L28" s="45">
        <f>'Category 7'!B28</f>
        <v>0</v>
      </c>
      <c r="M28" s="45">
        <f>'Category 8'!B28</f>
        <v>0</v>
      </c>
    </row>
    <row r="29" spans="1:13">
      <c r="A29" s="9">
        <f t="shared" si="4"/>
        <v>22</v>
      </c>
      <c r="B29" s="87" t="e">
        <f t="shared" si="3"/>
        <v>#DIV/0!</v>
      </c>
      <c r="C29" s="88" t="e">
        <f>IF(D29=" ",IF(B29&gt;=Controls!$H$5,"A+",IF(B29&gt;=Controls!$H$6,"A",IF(B29&gt;=Controls!$H$7,"A-",IF(B29&gt;=Controls!$H$8,"B+",IF(B29&gt;=Controls!$H$9,"B",IF(B29&gt;=Controls!$H$10,"B-",IF(B29&gt;=Controls!$H$11,"C+",IF(B29&gt;=Controls!$H$12,"C",IF(B29&gt;=Controls!$H$13,"C-",IF(B29&gt;=Controls!$H$14,"D+",IF(B29&gt;=Controls!$H$15,"D",IF(B29&gt;=Controls!$H$16,"D-",IF(B29&gt;=Controls!$H$17,"F",0))))))))))))),D29)</f>
        <v>#DIV/0!</v>
      </c>
      <c r="D29" s="89" t="s">
        <v>6</v>
      </c>
      <c r="F29" s="45">
        <f>'Category 1'!B29</f>
        <v>0</v>
      </c>
      <c r="G29" s="45">
        <f>'Category 2'!B29</f>
        <v>0</v>
      </c>
      <c r="H29" s="45" t="e">
        <f>'Category 3'!B29</f>
        <v>#DIV/0!</v>
      </c>
      <c r="I29" s="45">
        <f>'Category 4'!B29</f>
        <v>0</v>
      </c>
      <c r="J29" s="45">
        <f>'Category 5'!B29</f>
        <v>0</v>
      </c>
      <c r="K29" s="45">
        <f>'Category 6'!B29</f>
        <v>0</v>
      </c>
      <c r="L29" s="45">
        <f>'Category 7'!B29</f>
        <v>0</v>
      </c>
      <c r="M29" s="45">
        <f>'Category 8'!B29</f>
        <v>0</v>
      </c>
    </row>
    <row r="30" spans="1:13">
      <c r="A30" s="9">
        <f t="shared" si="4"/>
        <v>23</v>
      </c>
      <c r="B30" s="87" t="e">
        <f t="shared" si="3"/>
        <v>#DIV/0!</v>
      </c>
      <c r="C30" s="88" t="e">
        <f>IF(D30=" ",IF(B30&gt;=Controls!$H$5,"A+",IF(B30&gt;=Controls!$H$6,"A",IF(B30&gt;=Controls!$H$7,"A-",IF(B30&gt;=Controls!$H$8,"B+",IF(B30&gt;=Controls!$H$9,"B",IF(B30&gt;=Controls!$H$10,"B-",IF(B30&gt;=Controls!$H$11,"C+",IF(B30&gt;=Controls!$H$12,"C",IF(B30&gt;=Controls!$H$13,"C-",IF(B30&gt;=Controls!$H$14,"D+",IF(B30&gt;=Controls!$H$15,"D",IF(B30&gt;=Controls!$H$16,"D-",IF(B30&gt;=Controls!$H$17,"F",0))))))))))))),D30)</f>
        <v>#DIV/0!</v>
      </c>
      <c r="D30" s="89" t="s">
        <v>6</v>
      </c>
      <c r="F30" s="45">
        <f>'Category 1'!B30</f>
        <v>0</v>
      </c>
      <c r="G30" s="45">
        <f>'Category 2'!B30</f>
        <v>0</v>
      </c>
      <c r="H30" s="45" t="e">
        <f>'Category 3'!B30</f>
        <v>#DIV/0!</v>
      </c>
      <c r="I30" s="45">
        <f>'Category 4'!B30</f>
        <v>0</v>
      </c>
      <c r="J30" s="45">
        <f>'Category 5'!B30</f>
        <v>0</v>
      </c>
      <c r="K30" s="45">
        <f>'Category 6'!B30</f>
        <v>0</v>
      </c>
      <c r="L30" s="45">
        <f>'Category 7'!B30</f>
        <v>0</v>
      </c>
      <c r="M30" s="45">
        <f>'Category 8'!B30</f>
        <v>0</v>
      </c>
    </row>
    <row r="31" spans="1:13">
      <c r="A31" s="9">
        <f t="shared" si="4"/>
        <v>24</v>
      </c>
      <c r="B31" s="87" t="e">
        <f t="shared" si="3"/>
        <v>#DIV/0!</v>
      </c>
      <c r="C31" s="88" t="e">
        <f>IF(D31=" ",IF(B31&gt;=Controls!$H$5,"A+",IF(B31&gt;=Controls!$H$6,"A",IF(B31&gt;=Controls!$H$7,"A-",IF(B31&gt;=Controls!$H$8,"B+",IF(B31&gt;=Controls!$H$9,"B",IF(B31&gt;=Controls!$H$10,"B-",IF(B31&gt;=Controls!$H$11,"C+",IF(B31&gt;=Controls!$H$12,"C",IF(B31&gt;=Controls!$H$13,"C-",IF(B31&gt;=Controls!$H$14,"D+",IF(B31&gt;=Controls!$H$15,"D",IF(B31&gt;=Controls!$H$16,"D-",IF(B31&gt;=Controls!$H$17,"F",0))))))))))))),D31)</f>
        <v>#DIV/0!</v>
      </c>
      <c r="D31" s="89" t="s">
        <v>6</v>
      </c>
      <c r="F31" s="45">
        <f>'Category 1'!B31</f>
        <v>0</v>
      </c>
      <c r="G31" s="45">
        <f>'Category 2'!B31</f>
        <v>0</v>
      </c>
      <c r="H31" s="45" t="e">
        <f>'Category 3'!B31</f>
        <v>#DIV/0!</v>
      </c>
      <c r="I31" s="45">
        <f>'Category 4'!B31</f>
        <v>0</v>
      </c>
      <c r="J31" s="45">
        <f>'Category 5'!B31</f>
        <v>0</v>
      </c>
      <c r="K31" s="45">
        <f>'Category 6'!B31</f>
        <v>0</v>
      </c>
      <c r="L31" s="45">
        <f>'Category 7'!B31</f>
        <v>0</v>
      </c>
      <c r="M31" s="45">
        <f>'Category 8'!B31</f>
        <v>0</v>
      </c>
    </row>
    <row r="32" spans="1:13">
      <c r="A32" s="9">
        <f t="shared" si="4"/>
        <v>25</v>
      </c>
      <c r="B32" s="87" t="e">
        <f t="shared" si="3"/>
        <v>#DIV/0!</v>
      </c>
      <c r="C32" s="88" t="e">
        <f>IF(D32=" ",IF(B32&gt;=Controls!$H$5,"A+",IF(B32&gt;=Controls!$H$6,"A",IF(B32&gt;=Controls!$H$7,"A-",IF(B32&gt;=Controls!$H$8,"B+",IF(B32&gt;=Controls!$H$9,"B",IF(B32&gt;=Controls!$H$10,"B-",IF(B32&gt;=Controls!$H$11,"C+",IF(B32&gt;=Controls!$H$12,"C",IF(B32&gt;=Controls!$H$13,"C-",IF(B32&gt;=Controls!$H$14,"D+",IF(B32&gt;=Controls!$H$15,"D",IF(B32&gt;=Controls!$H$16,"D-",IF(B32&gt;=Controls!$H$17,"F",0))))))))))))),D32)</f>
        <v>#DIV/0!</v>
      </c>
      <c r="D32" s="89" t="s">
        <v>6</v>
      </c>
      <c r="F32" s="45">
        <f>'Category 1'!B32</f>
        <v>0</v>
      </c>
      <c r="G32" s="45">
        <f>'Category 2'!B32</f>
        <v>0</v>
      </c>
      <c r="H32" s="45" t="e">
        <f>'Category 3'!B32</f>
        <v>#DIV/0!</v>
      </c>
      <c r="I32" s="45">
        <f>'Category 4'!B32</f>
        <v>0</v>
      </c>
      <c r="J32" s="45">
        <f>'Category 5'!B32</f>
        <v>0</v>
      </c>
      <c r="K32" s="45">
        <f>'Category 6'!B32</f>
        <v>0</v>
      </c>
      <c r="L32" s="45">
        <f>'Category 7'!B32</f>
        <v>0</v>
      </c>
      <c r="M32" s="45">
        <f>'Category 8'!B32</f>
        <v>0</v>
      </c>
    </row>
    <row r="33" spans="1:13">
      <c r="A33" s="9">
        <f t="shared" si="4"/>
        <v>26</v>
      </c>
      <c r="B33" s="87" t="e">
        <f t="shared" si="3"/>
        <v>#DIV/0!</v>
      </c>
      <c r="C33" s="88" t="e">
        <f>IF(D33=" ",IF(B33&gt;=Controls!$H$5,"A+",IF(B33&gt;=Controls!$H$6,"A",IF(B33&gt;=Controls!$H$7,"A-",IF(B33&gt;=Controls!$H$8,"B+",IF(B33&gt;=Controls!$H$9,"B",IF(B33&gt;=Controls!$H$10,"B-",IF(B33&gt;=Controls!$H$11,"C+",IF(B33&gt;=Controls!$H$12,"C",IF(B33&gt;=Controls!$H$13,"C-",IF(B33&gt;=Controls!$H$14,"D+",IF(B33&gt;=Controls!$H$15,"D",IF(B33&gt;=Controls!$H$16,"D-",IF(B33&gt;=Controls!$H$17,"F",0))))))))))))),D33)</f>
        <v>#DIV/0!</v>
      </c>
      <c r="D33" s="89" t="s">
        <v>6</v>
      </c>
      <c r="F33" s="45">
        <f>'Category 1'!B33</f>
        <v>0</v>
      </c>
      <c r="G33" s="45">
        <f>'Category 2'!B33</f>
        <v>0</v>
      </c>
      <c r="H33" s="45" t="e">
        <f>'Category 3'!B33</f>
        <v>#DIV/0!</v>
      </c>
      <c r="I33" s="45">
        <f>'Category 4'!B33</f>
        <v>0</v>
      </c>
      <c r="J33" s="45">
        <f>'Category 5'!B33</f>
        <v>0</v>
      </c>
      <c r="K33" s="45">
        <f>'Category 6'!B33</f>
        <v>0</v>
      </c>
      <c r="L33" s="45">
        <f>'Category 7'!B33</f>
        <v>0</v>
      </c>
      <c r="M33" s="45">
        <f>'Category 8'!B33</f>
        <v>0</v>
      </c>
    </row>
    <row r="34" spans="1:13">
      <c r="A34" s="9">
        <f t="shared" si="4"/>
        <v>27</v>
      </c>
      <c r="B34" s="87" t="e">
        <f t="shared" si="3"/>
        <v>#DIV/0!</v>
      </c>
      <c r="C34" s="88" t="e">
        <f>IF(D34=" ",IF(B34&gt;=Controls!$H$5,"A+",IF(B34&gt;=Controls!$H$6,"A",IF(B34&gt;=Controls!$H$7,"A-",IF(B34&gt;=Controls!$H$8,"B+",IF(B34&gt;=Controls!$H$9,"B",IF(B34&gt;=Controls!$H$10,"B-",IF(B34&gt;=Controls!$H$11,"C+",IF(B34&gt;=Controls!$H$12,"C",IF(B34&gt;=Controls!$H$13,"C-",IF(B34&gt;=Controls!$H$14,"D+",IF(B34&gt;=Controls!$H$15,"D",IF(B34&gt;=Controls!$H$16,"D-",IF(B34&gt;=Controls!$H$17,"F",0))))))))))))),D34)</f>
        <v>#DIV/0!</v>
      </c>
      <c r="D34" s="89" t="s">
        <v>6</v>
      </c>
      <c r="F34" s="45">
        <f>'Category 1'!B34</f>
        <v>0</v>
      </c>
      <c r="G34" s="45">
        <f>'Category 2'!B34</f>
        <v>0</v>
      </c>
      <c r="H34" s="45" t="e">
        <f>'Category 3'!B34</f>
        <v>#DIV/0!</v>
      </c>
      <c r="I34" s="45">
        <f>'Category 4'!B34</f>
        <v>0</v>
      </c>
      <c r="J34" s="45">
        <f>'Category 5'!B34</f>
        <v>0</v>
      </c>
      <c r="K34" s="45">
        <f>'Category 6'!B34</f>
        <v>0</v>
      </c>
      <c r="L34" s="45">
        <f>'Category 7'!B34</f>
        <v>0</v>
      </c>
      <c r="M34" s="45">
        <f>'Category 8'!B34</f>
        <v>0</v>
      </c>
    </row>
    <row r="35" spans="1:13">
      <c r="A35" s="9">
        <f t="shared" si="4"/>
        <v>28</v>
      </c>
      <c r="B35" s="87" t="e">
        <f t="shared" si="3"/>
        <v>#DIV/0!</v>
      </c>
      <c r="C35" s="88" t="e">
        <f>IF(D35=" ",IF(B35&gt;=Controls!$H$5,"A+",IF(B35&gt;=Controls!$H$6,"A",IF(B35&gt;=Controls!$H$7,"A-",IF(B35&gt;=Controls!$H$8,"B+",IF(B35&gt;=Controls!$H$9,"B",IF(B35&gt;=Controls!$H$10,"B-",IF(B35&gt;=Controls!$H$11,"C+",IF(B35&gt;=Controls!$H$12,"C",IF(B35&gt;=Controls!$H$13,"C-",IF(B35&gt;=Controls!$H$14,"D+",IF(B35&gt;=Controls!$H$15,"D",IF(B35&gt;=Controls!$H$16,"D-",IF(B35&gt;=Controls!$H$17,"F",0))))))))))))),D35)</f>
        <v>#DIV/0!</v>
      </c>
      <c r="D35" s="89" t="s">
        <v>6</v>
      </c>
      <c r="F35" s="45">
        <f>'Category 1'!B35</f>
        <v>0</v>
      </c>
      <c r="G35" s="45">
        <f>'Category 2'!B35</f>
        <v>0</v>
      </c>
      <c r="H35" s="45" t="e">
        <f>'Category 3'!B35</f>
        <v>#DIV/0!</v>
      </c>
      <c r="I35" s="45">
        <f>'Category 4'!B35</f>
        <v>0</v>
      </c>
      <c r="J35" s="45">
        <f>'Category 5'!B35</f>
        <v>0</v>
      </c>
      <c r="K35" s="45">
        <f>'Category 6'!B35</f>
        <v>0</v>
      </c>
      <c r="L35" s="45">
        <f>'Category 7'!B35</f>
        <v>0</v>
      </c>
      <c r="M35" s="45">
        <f>'Category 8'!B35</f>
        <v>0</v>
      </c>
    </row>
    <row r="36" spans="1:13">
      <c r="A36" s="9">
        <f t="shared" si="4"/>
        <v>29</v>
      </c>
      <c r="B36" s="87" t="e">
        <f t="shared" si="3"/>
        <v>#DIV/0!</v>
      </c>
      <c r="C36" s="88" t="e">
        <f>IF(D36=" ",IF(B36&gt;=Controls!$H$5,"A+",IF(B36&gt;=Controls!$H$6,"A",IF(B36&gt;=Controls!$H$7,"A-",IF(B36&gt;=Controls!$H$8,"B+",IF(B36&gt;=Controls!$H$9,"B",IF(B36&gt;=Controls!$H$10,"B-",IF(B36&gt;=Controls!$H$11,"C+",IF(B36&gt;=Controls!$H$12,"C",IF(B36&gt;=Controls!$H$13,"C-",IF(B36&gt;=Controls!$H$14,"D+",IF(B36&gt;=Controls!$H$15,"D",IF(B36&gt;=Controls!$H$16,"D-",IF(B36&gt;=Controls!$H$17,"F",0))))))))))))),D36)</f>
        <v>#DIV/0!</v>
      </c>
      <c r="D36" s="89" t="s">
        <v>6</v>
      </c>
      <c r="F36" s="45">
        <f>'Category 1'!B36</f>
        <v>0</v>
      </c>
      <c r="G36" s="45">
        <f>'Category 2'!B36</f>
        <v>0</v>
      </c>
      <c r="H36" s="45" t="e">
        <f>'Category 3'!B36</f>
        <v>#DIV/0!</v>
      </c>
      <c r="I36" s="45">
        <f>'Category 4'!B36</f>
        <v>0</v>
      </c>
      <c r="J36" s="45">
        <f>'Category 5'!B36</f>
        <v>0</v>
      </c>
      <c r="K36" s="45">
        <f>'Category 6'!B36</f>
        <v>0</v>
      </c>
      <c r="L36" s="45">
        <f>'Category 7'!B36</f>
        <v>0</v>
      </c>
      <c r="M36" s="45">
        <f>'Category 8'!B36</f>
        <v>0</v>
      </c>
    </row>
    <row r="37" spans="1:13">
      <c r="A37" s="9">
        <f t="shared" si="4"/>
        <v>30</v>
      </c>
      <c r="B37" s="87" t="e">
        <f t="shared" si="3"/>
        <v>#DIV/0!</v>
      </c>
      <c r="C37" s="88" t="e">
        <f>IF(D37=" ",IF(B37&gt;=Controls!$H$5,"A+",IF(B37&gt;=Controls!$H$6,"A",IF(B37&gt;=Controls!$H$7,"A-",IF(B37&gt;=Controls!$H$8,"B+",IF(B37&gt;=Controls!$H$9,"B",IF(B37&gt;=Controls!$H$10,"B-",IF(B37&gt;=Controls!$H$11,"C+",IF(B37&gt;=Controls!$H$12,"C",IF(B37&gt;=Controls!$H$13,"C-",IF(B37&gt;=Controls!$H$14,"D+",IF(B37&gt;=Controls!$H$15,"D",IF(B37&gt;=Controls!$H$16,"D-",IF(B37&gt;=Controls!$H$17,"F",0))))))))))))),D37)</f>
        <v>#DIV/0!</v>
      </c>
      <c r="D37" s="89" t="s">
        <v>6</v>
      </c>
      <c r="F37" s="45">
        <f>'Category 1'!B37</f>
        <v>0</v>
      </c>
      <c r="G37" s="45">
        <f>'Category 2'!B37</f>
        <v>0</v>
      </c>
      <c r="H37" s="45" t="e">
        <f>'Category 3'!B37</f>
        <v>#DIV/0!</v>
      </c>
      <c r="I37" s="45">
        <f>'Category 4'!B37</f>
        <v>0</v>
      </c>
      <c r="J37" s="45">
        <f>'Category 5'!B37</f>
        <v>0</v>
      </c>
      <c r="K37" s="45">
        <f>'Category 6'!B37</f>
        <v>0</v>
      </c>
      <c r="L37" s="45">
        <f>'Category 7'!B37</f>
        <v>0</v>
      </c>
      <c r="M37" s="45">
        <f>'Category 8'!B37</f>
        <v>0</v>
      </c>
    </row>
    <row r="38" spans="1:13">
      <c r="A38" s="9">
        <f t="shared" si="4"/>
        <v>31</v>
      </c>
      <c r="B38" s="87" t="e">
        <f t="shared" si="3"/>
        <v>#DIV/0!</v>
      </c>
      <c r="C38" s="88" t="e">
        <f>IF(D38=" ",IF(B38&gt;=Controls!$H$5,"A+",IF(B38&gt;=Controls!$H$6,"A",IF(B38&gt;=Controls!$H$7,"A-",IF(B38&gt;=Controls!$H$8,"B+",IF(B38&gt;=Controls!$H$9,"B",IF(B38&gt;=Controls!$H$10,"B-",IF(B38&gt;=Controls!$H$11,"C+",IF(B38&gt;=Controls!$H$12,"C",IF(B38&gt;=Controls!$H$13,"C-",IF(B38&gt;=Controls!$H$14,"D+",IF(B38&gt;=Controls!$H$15,"D",IF(B38&gt;=Controls!$H$16,"D-",IF(B38&gt;=Controls!$H$17,"F",0))))))))))))),D38)</f>
        <v>#DIV/0!</v>
      </c>
      <c r="D38" s="89" t="s">
        <v>6</v>
      </c>
      <c r="F38" s="45">
        <f>'Category 1'!B38</f>
        <v>0</v>
      </c>
      <c r="G38" s="45">
        <f>'Category 2'!B38</f>
        <v>0</v>
      </c>
      <c r="H38" s="45" t="e">
        <f>'Category 3'!B38</f>
        <v>#DIV/0!</v>
      </c>
      <c r="I38" s="45">
        <f>'Category 4'!B38</f>
        <v>0</v>
      </c>
      <c r="J38" s="45">
        <f>'Category 5'!B38</f>
        <v>0</v>
      </c>
      <c r="K38" s="45">
        <f>'Category 6'!B38</f>
        <v>0</v>
      </c>
      <c r="L38" s="45">
        <f>'Category 7'!B38</f>
        <v>0</v>
      </c>
      <c r="M38" s="45">
        <f>'Category 8'!B38</f>
        <v>0</v>
      </c>
    </row>
    <row r="39" spans="1:13">
      <c r="A39" s="9">
        <f t="shared" si="4"/>
        <v>32</v>
      </c>
      <c r="B39" s="87" t="e">
        <f t="shared" si="3"/>
        <v>#DIV/0!</v>
      </c>
      <c r="C39" s="88" t="e">
        <f>IF(D39=" ",IF(B39&gt;=Controls!$H$5,"A+",IF(B39&gt;=Controls!$H$6,"A",IF(B39&gt;=Controls!$H$7,"A-",IF(B39&gt;=Controls!$H$8,"B+",IF(B39&gt;=Controls!$H$9,"B",IF(B39&gt;=Controls!$H$10,"B-",IF(B39&gt;=Controls!$H$11,"C+",IF(B39&gt;=Controls!$H$12,"C",IF(B39&gt;=Controls!$H$13,"C-",IF(B39&gt;=Controls!$H$14,"D+",IF(B39&gt;=Controls!$H$15,"D",IF(B39&gt;=Controls!$H$16,"D-",IF(B39&gt;=Controls!$H$17,"F",0))))))))))))),D39)</f>
        <v>#DIV/0!</v>
      </c>
      <c r="D39" s="89" t="s">
        <v>6</v>
      </c>
      <c r="F39" s="45">
        <f>'Category 1'!B39</f>
        <v>0</v>
      </c>
      <c r="G39" s="45">
        <f>'Category 2'!B39</f>
        <v>0</v>
      </c>
      <c r="H39" s="45" t="e">
        <f>'Category 3'!B39</f>
        <v>#DIV/0!</v>
      </c>
      <c r="I39" s="45">
        <f>'Category 4'!B39</f>
        <v>0</v>
      </c>
      <c r="J39" s="45">
        <f>'Category 5'!B39</f>
        <v>0</v>
      </c>
      <c r="K39" s="45">
        <f>'Category 6'!B39</f>
        <v>0</v>
      </c>
      <c r="L39" s="45">
        <f>'Category 7'!B39</f>
        <v>0</v>
      </c>
      <c r="M39" s="45">
        <f>'Category 8'!B39</f>
        <v>0</v>
      </c>
    </row>
    <row r="40" spans="1:13">
      <c r="A40" s="9">
        <f t="shared" si="4"/>
        <v>33</v>
      </c>
      <c r="B40" s="87" t="e">
        <f t="shared" si="3"/>
        <v>#DIV/0!</v>
      </c>
      <c r="C40" s="88" t="e">
        <f>IF(D40=" ",IF(B40&gt;=Controls!$H$5,"A+",IF(B40&gt;=Controls!$H$6,"A",IF(B40&gt;=Controls!$H$7,"A-",IF(B40&gt;=Controls!$H$8,"B+",IF(B40&gt;=Controls!$H$9,"B",IF(B40&gt;=Controls!$H$10,"B-",IF(B40&gt;=Controls!$H$11,"C+",IF(B40&gt;=Controls!$H$12,"C",IF(B40&gt;=Controls!$H$13,"C-",IF(B40&gt;=Controls!$H$14,"D+",IF(B40&gt;=Controls!$H$15,"D",IF(B40&gt;=Controls!$H$16,"D-",IF(B40&gt;=Controls!$H$17,"F",0))))))))))))),D40)</f>
        <v>#DIV/0!</v>
      </c>
      <c r="D40" s="89" t="s">
        <v>6</v>
      </c>
      <c r="F40" s="45">
        <f>'Category 1'!B40</f>
        <v>0</v>
      </c>
      <c r="G40" s="45">
        <f>'Category 2'!B40</f>
        <v>0</v>
      </c>
      <c r="H40" s="45" t="e">
        <f>'Category 3'!B40</f>
        <v>#DIV/0!</v>
      </c>
      <c r="I40" s="45">
        <f>'Category 4'!B40</f>
        <v>0</v>
      </c>
      <c r="J40" s="45">
        <f>'Category 5'!B40</f>
        <v>0</v>
      </c>
      <c r="K40" s="45">
        <f>'Category 6'!B40</f>
        <v>0</v>
      </c>
      <c r="L40" s="45">
        <f>'Category 7'!B40</f>
        <v>0</v>
      </c>
      <c r="M40" s="45">
        <f>'Category 8'!B40</f>
        <v>0</v>
      </c>
    </row>
    <row r="41" spans="1:13">
      <c r="A41" s="9">
        <f t="shared" si="4"/>
        <v>34</v>
      </c>
      <c r="B41" s="87" t="e">
        <f t="shared" si="3"/>
        <v>#DIV/0!</v>
      </c>
      <c r="C41" s="88" t="e">
        <f>IF(D41=" ",IF(B41&gt;=Controls!$H$5,"A+",IF(B41&gt;=Controls!$H$6,"A",IF(B41&gt;=Controls!$H$7,"A-",IF(B41&gt;=Controls!$H$8,"B+",IF(B41&gt;=Controls!$H$9,"B",IF(B41&gt;=Controls!$H$10,"B-",IF(B41&gt;=Controls!$H$11,"C+",IF(B41&gt;=Controls!$H$12,"C",IF(B41&gt;=Controls!$H$13,"C-",IF(B41&gt;=Controls!$H$14,"D+",IF(B41&gt;=Controls!$H$15,"D",IF(B41&gt;=Controls!$H$16,"D-",IF(B41&gt;=Controls!$H$17,"F",0))))))))))))),D41)</f>
        <v>#DIV/0!</v>
      </c>
      <c r="D41" s="89" t="s">
        <v>6</v>
      </c>
      <c r="F41" s="45">
        <f>'Category 1'!B41</f>
        <v>0</v>
      </c>
      <c r="G41" s="45">
        <f>'Category 2'!B41</f>
        <v>0</v>
      </c>
      <c r="H41" s="45" t="e">
        <f>'Category 3'!B41</f>
        <v>#DIV/0!</v>
      </c>
      <c r="I41" s="45">
        <f>'Category 4'!B41</f>
        <v>0</v>
      </c>
      <c r="J41" s="45">
        <f>'Category 5'!B41</f>
        <v>0</v>
      </c>
      <c r="K41" s="45">
        <f>'Category 6'!B41</f>
        <v>0</v>
      </c>
      <c r="L41" s="45">
        <f>'Category 7'!B41</f>
        <v>0</v>
      </c>
      <c r="M41" s="45">
        <f>'Category 8'!B41</f>
        <v>0</v>
      </c>
    </row>
    <row r="42" spans="1:13">
      <c r="A42" s="9">
        <f t="shared" si="4"/>
        <v>35</v>
      </c>
      <c r="B42" s="87" t="e">
        <f t="shared" si="3"/>
        <v>#DIV/0!</v>
      </c>
      <c r="C42" s="88" t="e">
        <f>IF(D42=" ",IF(B42&gt;=Controls!$H$5,"A+",IF(B42&gt;=Controls!$H$6,"A",IF(B42&gt;=Controls!$H$7,"A-",IF(B42&gt;=Controls!$H$8,"B+",IF(B42&gt;=Controls!$H$9,"B",IF(B42&gt;=Controls!$H$10,"B-",IF(B42&gt;=Controls!$H$11,"C+",IF(B42&gt;=Controls!$H$12,"C",IF(B42&gt;=Controls!$H$13,"C-",IF(B42&gt;=Controls!$H$14,"D+",IF(B42&gt;=Controls!$H$15,"D",IF(B42&gt;=Controls!$H$16,"D-",IF(B42&gt;=Controls!$H$17,"F",0))))))))))))),D42)</f>
        <v>#DIV/0!</v>
      </c>
      <c r="D42" s="89" t="s">
        <v>6</v>
      </c>
      <c r="F42" s="45">
        <f>'Category 1'!B42</f>
        <v>0</v>
      </c>
      <c r="G42" s="45">
        <f>'Category 2'!B42</f>
        <v>0</v>
      </c>
      <c r="H42" s="45" t="e">
        <f>'Category 3'!B42</f>
        <v>#DIV/0!</v>
      </c>
      <c r="I42" s="45">
        <f>'Category 4'!B42</f>
        <v>0</v>
      </c>
      <c r="J42" s="45">
        <f>'Category 5'!B42</f>
        <v>0</v>
      </c>
      <c r="K42" s="45">
        <f>'Category 6'!B42</f>
        <v>0</v>
      </c>
      <c r="L42" s="45">
        <f>'Category 7'!B42</f>
        <v>0</v>
      </c>
      <c r="M42" s="45">
        <f>'Category 8'!B42</f>
        <v>0</v>
      </c>
    </row>
    <row r="43" spans="1:13">
      <c r="A43" s="9">
        <f t="shared" si="4"/>
        <v>36</v>
      </c>
      <c r="B43" s="87" t="e">
        <f t="shared" si="3"/>
        <v>#DIV/0!</v>
      </c>
      <c r="C43" s="88" t="e">
        <f>IF(D43=" ",IF(B43&gt;=Controls!$H$5,"A+",IF(B43&gt;=Controls!$H$6,"A",IF(B43&gt;=Controls!$H$7,"A-",IF(B43&gt;=Controls!$H$8,"B+",IF(B43&gt;=Controls!$H$9,"B",IF(B43&gt;=Controls!$H$10,"B-",IF(B43&gt;=Controls!$H$11,"C+",IF(B43&gt;=Controls!$H$12,"C",IF(B43&gt;=Controls!$H$13,"C-",IF(B43&gt;=Controls!$H$14,"D+",IF(B43&gt;=Controls!$H$15,"D",IF(B43&gt;=Controls!$H$16,"D-",IF(B43&gt;=Controls!$H$17,"F",0))))))))))))),D43)</f>
        <v>#DIV/0!</v>
      </c>
      <c r="D43" s="89" t="s">
        <v>6</v>
      </c>
      <c r="F43" s="45">
        <f>'Category 1'!B43</f>
        <v>0</v>
      </c>
      <c r="G43" s="45">
        <f>'Category 2'!B43</f>
        <v>0</v>
      </c>
      <c r="H43" s="45" t="e">
        <f>'Category 3'!B43</f>
        <v>#DIV/0!</v>
      </c>
      <c r="I43" s="45">
        <f>'Category 4'!B43</f>
        <v>0</v>
      </c>
      <c r="J43" s="45">
        <f>'Category 5'!B43</f>
        <v>0</v>
      </c>
      <c r="K43" s="45">
        <f>'Category 6'!B43</f>
        <v>0</v>
      </c>
      <c r="L43" s="45">
        <f>'Category 7'!B43</f>
        <v>0</v>
      </c>
      <c r="M43" s="45">
        <f>'Category 8'!B43</f>
        <v>0</v>
      </c>
    </row>
    <row r="44" spans="1:13">
      <c r="A44" s="9">
        <f t="shared" si="4"/>
        <v>37</v>
      </c>
      <c r="B44" s="87" t="e">
        <f t="shared" si="3"/>
        <v>#DIV/0!</v>
      </c>
      <c r="C44" s="88" t="e">
        <f>IF(D44=" ",IF(B44&gt;=Controls!$H$5,"A+",IF(B44&gt;=Controls!$H$6,"A",IF(B44&gt;=Controls!$H$7,"A-",IF(B44&gt;=Controls!$H$8,"B+",IF(B44&gt;=Controls!$H$9,"B",IF(B44&gt;=Controls!$H$10,"B-",IF(B44&gt;=Controls!$H$11,"C+",IF(B44&gt;=Controls!$H$12,"C",IF(B44&gt;=Controls!$H$13,"C-",IF(B44&gt;=Controls!$H$14,"D+",IF(B44&gt;=Controls!$H$15,"D",IF(B44&gt;=Controls!$H$16,"D-",IF(B44&gt;=Controls!$H$17,"F",0))))))))))))),D44)</f>
        <v>#DIV/0!</v>
      </c>
      <c r="D44" s="89" t="s">
        <v>6</v>
      </c>
      <c r="F44" s="45">
        <f>'Category 1'!B44</f>
        <v>0</v>
      </c>
      <c r="G44" s="45">
        <f>'Category 2'!B44</f>
        <v>0</v>
      </c>
      <c r="H44" s="45" t="e">
        <f>'Category 3'!B44</f>
        <v>#DIV/0!</v>
      </c>
      <c r="I44" s="45">
        <f>'Category 4'!B44</f>
        <v>0</v>
      </c>
      <c r="J44" s="45">
        <f>'Category 5'!B44</f>
        <v>0</v>
      </c>
      <c r="K44" s="45">
        <f>'Category 6'!B44</f>
        <v>0</v>
      </c>
      <c r="L44" s="45">
        <f>'Category 7'!B44</f>
        <v>0</v>
      </c>
      <c r="M44" s="45">
        <f>'Category 8'!B44</f>
        <v>0</v>
      </c>
    </row>
    <row r="45" spans="1:13">
      <c r="A45" s="9">
        <f t="shared" si="4"/>
        <v>38</v>
      </c>
      <c r="B45" s="87" t="e">
        <f t="shared" si="3"/>
        <v>#DIV/0!</v>
      </c>
      <c r="C45" s="88" t="e">
        <f>IF(D45=" ",IF(B45&gt;=Controls!$H$5,"A+",IF(B45&gt;=Controls!$H$6,"A",IF(B45&gt;=Controls!$H$7,"A-",IF(B45&gt;=Controls!$H$8,"B+",IF(B45&gt;=Controls!$H$9,"B",IF(B45&gt;=Controls!$H$10,"B-",IF(B45&gt;=Controls!$H$11,"C+",IF(B45&gt;=Controls!$H$12,"C",IF(B45&gt;=Controls!$H$13,"C-",IF(B45&gt;=Controls!$H$14,"D+",IF(B45&gt;=Controls!$H$15,"D",IF(B45&gt;=Controls!$H$16,"D-",IF(B45&gt;=Controls!$H$17,"F",0))))))))))))),D45)</f>
        <v>#DIV/0!</v>
      </c>
      <c r="D45" s="89" t="s">
        <v>6</v>
      </c>
      <c r="F45" s="45">
        <f>'Category 1'!B45</f>
        <v>0</v>
      </c>
      <c r="G45" s="45">
        <f>'Category 2'!B45</f>
        <v>0</v>
      </c>
      <c r="H45" s="45" t="e">
        <f>'Category 3'!B45</f>
        <v>#DIV/0!</v>
      </c>
      <c r="I45" s="45">
        <f>'Category 4'!B45</f>
        <v>0</v>
      </c>
      <c r="J45" s="45">
        <f>'Category 5'!B45</f>
        <v>0</v>
      </c>
      <c r="K45" s="45">
        <f>'Category 6'!B45</f>
        <v>0</v>
      </c>
      <c r="L45" s="45">
        <f>'Category 7'!B45</f>
        <v>0</v>
      </c>
      <c r="M45" s="45">
        <f>'Category 8'!B45</f>
        <v>0</v>
      </c>
    </row>
    <row r="46" spans="1:13">
      <c r="A46" s="9">
        <f t="shared" si="4"/>
        <v>39</v>
      </c>
      <c r="B46" s="87" t="e">
        <f t="shared" si="3"/>
        <v>#DIV/0!</v>
      </c>
      <c r="C46" s="88" t="e">
        <f>IF(D46=" ",IF(B46&gt;=Controls!$H$5,"A+",IF(B46&gt;=Controls!$H$6,"A",IF(B46&gt;=Controls!$H$7,"A-",IF(B46&gt;=Controls!$H$8,"B+",IF(B46&gt;=Controls!$H$9,"B",IF(B46&gt;=Controls!$H$10,"B-",IF(B46&gt;=Controls!$H$11,"C+",IF(B46&gt;=Controls!$H$12,"C",IF(B46&gt;=Controls!$H$13,"C-",IF(B46&gt;=Controls!$H$14,"D+",IF(B46&gt;=Controls!$H$15,"D",IF(B46&gt;=Controls!$H$16,"D-",IF(B46&gt;=Controls!$H$17,"F",0))))))))))))),D46)</f>
        <v>#DIV/0!</v>
      </c>
      <c r="D46" s="89" t="s">
        <v>6</v>
      </c>
      <c r="F46" s="45">
        <f>'Category 1'!B46</f>
        <v>0</v>
      </c>
      <c r="G46" s="45">
        <f>'Category 2'!B46</f>
        <v>0</v>
      </c>
      <c r="H46" s="45" t="e">
        <f>'Category 3'!B46</f>
        <v>#DIV/0!</v>
      </c>
      <c r="I46" s="45">
        <f>'Category 4'!B46</f>
        <v>0</v>
      </c>
      <c r="J46" s="45">
        <f>'Category 5'!B46</f>
        <v>0</v>
      </c>
      <c r="K46" s="45">
        <f>'Category 6'!B46</f>
        <v>0</v>
      </c>
      <c r="L46" s="45">
        <f>'Category 7'!B46</f>
        <v>0</v>
      </c>
      <c r="M46" s="45">
        <f>'Category 8'!B46</f>
        <v>0</v>
      </c>
    </row>
    <row r="47" spans="1:13">
      <c r="A47" s="9">
        <f t="shared" si="4"/>
        <v>40</v>
      </c>
      <c r="B47" s="87" t="e">
        <f t="shared" si="3"/>
        <v>#DIV/0!</v>
      </c>
      <c r="C47" s="88" t="e">
        <f>IF(D47=" ",IF(B47&gt;=Controls!$H$5,"A+",IF(B47&gt;=Controls!$H$6,"A",IF(B47&gt;=Controls!$H$7,"A-",IF(B47&gt;=Controls!$H$8,"B+",IF(B47&gt;=Controls!$H$9,"B",IF(B47&gt;=Controls!$H$10,"B-",IF(B47&gt;=Controls!$H$11,"C+",IF(B47&gt;=Controls!$H$12,"C",IF(B47&gt;=Controls!$H$13,"C-",IF(B47&gt;=Controls!$H$14,"D+",IF(B47&gt;=Controls!$H$15,"D",IF(B47&gt;=Controls!$H$16,"D-",IF(B47&gt;=Controls!$H$17,"F",0))))))))))))),D47)</f>
        <v>#DIV/0!</v>
      </c>
      <c r="D47" s="89" t="s">
        <v>6</v>
      </c>
      <c r="F47" s="45">
        <f>'Category 1'!B47</f>
        <v>0</v>
      </c>
      <c r="G47" s="45">
        <f>'Category 2'!B47</f>
        <v>0</v>
      </c>
      <c r="H47" s="45" t="e">
        <f>'Category 3'!B47</f>
        <v>#DIV/0!</v>
      </c>
      <c r="I47" s="45">
        <f>'Category 4'!B47</f>
        <v>0</v>
      </c>
      <c r="J47" s="45">
        <f>'Category 5'!B47</f>
        <v>0</v>
      </c>
      <c r="K47" s="45">
        <f>'Category 6'!B47</f>
        <v>0</v>
      </c>
      <c r="L47" s="45">
        <f>'Category 7'!B47</f>
        <v>0</v>
      </c>
      <c r="M47" s="45">
        <f>'Category 8'!B47</f>
        <v>0</v>
      </c>
    </row>
    <row r="48" spans="1:13">
      <c r="A48" s="9">
        <f t="shared" si="4"/>
        <v>41</v>
      </c>
      <c r="B48" s="87" t="e">
        <f t="shared" si="3"/>
        <v>#DIV/0!</v>
      </c>
      <c r="C48" s="88" t="e">
        <f>IF(D48=" ",IF(B48&gt;=Controls!$H$5,"A+",IF(B48&gt;=Controls!$H$6,"A",IF(B48&gt;=Controls!$H$7,"A-",IF(B48&gt;=Controls!$H$8,"B+",IF(B48&gt;=Controls!$H$9,"B",IF(B48&gt;=Controls!$H$10,"B-",IF(B48&gt;=Controls!$H$11,"C+",IF(B48&gt;=Controls!$H$12,"C",IF(B48&gt;=Controls!$H$13,"C-",IF(B48&gt;=Controls!$H$14,"D+",IF(B48&gt;=Controls!$H$15,"D",IF(B48&gt;=Controls!$H$16,"D-",IF(B48&gt;=Controls!$H$17,"F",0))))))))))))),D48)</f>
        <v>#DIV/0!</v>
      </c>
      <c r="D48" s="89" t="s">
        <v>6</v>
      </c>
      <c r="F48" s="45">
        <f>'Category 1'!B48</f>
        <v>0</v>
      </c>
      <c r="G48" s="45">
        <f>'Category 2'!B48</f>
        <v>0</v>
      </c>
      <c r="H48" s="45" t="e">
        <f>'Category 3'!B48</f>
        <v>#DIV/0!</v>
      </c>
      <c r="I48" s="45">
        <f>'Category 4'!B48</f>
        <v>0</v>
      </c>
      <c r="J48" s="45">
        <f>'Category 5'!B48</f>
        <v>0</v>
      </c>
      <c r="K48" s="45">
        <f>'Category 6'!B48</f>
        <v>0</v>
      </c>
      <c r="L48" s="45">
        <f>'Category 7'!B48</f>
        <v>0</v>
      </c>
      <c r="M48" s="45">
        <f>'Category 8'!B48</f>
        <v>0</v>
      </c>
    </row>
    <row r="49" spans="1:13">
      <c r="A49" s="9">
        <f t="shared" si="4"/>
        <v>42</v>
      </c>
      <c r="B49" s="87" t="e">
        <f t="shared" si="3"/>
        <v>#DIV/0!</v>
      </c>
      <c r="C49" s="88" t="e">
        <f>IF(D49=" ",IF(B49&gt;=Controls!$H$5,"A+",IF(B49&gt;=Controls!$H$6,"A",IF(B49&gt;=Controls!$H$7,"A-",IF(B49&gt;=Controls!$H$8,"B+",IF(B49&gt;=Controls!$H$9,"B",IF(B49&gt;=Controls!$H$10,"B-",IF(B49&gt;=Controls!$H$11,"C+",IF(B49&gt;=Controls!$H$12,"C",IF(B49&gt;=Controls!$H$13,"C-",IF(B49&gt;=Controls!$H$14,"D+",IF(B49&gt;=Controls!$H$15,"D",IF(B49&gt;=Controls!$H$16,"D-",IF(B49&gt;=Controls!$H$17,"F",0))))))))))))),D49)</f>
        <v>#DIV/0!</v>
      </c>
      <c r="D49" s="89" t="s">
        <v>6</v>
      </c>
      <c r="F49" s="45">
        <f>'Category 1'!B49</f>
        <v>0</v>
      </c>
      <c r="G49" s="45">
        <f>'Category 2'!B49</f>
        <v>0</v>
      </c>
      <c r="H49" s="45" t="e">
        <f>'Category 3'!B49</f>
        <v>#DIV/0!</v>
      </c>
      <c r="I49" s="45">
        <f>'Category 4'!B49</f>
        <v>0</v>
      </c>
      <c r="J49" s="45">
        <f>'Category 5'!B49</f>
        <v>0</v>
      </c>
      <c r="K49" s="45">
        <f>'Category 6'!B49</f>
        <v>0</v>
      </c>
      <c r="L49" s="45">
        <f>'Category 7'!B49</f>
        <v>0</v>
      </c>
      <c r="M49" s="45">
        <f>'Category 8'!B49</f>
        <v>0</v>
      </c>
    </row>
    <row r="50" spans="1:13">
      <c r="A50" s="9">
        <f t="shared" si="4"/>
        <v>43</v>
      </c>
      <c r="B50" s="87" t="e">
        <f t="shared" si="3"/>
        <v>#DIV/0!</v>
      </c>
      <c r="C50" s="88" t="e">
        <f>IF(D50=" ",IF(B50&gt;=Controls!$H$5,"A+",IF(B50&gt;=Controls!$H$6,"A",IF(B50&gt;=Controls!$H$7,"A-",IF(B50&gt;=Controls!$H$8,"B+",IF(B50&gt;=Controls!$H$9,"B",IF(B50&gt;=Controls!$H$10,"B-",IF(B50&gt;=Controls!$H$11,"C+",IF(B50&gt;=Controls!$H$12,"C",IF(B50&gt;=Controls!$H$13,"C-",IF(B50&gt;=Controls!$H$14,"D+",IF(B50&gt;=Controls!$H$15,"D",IF(B50&gt;=Controls!$H$16,"D-",IF(B50&gt;=Controls!$H$17,"F",0))))))))))))),D50)</f>
        <v>#DIV/0!</v>
      </c>
      <c r="D50" s="89" t="s">
        <v>6</v>
      </c>
      <c r="F50" s="45">
        <f>'Category 1'!B50</f>
        <v>0</v>
      </c>
      <c r="G50" s="45">
        <f>'Category 2'!B50</f>
        <v>0</v>
      </c>
      <c r="H50" s="45" t="e">
        <f>'Category 3'!B50</f>
        <v>#DIV/0!</v>
      </c>
      <c r="I50" s="45">
        <f>'Category 4'!B50</f>
        <v>0</v>
      </c>
      <c r="J50" s="45">
        <f>'Category 5'!B50</f>
        <v>0</v>
      </c>
      <c r="K50" s="45">
        <f>'Category 6'!B50</f>
        <v>0</v>
      </c>
      <c r="L50" s="45">
        <f>'Category 7'!B50</f>
        <v>0</v>
      </c>
      <c r="M50" s="45">
        <f>'Category 8'!B50</f>
        <v>0</v>
      </c>
    </row>
    <row r="51" spans="1:13">
      <c r="A51" s="9">
        <f t="shared" si="4"/>
        <v>44</v>
      </c>
      <c r="B51" s="87" t="e">
        <f t="shared" si="3"/>
        <v>#DIV/0!</v>
      </c>
      <c r="C51" s="88" t="e">
        <f>IF(D51=" ",IF(B51&gt;=Controls!$H$5,"A+",IF(B51&gt;=Controls!$H$6,"A",IF(B51&gt;=Controls!$H$7,"A-",IF(B51&gt;=Controls!$H$8,"B+",IF(B51&gt;=Controls!$H$9,"B",IF(B51&gt;=Controls!$H$10,"B-",IF(B51&gt;=Controls!$H$11,"C+",IF(B51&gt;=Controls!$H$12,"C",IF(B51&gt;=Controls!$H$13,"C-",IF(B51&gt;=Controls!$H$14,"D+",IF(B51&gt;=Controls!$H$15,"D",IF(B51&gt;=Controls!$H$16,"D-",IF(B51&gt;=Controls!$H$17,"F",0))))))))))))),D51)</f>
        <v>#DIV/0!</v>
      </c>
      <c r="D51" s="89" t="s">
        <v>6</v>
      </c>
      <c r="F51" s="45">
        <f>'Category 1'!B51</f>
        <v>0</v>
      </c>
      <c r="G51" s="45">
        <f>'Category 2'!B51</f>
        <v>0</v>
      </c>
      <c r="H51" s="45" t="e">
        <f>'Category 3'!B51</f>
        <v>#DIV/0!</v>
      </c>
      <c r="I51" s="45">
        <f>'Category 4'!B51</f>
        <v>0</v>
      </c>
      <c r="J51" s="45">
        <f>'Category 5'!B51</f>
        <v>0</v>
      </c>
      <c r="K51" s="45">
        <f>'Category 6'!B51</f>
        <v>0</v>
      </c>
      <c r="L51" s="45">
        <f>'Category 7'!B51</f>
        <v>0</v>
      </c>
      <c r="M51" s="45">
        <f>'Category 8'!B51</f>
        <v>0</v>
      </c>
    </row>
    <row r="52" spans="1:13">
      <c r="A52" s="9">
        <f t="shared" si="4"/>
        <v>45</v>
      </c>
      <c r="B52" s="87" t="e">
        <f t="shared" si="3"/>
        <v>#DIV/0!</v>
      </c>
      <c r="C52" s="88" t="e">
        <f>IF(D52=" ",IF(B52&gt;=Controls!$H$5,"A+",IF(B52&gt;=Controls!$H$6,"A",IF(B52&gt;=Controls!$H$7,"A-",IF(B52&gt;=Controls!$H$8,"B+",IF(B52&gt;=Controls!$H$9,"B",IF(B52&gt;=Controls!$H$10,"B-",IF(B52&gt;=Controls!$H$11,"C+",IF(B52&gt;=Controls!$H$12,"C",IF(B52&gt;=Controls!$H$13,"C-",IF(B52&gt;=Controls!$H$14,"D+",IF(B52&gt;=Controls!$H$15,"D",IF(B52&gt;=Controls!$H$16,"D-",IF(B52&gt;=Controls!$H$17,"F",0))))))))))))),D52)</f>
        <v>#DIV/0!</v>
      </c>
      <c r="D52" s="89" t="s">
        <v>6</v>
      </c>
      <c r="F52" s="45">
        <f>'Category 1'!B52</f>
        <v>0</v>
      </c>
      <c r="G52" s="45">
        <f>'Category 2'!B52</f>
        <v>0</v>
      </c>
      <c r="H52" s="45" t="e">
        <f>'Category 3'!B52</f>
        <v>#DIV/0!</v>
      </c>
      <c r="I52" s="45">
        <f>'Category 4'!B52</f>
        <v>0</v>
      </c>
      <c r="J52" s="45">
        <f>'Category 5'!B52</f>
        <v>0</v>
      </c>
      <c r="K52" s="45">
        <f>'Category 6'!B52</f>
        <v>0</v>
      </c>
      <c r="L52" s="45">
        <f>'Category 7'!B52</f>
        <v>0</v>
      </c>
      <c r="M52" s="45">
        <f>'Category 8'!B52</f>
        <v>0</v>
      </c>
    </row>
    <row r="53" spans="1:13">
      <c r="A53" s="9">
        <f t="shared" si="4"/>
        <v>46</v>
      </c>
      <c r="B53" s="87" t="e">
        <f t="shared" si="3"/>
        <v>#DIV/0!</v>
      </c>
      <c r="C53" s="88" t="e">
        <f>IF(D53=" ",IF(B53&gt;=Controls!$H$5,"A+",IF(B53&gt;=Controls!$H$6,"A",IF(B53&gt;=Controls!$H$7,"A-",IF(B53&gt;=Controls!$H$8,"B+",IF(B53&gt;=Controls!$H$9,"B",IF(B53&gt;=Controls!$H$10,"B-",IF(B53&gt;=Controls!$H$11,"C+",IF(B53&gt;=Controls!$H$12,"C",IF(B53&gt;=Controls!$H$13,"C-",IF(B53&gt;=Controls!$H$14,"D+",IF(B53&gt;=Controls!$H$15,"D",IF(B53&gt;=Controls!$H$16,"D-",IF(B53&gt;=Controls!$H$17,"F",0))))))))))))),D53)</f>
        <v>#DIV/0!</v>
      </c>
      <c r="D53" s="89" t="s">
        <v>6</v>
      </c>
      <c r="F53" s="45">
        <f>'Category 1'!B53</f>
        <v>0</v>
      </c>
      <c r="G53" s="45">
        <f>'Category 2'!B53</f>
        <v>0</v>
      </c>
      <c r="H53" s="45" t="e">
        <f>'Category 3'!B53</f>
        <v>#DIV/0!</v>
      </c>
      <c r="I53" s="45">
        <f>'Category 4'!B53</f>
        <v>0</v>
      </c>
      <c r="J53" s="45">
        <f>'Category 5'!B53</f>
        <v>0</v>
      </c>
      <c r="K53" s="45">
        <f>'Category 6'!B53</f>
        <v>0</v>
      </c>
      <c r="L53" s="45">
        <f>'Category 7'!B53</f>
        <v>0</v>
      </c>
      <c r="M53" s="45">
        <f>'Category 8'!B53</f>
        <v>0</v>
      </c>
    </row>
    <row r="54" spans="1:13">
      <c r="A54" s="9">
        <f t="shared" si="4"/>
        <v>47</v>
      </c>
      <c r="B54" s="87" t="e">
        <f t="shared" si="3"/>
        <v>#DIV/0!</v>
      </c>
      <c r="C54" s="88" t="e">
        <f>IF(D54=" ",IF(B54&gt;=Controls!$H$5,"A+",IF(B54&gt;=Controls!$H$6,"A",IF(B54&gt;=Controls!$H$7,"A-",IF(B54&gt;=Controls!$H$8,"B+",IF(B54&gt;=Controls!$H$9,"B",IF(B54&gt;=Controls!$H$10,"B-",IF(B54&gt;=Controls!$H$11,"C+",IF(B54&gt;=Controls!$H$12,"C",IF(B54&gt;=Controls!$H$13,"C-",IF(B54&gt;=Controls!$H$14,"D+",IF(B54&gt;=Controls!$H$15,"D",IF(B54&gt;=Controls!$H$16,"D-",IF(B54&gt;=Controls!$H$17,"F",0))))))))))))),D54)</f>
        <v>#DIV/0!</v>
      </c>
      <c r="D54" s="89" t="s">
        <v>6</v>
      </c>
      <c r="F54" s="45">
        <f>'Category 1'!B54</f>
        <v>0</v>
      </c>
      <c r="G54" s="45">
        <f>'Category 2'!B54</f>
        <v>0</v>
      </c>
      <c r="H54" s="45" t="e">
        <f>'Category 3'!B54</f>
        <v>#DIV/0!</v>
      </c>
      <c r="I54" s="45">
        <f>'Category 4'!B54</f>
        <v>0</v>
      </c>
      <c r="J54" s="45">
        <f>'Category 5'!B54</f>
        <v>0</v>
      </c>
      <c r="K54" s="45">
        <f>'Category 6'!B54</f>
        <v>0</v>
      </c>
      <c r="L54" s="45">
        <f>'Category 7'!B54</f>
        <v>0</v>
      </c>
      <c r="M54" s="45">
        <f>'Category 8'!B54</f>
        <v>0</v>
      </c>
    </row>
    <row r="55" spans="1:13">
      <c r="A55" s="9">
        <f t="shared" si="4"/>
        <v>48</v>
      </c>
      <c r="B55" s="87" t="e">
        <f t="shared" si="3"/>
        <v>#DIV/0!</v>
      </c>
      <c r="C55" s="88" t="e">
        <f>IF(D55=" ",IF(B55&gt;=Controls!$H$5,"A+",IF(B55&gt;=Controls!$H$6,"A",IF(B55&gt;=Controls!$H$7,"A-",IF(B55&gt;=Controls!$H$8,"B+",IF(B55&gt;=Controls!$H$9,"B",IF(B55&gt;=Controls!$H$10,"B-",IF(B55&gt;=Controls!$H$11,"C+",IF(B55&gt;=Controls!$H$12,"C",IF(B55&gt;=Controls!$H$13,"C-",IF(B55&gt;=Controls!$H$14,"D+",IF(B55&gt;=Controls!$H$15,"D",IF(B55&gt;=Controls!$H$16,"D-",IF(B55&gt;=Controls!$H$17,"F",0))))))))))))),D55)</f>
        <v>#DIV/0!</v>
      </c>
      <c r="D55" s="89" t="s">
        <v>6</v>
      </c>
      <c r="F55" s="45">
        <f>'Category 1'!B55</f>
        <v>0</v>
      </c>
      <c r="G55" s="45">
        <f>'Category 2'!B55</f>
        <v>0</v>
      </c>
      <c r="H55" s="45" t="e">
        <f>'Category 3'!B55</f>
        <v>#DIV/0!</v>
      </c>
      <c r="I55" s="45">
        <f>'Category 4'!B55</f>
        <v>0</v>
      </c>
      <c r="J55" s="45">
        <f>'Category 5'!B55</f>
        <v>0</v>
      </c>
      <c r="K55" s="45">
        <f>'Category 6'!B55</f>
        <v>0</v>
      </c>
      <c r="L55" s="45">
        <f>'Category 7'!B55</f>
        <v>0</v>
      </c>
      <c r="M55" s="45">
        <f>'Category 8'!B55</f>
        <v>0</v>
      </c>
    </row>
    <row r="56" spans="1:13">
      <c r="A56" s="9">
        <f t="shared" si="4"/>
        <v>49</v>
      </c>
      <c r="B56" s="87" t="e">
        <f t="shared" si="3"/>
        <v>#DIV/0!</v>
      </c>
      <c r="C56" s="88" t="e">
        <f>IF(D56=" ",IF(B56&gt;=Controls!$H$5,"A+",IF(B56&gt;=Controls!$H$6,"A",IF(B56&gt;=Controls!$H$7,"A-",IF(B56&gt;=Controls!$H$8,"B+",IF(B56&gt;=Controls!$H$9,"B",IF(B56&gt;=Controls!$H$10,"B-",IF(B56&gt;=Controls!$H$11,"C+",IF(B56&gt;=Controls!$H$12,"C",IF(B56&gt;=Controls!$H$13,"C-",IF(B56&gt;=Controls!$H$14,"D+",IF(B56&gt;=Controls!$H$15,"D",IF(B56&gt;=Controls!$H$16,"D-",IF(B56&gt;=Controls!$H$17,"F",0))))))))))))),D56)</f>
        <v>#DIV/0!</v>
      </c>
      <c r="D56" s="89" t="s">
        <v>6</v>
      </c>
      <c r="F56" s="45">
        <f>'Category 1'!B56</f>
        <v>0</v>
      </c>
      <c r="G56" s="45">
        <f>'Category 2'!B56</f>
        <v>0</v>
      </c>
      <c r="H56" s="45" t="e">
        <f>'Category 3'!B56</f>
        <v>#DIV/0!</v>
      </c>
      <c r="I56" s="45">
        <f>'Category 4'!B56</f>
        <v>0</v>
      </c>
      <c r="J56" s="45">
        <f>'Category 5'!B56</f>
        <v>0</v>
      </c>
      <c r="K56" s="45">
        <f>'Category 6'!B56</f>
        <v>0</v>
      </c>
      <c r="L56" s="45">
        <f>'Category 7'!B56</f>
        <v>0</v>
      </c>
      <c r="M56" s="45">
        <f>'Category 8'!B56</f>
        <v>0</v>
      </c>
    </row>
    <row r="57" spans="1:13" ht="16" thickBot="1">
      <c r="A57" s="9">
        <f t="shared" si="4"/>
        <v>50</v>
      </c>
      <c r="B57" s="87" t="e">
        <f t="shared" si="3"/>
        <v>#DIV/0!</v>
      </c>
      <c r="C57" s="88" t="e">
        <f>IF(D57=" ",IF(B57&gt;=Controls!$H$5,"A+",IF(B57&gt;=Controls!$H$6,"A",IF(B57&gt;=Controls!$H$7,"A-",IF(B57&gt;=Controls!$H$8,"B+",IF(B57&gt;=Controls!$H$9,"B",IF(B57&gt;=Controls!$H$10,"B-",IF(B57&gt;=Controls!$H$11,"C+",IF(B57&gt;=Controls!$H$12,"C",IF(B57&gt;=Controls!$H$13,"C-",IF(B57&gt;=Controls!$H$14,"D+",IF(B57&gt;=Controls!$H$15,"D",IF(B57&gt;=Controls!$H$16,"D-",IF(B57&gt;=Controls!$H$17,"F",0))))))))))))),D57)</f>
        <v>#DIV/0!</v>
      </c>
      <c r="D57" s="89" t="s">
        <v>6</v>
      </c>
      <c r="F57" s="45">
        <f>'Category 1'!B57</f>
        <v>0</v>
      </c>
      <c r="G57" s="45">
        <f>'Category 2'!B57</f>
        <v>0</v>
      </c>
      <c r="H57" s="45" t="e">
        <f>'Category 3'!B57</f>
        <v>#DIV/0!</v>
      </c>
      <c r="I57" s="45">
        <f>'Category 4'!B57</f>
        <v>0</v>
      </c>
      <c r="J57" s="45">
        <f>'Category 5'!B57</f>
        <v>0</v>
      </c>
      <c r="K57" s="45">
        <f>'Category 6'!B57</f>
        <v>0</v>
      </c>
      <c r="L57" s="45">
        <f>'Category 7'!B57</f>
        <v>0</v>
      </c>
      <c r="M57" s="45">
        <f>'Category 8'!B57</f>
        <v>0</v>
      </c>
    </row>
    <row r="58" spans="1:13">
      <c r="A58" s="42" t="s">
        <v>130</v>
      </c>
      <c r="B58" s="90" t="e">
        <f>AVERAGE(B8:B57)</f>
        <v>#DIV/0!</v>
      </c>
      <c r="C58" s="91" t="e">
        <f>IF(D58=" ",IF(B58&gt;=Controls!$H$5,"A+",IF(B58&gt;=Controls!$H$6,"A",IF(B58&gt;=Controls!$H$7,"A-",IF(B58&gt;=Controls!$H$8,"B+",IF(B58&gt;=Controls!$H$9,"B",IF(B58&gt;=Controls!$H$10,"B-",IF(B58&gt;=Controls!$H$11,"C+",IF(B58&gt;=Controls!$H$12,"C",IF(B58&gt;=Controls!$H$13,"C-",IF(B58&gt;=Controls!$H$14,"D+",IF(B58&gt;=Controls!$H$15,"D",IF(B58&gt;=Controls!$H$16,"D-",IF(B58&gt;=Controls!$H$17,"F",0))))))))))))),D58)</f>
        <v>#DIV/0!</v>
      </c>
      <c r="D58" s="92" t="s">
        <v>6</v>
      </c>
      <c r="F58" s="45">
        <f>'Category 1'!B58</f>
        <v>0</v>
      </c>
      <c r="G58" s="45">
        <f>'Category 2'!B58</f>
        <v>0</v>
      </c>
      <c r="H58" s="45" t="e">
        <f>'Category 3'!B58</f>
        <v>#DIV/0!</v>
      </c>
      <c r="I58" s="45">
        <f>'Category 4'!B58</f>
        <v>0</v>
      </c>
      <c r="J58" s="45">
        <f>'Category 5'!B58</f>
        <v>0</v>
      </c>
      <c r="K58" s="45">
        <f>'Category 6'!B58</f>
        <v>0</v>
      </c>
      <c r="L58" s="45">
        <f>'Category 7'!B58</f>
        <v>0</v>
      </c>
      <c r="M58" s="45">
        <f>'Category 8'!B58</f>
        <v>0</v>
      </c>
    </row>
    <row r="59" spans="1:13" ht="16" thickBot="1">
      <c r="A59" s="43" t="s">
        <v>131</v>
      </c>
      <c r="B59" s="93" t="e">
        <f>MEDIAN(B8:B57)</f>
        <v>#DIV/0!</v>
      </c>
      <c r="C59" s="94" t="e">
        <f>IF(D59=" ",IF(B59&gt;=Controls!$H$5,"A+",IF(B59&gt;=Controls!$H$6,"A",IF(B59&gt;=Controls!$H$7,"A-",IF(B59&gt;=Controls!$H$8,"B+",IF(B59&gt;=Controls!$H$9,"B",IF(B59&gt;=Controls!$H$10,"B-",IF(B59&gt;=Controls!$H$11,"C+",IF(B59&gt;=Controls!$H$12,"C",IF(B59&gt;=Controls!$H$13,"C-",IF(B59&gt;=Controls!$H$14,"D+",IF(B59&gt;=Controls!$H$15,"D",IF(B59&gt;=Controls!$H$16,"D-",IF(B59&gt;=Controls!$H$17,"F",0))))))))))))),D59)</f>
        <v>#DIV/0!</v>
      </c>
      <c r="D59" s="92" t="s">
        <v>6</v>
      </c>
      <c r="F59" s="45">
        <f>'Category 1'!B59</f>
        <v>0</v>
      </c>
      <c r="G59" s="45">
        <f>'Category 2'!B59</f>
        <v>0</v>
      </c>
      <c r="H59" s="45" t="e">
        <f>'Category 3'!B59</f>
        <v>#DIV/0!</v>
      </c>
      <c r="I59" s="45">
        <f>'Category 4'!B59</f>
        <v>0</v>
      </c>
      <c r="J59" s="45">
        <f>'Category 5'!B59</f>
        <v>0</v>
      </c>
      <c r="K59" s="45">
        <f>'Category 6'!B59</f>
        <v>0</v>
      </c>
      <c r="L59" s="45">
        <f>'Category 7'!B59</f>
        <v>0</v>
      </c>
      <c r="M59" s="45">
        <f>'Category 8'!B59</f>
        <v>0</v>
      </c>
    </row>
    <row r="83" spans="1:1">
      <c r="A83" t="s">
        <v>6</v>
      </c>
    </row>
    <row r="84" spans="1:1">
      <c r="A84" t="s">
        <v>8</v>
      </c>
    </row>
    <row r="85" spans="1:1">
      <c r="A85" t="s">
        <v>7</v>
      </c>
    </row>
    <row r="86" spans="1:1">
      <c r="A86" t="s">
        <v>9</v>
      </c>
    </row>
    <row r="87" spans="1:1">
      <c r="A87" t="s">
        <v>10</v>
      </c>
    </row>
    <row r="88" spans="1:1">
      <c r="A88" t="s">
        <v>11</v>
      </c>
    </row>
    <row r="89" spans="1:1">
      <c r="A89" t="s">
        <v>12</v>
      </c>
    </row>
    <row r="90" spans="1:1">
      <c r="A90" t="s">
        <v>13</v>
      </c>
    </row>
    <row r="91" spans="1:1">
      <c r="A91" t="s">
        <v>14</v>
      </c>
    </row>
    <row r="92" spans="1:1">
      <c r="A92" t="s">
        <v>15</v>
      </c>
    </row>
    <row r="93" spans="1:1">
      <c r="A93" t="s">
        <v>16</v>
      </c>
    </row>
    <row r="94" spans="1:1">
      <c r="A94" t="s">
        <v>17</v>
      </c>
    </row>
    <row r="95" spans="1:1">
      <c r="A95" t="s">
        <v>18</v>
      </c>
    </row>
    <row r="96" spans="1:1">
      <c r="A96" t="s">
        <v>19</v>
      </c>
    </row>
    <row r="97" spans="1:1">
      <c r="A97" t="s">
        <v>20</v>
      </c>
    </row>
    <row r="98" spans="1:1">
      <c r="A98" t="s">
        <v>21</v>
      </c>
    </row>
    <row r="99" spans="1:1">
      <c r="A99" t="s">
        <v>22</v>
      </c>
    </row>
  </sheetData>
  <sheetProtection sheet="1" objects="1" scenarios="1"/>
  <mergeCells count="1">
    <mergeCell ref="B6:D6"/>
  </mergeCells>
  <conditionalFormatting sqref="D14">
    <cfRule type="containsText" dxfId="2" priority="2" operator="containsText" text="W">
      <formula>NOT(ISERROR(SEARCH("W",D14)))</formula>
    </cfRule>
  </conditionalFormatting>
  <conditionalFormatting sqref="A8:M57">
    <cfRule type="expression" dxfId="1" priority="1">
      <formula>$C8="W"</formula>
    </cfRule>
  </conditionalFormatting>
  <dataValidations count="3">
    <dataValidation type="list" showInputMessage="1" showErrorMessage="1" sqref="D8:D59">
      <formula1>$A$83:$A$99</formula1>
    </dataValidation>
    <dataValidation type="decimal" allowBlank="1" showInputMessage="1" showErrorMessage="1" sqref="F3:M3">
      <formula1>0</formula1>
      <formula2>1</formula2>
    </dataValidation>
    <dataValidation type="decimal" errorStyle="information" allowBlank="1" showInputMessage="1" showErrorMessage="1" errorTitle="Incorrect data" error="This entry must be a percentage between 0 and 1." sqref="F8:M59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CF50290C-CAB9-1F41-AE09-7DA99DBEDAA4}">
            <xm:f>Controls!$H$13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B8:B59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workbookViewId="0">
      <pane xSplit="2" topLeftCell="C1" activePane="topRight" state="frozen"/>
      <selection activeCell="I35" sqref="I35"/>
      <selection pane="topRight" activeCell="AZ5" sqref="C4:AZ5"/>
    </sheetView>
  </sheetViews>
  <sheetFormatPr baseColWidth="10" defaultRowHeight="15" x14ac:dyDescent="0"/>
  <cols>
    <col min="1" max="1" width="19.5" style="13" bestFit="1" customWidth="1"/>
    <col min="2" max="2" width="14" style="2" bestFit="1" customWidth="1"/>
    <col min="3" max="11" width="12.1640625" bestFit="1" customWidth="1"/>
    <col min="12" max="17" width="13.1640625" bestFit="1" customWidth="1"/>
  </cols>
  <sheetData>
    <row r="1" spans="1:53">
      <c r="A1" s="98" t="str">
        <f>Overall!L2</f>
        <v>Category 7</v>
      </c>
      <c r="B1" s="18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3" s="1" customFormat="1">
      <c r="A2" s="98"/>
      <c r="B2" s="18"/>
      <c r="C2" s="64" t="s">
        <v>55</v>
      </c>
      <c r="D2" s="64" t="s">
        <v>56</v>
      </c>
      <c r="E2" s="64" t="s">
        <v>58</v>
      </c>
      <c r="F2" s="64" t="s">
        <v>59</v>
      </c>
      <c r="G2" s="64" t="s">
        <v>60</v>
      </c>
      <c r="H2" s="64" t="s">
        <v>61</v>
      </c>
      <c r="I2" s="64" t="s">
        <v>62</v>
      </c>
      <c r="J2" s="64" t="s">
        <v>63</v>
      </c>
      <c r="K2" s="64" t="s">
        <v>64</v>
      </c>
      <c r="L2" s="64" t="s">
        <v>65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4" t="s">
        <v>94</v>
      </c>
      <c r="S2" s="64" t="s">
        <v>95</v>
      </c>
      <c r="T2" s="64" t="s">
        <v>96</v>
      </c>
      <c r="U2" s="64" t="s">
        <v>97</v>
      </c>
      <c r="V2" s="64" t="s">
        <v>98</v>
      </c>
      <c r="W2" s="64" t="s">
        <v>99</v>
      </c>
      <c r="X2" s="64" t="s">
        <v>100</v>
      </c>
      <c r="Y2" s="64" t="s">
        <v>101</v>
      </c>
      <c r="Z2" s="64" t="s">
        <v>102</v>
      </c>
      <c r="AA2" s="64" t="s">
        <v>103</v>
      </c>
      <c r="AB2" s="64" t="s">
        <v>104</v>
      </c>
      <c r="AC2" s="64" t="s">
        <v>105</v>
      </c>
      <c r="AD2" s="64" t="s">
        <v>106</v>
      </c>
      <c r="AE2" s="64" t="s">
        <v>107</v>
      </c>
      <c r="AF2" s="64" t="s">
        <v>108</v>
      </c>
      <c r="AG2" s="64" t="s">
        <v>110</v>
      </c>
      <c r="AH2" s="64" t="s">
        <v>111</v>
      </c>
      <c r="AI2" s="64" t="s">
        <v>112</v>
      </c>
      <c r="AJ2" s="64" t="s">
        <v>113</v>
      </c>
      <c r="AK2" s="64" t="s">
        <v>114</v>
      </c>
      <c r="AL2" s="64" t="s">
        <v>115</v>
      </c>
      <c r="AM2" s="64" t="s">
        <v>116</v>
      </c>
      <c r="AN2" s="64" t="s">
        <v>117</v>
      </c>
      <c r="AO2" s="64" t="s">
        <v>118</v>
      </c>
      <c r="AP2" s="64" t="s">
        <v>109</v>
      </c>
      <c r="AQ2" s="64" t="s">
        <v>119</v>
      </c>
      <c r="AR2" s="64" t="s">
        <v>120</v>
      </c>
      <c r="AS2" s="64" t="s">
        <v>121</v>
      </c>
      <c r="AT2" s="64" t="s">
        <v>122</v>
      </c>
      <c r="AU2" s="64" t="s">
        <v>123</v>
      </c>
      <c r="AV2" s="64" t="s">
        <v>124</v>
      </c>
      <c r="AW2" s="64" t="s">
        <v>125</v>
      </c>
      <c r="AX2" s="64" t="s">
        <v>126</v>
      </c>
      <c r="AY2" s="64" t="s">
        <v>127</v>
      </c>
      <c r="AZ2" s="64" t="s">
        <v>128</v>
      </c>
    </row>
    <row r="3" spans="1:53">
      <c r="A3" s="98"/>
      <c r="B3" s="22" t="s">
        <v>73</v>
      </c>
      <c r="C3" s="62">
        <v>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</row>
    <row r="4" spans="1:53">
      <c r="B4" s="18" t="s">
        <v>48</v>
      </c>
      <c r="C4" s="101" t="e">
        <f>AVERAGE(C8:C59)</f>
        <v>#DIV/0!</v>
      </c>
      <c r="D4" s="101" t="e">
        <f t="shared" ref="D4:AZ4" si="0">AVERAGE(D8:D59)</f>
        <v>#DIV/0!</v>
      </c>
      <c r="E4" s="101" t="e">
        <f t="shared" si="0"/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  <c r="S4" s="101" t="e">
        <f t="shared" si="0"/>
        <v>#DIV/0!</v>
      </c>
      <c r="T4" s="101" t="e">
        <f t="shared" si="0"/>
        <v>#DIV/0!</v>
      </c>
      <c r="U4" s="101" t="e">
        <f t="shared" si="0"/>
        <v>#DIV/0!</v>
      </c>
      <c r="V4" s="101" t="e">
        <f t="shared" si="0"/>
        <v>#DIV/0!</v>
      </c>
      <c r="W4" s="101" t="e">
        <f t="shared" si="0"/>
        <v>#DIV/0!</v>
      </c>
      <c r="X4" s="101" t="e">
        <f t="shared" si="0"/>
        <v>#DIV/0!</v>
      </c>
      <c r="Y4" s="101" t="e">
        <f t="shared" si="0"/>
        <v>#DIV/0!</v>
      </c>
      <c r="Z4" s="101" t="e">
        <f t="shared" si="0"/>
        <v>#DIV/0!</v>
      </c>
      <c r="AA4" s="101" t="e">
        <f t="shared" si="0"/>
        <v>#DIV/0!</v>
      </c>
      <c r="AB4" s="101" t="e">
        <f t="shared" si="0"/>
        <v>#DIV/0!</v>
      </c>
      <c r="AC4" s="101" t="e">
        <f t="shared" si="0"/>
        <v>#DIV/0!</v>
      </c>
      <c r="AD4" s="101" t="e">
        <f t="shared" si="0"/>
        <v>#DIV/0!</v>
      </c>
      <c r="AE4" s="101" t="e">
        <f t="shared" si="0"/>
        <v>#DIV/0!</v>
      </c>
      <c r="AF4" s="101" t="e">
        <f t="shared" si="0"/>
        <v>#DIV/0!</v>
      </c>
      <c r="AG4" s="101" t="e">
        <f t="shared" si="0"/>
        <v>#DIV/0!</v>
      </c>
      <c r="AH4" s="101" t="e">
        <f t="shared" si="0"/>
        <v>#DIV/0!</v>
      </c>
      <c r="AI4" s="101" t="e">
        <f t="shared" si="0"/>
        <v>#DIV/0!</v>
      </c>
      <c r="AJ4" s="101" t="e">
        <f t="shared" si="0"/>
        <v>#DIV/0!</v>
      </c>
      <c r="AK4" s="101" t="e">
        <f t="shared" si="0"/>
        <v>#DIV/0!</v>
      </c>
      <c r="AL4" s="101" t="e">
        <f t="shared" si="0"/>
        <v>#DIV/0!</v>
      </c>
      <c r="AM4" s="101" t="e">
        <f t="shared" si="0"/>
        <v>#DIV/0!</v>
      </c>
      <c r="AN4" s="101" t="e">
        <f t="shared" si="0"/>
        <v>#DIV/0!</v>
      </c>
      <c r="AO4" s="101" t="e">
        <f t="shared" si="0"/>
        <v>#DIV/0!</v>
      </c>
      <c r="AP4" s="101" t="e">
        <f t="shared" si="0"/>
        <v>#DIV/0!</v>
      </c>
      <c r="AQ4" s="101" t="e">
        <f t="shared" si="0"/>
        <v>#DIV/0!</v>
      </c>
      <c r="AR4" s="101" t="e">
        <f t="shared" si="0"/>
        <v>#DIV/0!</v>
      </c>
      <c r="AS4" s="101" t="e">
        <f t="shared" si="0"/>
        <v>#DIV/0!</v>
      </c>
      <c r="AT4" s="101" t="e">
        <f t="shared" si="0"/>
        <v>#DIV/0!</v>
      </c>
      <c r="AU4" s="101" t="e">
        <f t="shared" si="0"/>
        <v>#DIV/0!</v>
      </c>
      <c r="AV4" s="101" t="e">
        <f t="shared" si="0"/>
        <v>#DIV/0!</v>
      </c>
      <c r="AW4" s="101" t="e">
        <f t="shared" si="0"/>
        <v>#DIV/0!</v>
      </c>
      <c r="AX4" s="101" t="e">
        <f t="shared" si="0"/>
        <v>#DIV/0!</v>
      </c>
      <c r="AY4" s="101" t="e">
        <f t="shared" si="0"/>
        <v>#DIV/0!</v>
      </c>
      <c r="AZ4" s="101" t="e">
        <f t="shared" si="0"/>
        <v>#DIV/0!</v>
      </c>
      <c r="BA4" s="5"/>
    </row>
    <row r="5" spans="1:53" s="10" customFormat="1" ht="16" thickBot="1">
      <c r="A5" s="17"/>
      <c r="B5" s="19" t="s">
        <v>49</v>
      </c>
      <c r="C5" s="102" t="e">
        <f>MEDIAN(C8:D59)</f>
        <v>#NUM!</v>
      </c>
      <c r="D5" s="102" t="e">
        <f t="shared" ref="D5:AZ5" si="1">MEDIAN(D8:E59)</f>
        <v>#NUM!</v>
      </c>
      <c r="E5" s="102" t="e">
        <f t="shared" si="1"/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  <c r="S5" s="102" t="e">
        <f t="shared" si="1"/>
        <v>#NUM!</v>
      </c>
      <c r="T5" s="102" t="e">
        <f t="shared" si="1"/>
        <v>#NUM!</v>
      </c>
      <c r="U5" s="102" t="e">
        <f t="shared" si="1"/>
        <v>#NUM!</v>
      </c>
      <c r="V5" s="102" t="e">
        <f t="shared" si="1"/>
        <v>#NUM!</v>
      </c>
      <c r="W5" s="102" t="e">
        <f t="shared" si="1"/>
        <v>#NUM!</v>
      </c>
      <c r="X5" s="102" t="e">
        <f t="shared" si="1"/>
        <v>#NUM!</v>
      </c>
      <c r="Y5" s="102" t="e">
        <f t="shared" si="1"/>
        <v>#NUM!</v>
      </c>
      <c r="Z5" s="102" t="e">
        <f t="shared" si="1"/>
        <v>#NUM!</v>
      </c>
      <c r="AA5" s="102" t="e">
        <f t="shared" si="1"/>
        <v>#NUM!</v>
      </c>
      <c r="AB5" s="102" t="e">
        <f t="shared" si="1"/>
        <v>#NUM!</v>
      </c>
      <c r="AC5" s="102" t="e">
        <f t="shared" si="1"/>
        <v>#NUM!</v>
      </c>
      <c r="AD5" s="102" t="e">
        <f t="shared" si="1"/>
        <v>#NUM!</v>
      </c>
      <c r="AE5" s="102" t="e">
        <f t="shared" si="1"/>
        <v>#NUM!</v>
      </c>
      <c r="AF5" s="102" t="e">
        <f t="shared" si="1"/>
        <v>#NUM!</v>
      </c>
      <c r="AG5" s="102" t="e">
        <f t="shared" si="1"/>
        <v>#NUM!</v>
      </c>
      <c r="AH5" s="102" t="e">
        <f t="shared" si="1"/>
        <v>#NUM!</v>
      </c>
      <c r="AI5" s="102" t="e">
        <f t="shared" si="1"/>
        <v>#NUM!</v>
      </c>
      <c r="AJ5" s="102" t="e">
        <f t="shared" si="1"/>
        <v>#NUM!</v>
      </c>
      <c r="AK5" s="102" t="e">
        <f t="shared" si="1"/>
        <v>#NUM!</v>
      </c>
      <c r="AL5" s="102" t="e">
        <f t="shared" si="1"/>
        <v>#NUM!</v>
      </c>
      <c r="AM5" s="102" t="e">
        <f t="shared" si="1"/>
        <v>#NUM!</v>
      </c>
      <c r="AN5" s="102" t="e">
        <f t="shared" si="1"/>
        <v>#NUM!</v>
      </c>
      <c r="AO5" s="102" t="e">
        <f t="shared" si="1"/>
        <v>#NUM!</v>
      </c>
      <c r="AP5" s="102" t="e">
        <f t="shared" si="1"/>
        <v>#NUM!</v>
      </c>
      <c r="AQ5" s="102" t="e">
        <f t="shared" si="1"/>
        <v>#NUM!</v>
      </c>
      <c r="AR5" s="102" t="e">
        <f t="shared" si="1"/>
        <v>#NUM!</v>
      </c>
      <c r="AS5" s="102" t="e">
        <f t="shared" si="1"/>
        <v>#NUM!</v>
      </c>
      <c r="AT5" s="102" t="e">
        <f t="shared" si="1"/>
        <v>#NUM!</v>
      </c>
      <c r="AU5" s="102" t="e">
        <f t="shared" si="1"/>
        <v>#NUM!</v>
      </c>
      <c r="AV5" s="102" t="e">
        <f t="shared" si="1"/>
        <v>#NUM!</v>
      </c>
      <c r="AW5" s="102" t="e">
        <f t="shared" si="1"/>
        <v>#NUM!</v>
      </c>
      <c r="AX5" s="102" t="e">
        <f t="shared" si="1"/>
        <v>#NUM!</v>
      </c>
      <c r="AY5" s="102" t="e">
        <f t="shared" si="1"/>
        <v>#NUM!</v>
      </c>
      <c r="AZ5" s="102" t="e">
        <f t="shared" si="1"/>
        <v>#NUM!</v>
      </c>
    </row>
    <row r="6" spans="1:53">
      <c r="B6" s="99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53" s="10" customFormat="1" ht="16" thickBot="1">
      <c r="A7" s="14" t="s">
        <v>2</v>
      </c>
      <c r="B7" s="10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53">
      <c r="A8" s="15">
        <f>Overall!A8</f>
        <v>1</v>
      </c>
      <c r="B8" s="24">
        <f>SUM(C8:AZ8)/SUM($C$3:$AZ$3)</f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3">
      <c r="A9" s="15">
        <f>Overall!A9</f>
        <v>2</v>
      </c>
      <c r="B9" s="24">
        <f t="shared" ref="B9:B59" si="2">SUM(C9:AZ9)/SUM($C$3:$AZ$3)</f>
        <v>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3">
      <c r="A10" s="15">
        <f>Overall!A10</f>
        <v>3</v>
      </c>
      <c r="B10" s="24">
        <f t="shared" si="2"/>
        <v>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3">
      <c r="A11" s="15">
        <f>Overall!A11</f>
        <v>4</v>
      </c>
      <c r="B11" s="24">
        <f t="shared" si="2"/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3">
      <c r="A12" s="15">
        <f>Overall!A12</f>
        <v>5</v>
      </c>
      <c r="B12" s="24">
        <f t="shared" si="2"/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3">
      <c r="A13" s="15">
        <f>Overall!A13</f>
        <v>6</v>
      </c>
      <c r="B13" s="24">
        <f t="shared" si="2"/>
        <v>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3">
      <c r="A14" s="15">
        <f>Overall!A14</f>
        <v>7</v>
      </c>
      <c r="B14" s="24">
        <f t="shared" si="2"/>
        <v>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3">
      <c r="A15" s="15">
        <f>Overall!A15</f>
        <v>8</v>
      </c>
      <c r="B15" s="24">
        <f t="shared" si="2"/>
        <v>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3">
      <c r="A16" s="15">
        <f>Overall!A16</f>
        <v>9</v>
      </c>
      <c r="B16" s="24">
        <f t="shared" si="2"/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15">
        <f>Overall!A17</f>
        <v>10</v>
      </c>
      <c r="B17" s="24">
        <f t="shared" si="2"/>
        <v>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15">
        <f>Overall!A18</f>
        <v>11</v>
      </c>
      <c r="B18" s="24">
        <f t="shared" si="2"/>
        <v>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15">
        <f>Overall!A19</f>
        <v>12</v>
      </c>
      <c r="B19" s="24">
        <f t="shared" si="2"/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15">
        <f>Overall!A20</f>
        <v>13</v>
      </c>
      <c r="B20" s="24">
        <f t="shared" si="2"/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15">
        <f>Overall!A21</f>
        <v>14</v>
      </c>
      <c r="B21" s="24">
        <f t="shared" si="2"/>
        <v>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15">
        <f>Overall!A22</f>
        <v>15</v>
      </c>
      <c r="B22" s="24">
        <f t="shared" si="2"/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15">
        <f>Overall!A23</f>
        <v>16</v>
      </c>
      <c r="B23" s="24">
        <f t="shared" si="2"/>
        <v>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15">
        <f>Overall!A24</f>
        <v>17</v>
      </c>
      <c r="B24" s="24">
        <f t="shared" si="2"/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15">
        <f>Overall!A25</f>
        <v>18</v>
      </c>
      <c r="B25" s="24">
        <f t="shared" si="2"/>
        <v>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15">
        <f>Overall!A26</f>
        <v>19</v>
      </c>
      <c r="B26" s="24">
        <f t="shared" si="2"/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15">
        <f>Overall!A27</f>
        <v>20</v>
      </c>
      <c r="B27" s="24">
        <f t="shared" si="2"/>
        <v>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15">
        <f>Overall!A28</f>
        <v>21</v>
      </c>
      <c r="B28" s="24">
        <f t="shared" si="2"/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15">
        <f>Overall!A29</f>
        <v>22</v>
      </c>
      <c r="B29" s="24">
        <f t="shared" si="2"/>
        <v>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15">
        <f>Overall!A30</f>
        <v>23</v>
      </c>
      <c r="B30" s="24">
        <f t="shared" si="2"/>
        <v>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15">
        <f>Overall!A31</f>
        <v>24</v>
      </c>
      <c r="B31" s="24">
        <f t="shared" si="2"/>
        <v>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15">
        <f>Overall!A32</f>
        <v>25</v>
      </c>
      <c r="B32" s="24">
        <f t="shared" si="2"/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15">
        <f>Overall!A33</f>
        <v>26</v>
      </c>
      <c r="B33" s="24">
        <f t="shared" si="2"/>
        <v>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15">
        <f>Overall!A34</f>
        <v>27</v>
      </c>
      <c r="B34" s="24">
        <f t="shared" si="2"/>
        <v>0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15">
        <f>Overall!A35</f>
        <v>28</v>
      </c>
      <c r="B35" s="24">
        <f t="shared" si="2"/>
        <v>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15">
        <f>Overall!A36</f>
        <v>29</v>
      </c>
      <c r="B36" s="24">
        <f t="shared" si="2"/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15">
        <f>Overall!A37</f>
        <v>30</v>
      </c>
      <c r="B37" s="24">
        <f t="shared" si="2"/>
        <v>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15">
        <f>Overall!A38</f>
        <v>31</v>
      </c>
      <c r="B38" s="24">
        <f t="shared" si="2"/>
        <v>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15">
        <f>Overall!A39</f>
        <v>32</v>
      </c>
      <c r="B39" s="24">
        <f t="shared" si="2"/>
        <v>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15">
        <f>Overall!A40</f>
        <v>33</v>
      </c>
      <c r="B40" s="24">
        <f t="shared" si="2"/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15">
        <f>Overall!A41</f>
        <v>34</v>
      </c>
      <c r="B41" s="24">
        <f t="shared" si="2"/>
        <v>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15">
        <f>Overall!A42</f>
        <v>35</v>
      </c>
      <c r="B42" s="24">
        <f t="shared" si="2"/>
        <v>0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15">
        <f>Overall!A43</f>
        <v>36</v>
      </c>
      <c r="B43" s="24">
        <f t="shared" si="2"/>
        <v>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15">
        <f>Overall!A44</f>
        <v>37</v>
      </c>
      <c r="B44" s="24">
        <f t="shared" si="2"/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15">
        <f>Overall!A45</f>
        <v>38</v>
      </c>
      <c r="B45" s="24">
        <f t="shared" si="2"/>
        <v>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15">
        <f>Overall!A46</f>
        <v>39</v>
      </c>
      <c r="B46" s="24">
        <f t="shared" si="2"/>
        <v>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15">
        <f>Overall!A47</f>
        <v>40</v>
      </c>
      <c r="B47" s="24">
        <f t="shared" si="2"/>
        <v>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15">
        <f>Overall!A48</f>
        <v>41</v>
      </c>
      <c r="B48" s="24">
        <f t="shared" si="2"/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15">
        <f>Overall!A49</f>
        <v>42</v>
      </c>
      <c r="B49" s="24">
        <f t="shared" si="2"/>
        <v>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15">
        <f>Overall!A50</f>
        <v>43</v>
      </c>
      <c r="B50" s="24">
        <f t="shared" si="2"/>
        <v>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15">
        <f>Overall!A51</f>
        <v>44</v>
      </c>
      <c r="B51" s="24">
        <f t="shared" si="2"/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15">
        <f>Overall!A52</f>
        <v>45</v>
      </c>
      <c r="B52" s="24">
        <f t="shared" si="2"/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  <row r="53" spans="1:52">
      <c r="A53" s="15">
        <f>Overall!A53</f>
        <v>46</v>
      </c>
      <c r="B53" s="24">
        <f t="shared" si="2"/>
        <v>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</row>
    <row r="54" spans="1:52">
      <c r="A54" s="15">
        <f>Overall!A54</f>
        <v>47</v>
      </c>
      <c r="B54" s="24">
        <f t="shared" si="2"/>
        <v>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</row>
    <row r="55" spans="1:52">
      <c r="A55" s="15">
        <f>Overall!A55</f>
        <v>48</v>
      </c>
      <c r="B55" s="24">
        <f t="shared" si="2"/>
        <v>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</row>
    <row r="56" spans="1:52">
      <c r="A56" s="15">
        <f>Overall!A56</f>
        <v>49</v>
      </c>
      <c r="B56" s="24">
        <f t="shared" si="2"/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</row>
    <row r="57" spans="1:52">
      <c r="A57" s="15">
        <f>Overall!A57</f>
        <v>50</v>
      </c>
      <c r="B57" s="24">
        <f t="shared" si="2"/>
        <v>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</row>
    <row r="58" spans="1:52">
      <c r="A58" s="15" t="str">
        <f>Overall!A58</f>
        <v>Mean</v>
      </c>
      <c r="B58" s="24">
        <f t="shared" si="2"/>
        <v>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</row>
    <row r="59" spans="1:52">
      <c r="A59" s="15" t="str">
        <f>Overall!A59</f>
        <v>Median</v>
      </c>
      <c r="B59" s="24">
        <f t="shared" si="2"/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5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5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5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5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</sheetData>
  <sheetProtection sheet="1" objects="1" scenarios="1"/>
  <mergeCells count="2">
    <mergeCell ref="A1:A3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workbookViewId="0">
      <pane xSplit="2" topLeftCell="C1" activePane="topRight" state="frozen"/>
      <selection activeCell="I35" sqref="I35"/>
      <selection pane="topRight" activeCell="AZ5" sqref="C4:AZ5"/>
    </sheetView>
  </sheetViews>
  <sheetFormatPr baseColWidth="10" defaultRowHeight="15" x14ac:dyDescent="0"/>
  <cols>
    <col min="1" max="1" width="19.5" style="13" bestFit="1" customWidth="1"/>
    <col min="2" max="2" width="14" style="2" bestFit="1" customWidth="1"/>
    <col min="3" max="11" width="12.1640625" bestFit="1" customWidth="1"/>
    <col min="12" max="17" width="13.1640625" bestFit="1" customWidth="1"/>
  </cols>
  <sheetData>
    <row r="1" spans="1:53">
      <c r="A1" s="98" t="str">
        <f>Overall!M2</f>
        <v>Category 8</v>
      </c>
      <c r="B1" s="18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3" s="1" customFormat="1">
      <c r="A2" s="98"/>
      <c r="B2" s="18"/>
      <c r="C2" s="64" t="s">
        <v>55</v>
      </c>
      <c r="D2" s="64" t="s">
        <v>56</v>
      </c>
      <c r="E2" s="64" t="s">
        <v>58</v>
      </c>
      <c r="F2" s="64" t="s">
        <v>59</v>
      </c>
      <c r="G2" s="64" t="s">
        <v>60</v>
      </c>
      <c r="H2" s="64" t="s">
        <v>61</v>
      </c>
      <c r="I2" s="64" t="s">
        <v>62</v>
      </c>
      <c r="J2" s="64" t="s">
        <v>63</v>
      </c>
      <c r="K2" s="64" t="s">
        <v>64</v>
      </c>
      <c r="L2" s="64" t="s">
        <v>65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4" t="s">
        <v>94</v>
      </c>
      <c r="S2" s="64" t="s">
        <v>95</v>
      </c>
      <c r="T2" s="64" t="s">
        <v>96</v>
      </c>
      <c r="U2" s="64" t="s">
        <v>97</v>
      </c>
      <c r="V2" s="64" t="s">
        <v>98</v>
      </c>
      <c r="W2" s="64" t="s">
        <v>99</v>
      </c>
      <c r="X2" s="64" t="s">
        <v>100</v>
      </c>
      <c r="Y2" s="64" t="s">
        <v>101</v>
      </c>
      <c r="Z2" s="64" t="s">
        <v>102</v>
      </c>
      <c r="AA2" s="64" t="s">
        <v>103</v>
      </c>
      <c r="AB2" s="64" t="s">
        <v>104</v>
      </c>
      <c r="AC2" s="64" t="s">
        <v>105</v>
      </c>
      <c r="AD2" s="64" t="s">
        <v>106</v>
      </c>
      <c r="AE2" s="64" t="s">
        <v>107</v>
      </c>
      <c r="AF2" s="64" t="s">
        <v>108</v>
      </c>
      <c r="AG2" s="64" t="s">
        <v>110</v>
      </c>
      <c r="AH2" s="64" t="s">
        <v>111</v>
      </c>
      <c r="AI2" s="64" t="s">
        <v>112</v>
      </c>
      <c r="AJ2" s="64" t="s">
        <v>113</v>
      </c>
      <c r="AK2" s="64" t="s">
        <v>114</v>
      </c>
      <c r="AL2" s="64" t="s">
        <v>115</v>
      </c>
      <c r="AM2" s="64" t="s">
        <v>116</v>
      </c>
      <c r="AN2" s="64" t="s">
        <v>117</v>
      </c>
      <c r="AO2" s="64" t="s">
        <v>118</v>
      </c>
      <c r="AP2" s="64" t="s">
        <v>109</v>
      </c>
      <c r="AQ2" s="64" t="s">
        <v>119</v>
      </c>
      <c r="AR2" s="64" t="s">
        <v>120</v>
      </c>
      <c r="AS2" s="64" t="s">
        <v>121</v>
      </c>
      <c r="AT2" s="64" t="s">
        <v>122</v>
      </c>
      <c r="AU2" s="64" t="s">
        <v>123</v>
      </c>
      <c r="AV2" s="64" t="s">
        <v>124</v>
      </c>
      <c r="AW2" s="64" t="s">
        <v>125</v>
      </c>
      <c r="AX2" s="64" t="s">
        <v>126</v>
      </c>
      <c r="AY2" s="64" t="s">
        <v>127</v>
      </c>
      <c r="AZ2" s="64" t="s">
        <v>128</v>
      </c>
    </row>
    <row r="3" spans="1:53">
      <c r="A3" s="98"/>
      <c r="B3" s="22" t="s">
        <v>73</v>
      </c>
      <c r="C3" s="62">
        <v>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</row>
    <row r="4" spans="1:53">
      <c r="B4" s="18" t="s">
        <v>48</v>
      </c>
      <c r="C4" s="101" t="e">
        <f>AVERAGE(C8:C59)</f>
        <v>#DIV/0!</v>
      </c>
      <c r="D4" s="101" t="e">
        <f t="shared" ref="D4:AZ4" si="0">AVERAGE(D8:D59)</f>
        <v>#DIV/0!</v>
      </c>
      <c r="E4" s="101" t="e">
        <f t="shared" si="0"/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  <c r="S4" s="101" t="e">
        <f t="shared" si="0"/>
        <v>#DIV/0!</v>
      </c>
      <c r="T4" s="101" t="e">
        <f t="shared" si="0"/>
        <v>#DIV/0!</v>
      </c>
      <c r="U4" s="101" t="e">
        <f t="shared" si="0"/>
        <v>#DIV/0!</v>
      </c>
      <c r="V4" s="101" t="e">
        <f t="shared" si="0"/>
        <v>#DIV/0!</v>
      </c>
      <c r="W4" s="101" t="e">
        <f t="shared" si="0"/>
        <v>#DIV/0!</v>
      </c>
      <c r="X4" s="101" t="e">
        <f t="shared" si="0"/>
        <v>#DIV/0!</v>
      </c>
      <c r="Y4" s="101" t="e">
        <f t="shared" si="0"/>
        <v>#DIV/0!</v>
      </c>
      <c r="Z4" s="101" t="e">
        <f t="shared" si="0"/>
        <v>#DIV/0!</v>
      </c>
      <c r="AA4" s="101" t="e">
        <f t="shared" si="0"/>
        <v>#DIV/0!</v>
      </c>
      <c r="AB4" s="101" t="e">
        <f t="shared" si="0"/>
        <v>#DIV/0!</v>
      </c>
      <c r="AC4" s="101" t="e">
        <f t="shared" si="0"/>
        <v>#DIV/0!</v>
      </c>
      <c r="AD4" s="101" t="e">
        <f t="shared" si="0"/>
        <v>#DIV/0!</v>
      </c>
      <c r="AE4" s="101" t="e">
        <f t="shared" si="0"/>
        <v>#DIV/0!</v>
      </c>
      <c r="AF4" s="101" t="e">
        <f t="shared" si="0"/>
        <v>#DIV/0!</v>
      </c>
      <c r="AG4" s="101" t="e">
        <f t="shared" si="0"/>
        <v>#DIV/0!</v>
      </c>
      <c r="AH4" s="101" t="e">
        <f t="shared" si="0"/>
        <v>#DIV/0!</v>
      </c>
      <c r="AI4" s="101" t="e">
        <f t="shared" si="0"/>
        <v>#DIV/0!</v>
      </c>
      <c r="AJ4" s="101" t="e">
        <f t="shared" si="0"/>
        <v>#DIV/0!</v>
      </c>
      <c r="AK4" s="101" t="e">
        <f t="shared" si="0"/>
        <v>#DIV/0!</v>
      </c>
      <c r="AL4" s="101" t="e">
        <f t="shared" si="0"/>
        <v>#DIV/0!</v>
      </c>
      <c r="AM4" s="101" t="e">
        <f t="shared" si="0"/>
        <v>#DIV/0!</v>
      </c>
      <c r="AN4" s="101" t="e">
        <f t="shared" si="0"/>
        <v>#DIV/0!</v>
      </c>
      <c r="AO4" s="101" t="e">
        <f t="shared" si="0"/>
        <v>#DIV/0!</v>
      </c>
      <c r="AP4" s="101" t="e">
        <f t="shared" si="0"/>
        <v>#DIV/0!</v>
      </c>
      <c r="AQ4" s="101" t="e">
        <f t="shared" si="0"/>
        <v>#DIV/0!</v>
      </c>
      <c r="AR4" s="101" t="e">
        <f t="shared" si="0"/>
        <v>#DIV/0!</v>
      </c>
      <c r="AS4" s="101" t="e">
        <f t="shared" si="0"/>
        <v>#DIV/0!</v>
      </c>
      <c r="AT4" s="101" t="e">
        <f t="shared" si="0"/>
        <v>#DIV/0!</v>
      </c>
      <c r="AU4" s="101" t="e">
        <f t="shared" si="0"/>
        <v>#DIV/0!</v>
      </c>
      <c r="AV4" s="101" t="e">
        <f t="shared" si="0"/>
        <v>#DIV/0!</v>
      </c>
      <c r="AW4" s="101" t="e">
        <f t="shared" si="0"/>
        <v>#DIV/0!</v>
      </c>
      <c r="AX4" s="101" t="e">
        <f t="shared" si="0"/>
        <v>#DIV/0!</v>
      </c>
      <c r="AY4" s="101" t="e">
        <f t="shared" si="0"/>
        <v>#DIV/0!</v>
      </c>
      <c r="AZ4" s="101" t="e">
        <f t="shared" si="0"/>
        <v>#DIV/0!</v>
      </c>
      <c r="BA4" s="5"/>
    </row>
    <row r="5" spans="1:53" s="10" customFormat="1" ht="16" thickBot="1">
      <c r="A5" s="17"/>
      <c r="B5" s="19" t="s">
        <v>49</v>
      </c>
      <c r="C5" s="102" t="e">
        <f>MEDIAN(C8:D59)</f>
        <v>#NUM!</v>
      </c>
      <c r="D5" s="102" t="e">
        <f t="shared" ref="D5:AZ5" si="1">MEDIAN(D8:E59)</f>
        <v>#NUM!</v>
      </c>
      <c r="E5" s="102" t="e">
        <f t="shared" si="1"/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  <c r="S5" s="102" t="e">
        <f t="shared" si="1"/>
        <v>#NUM!</v>
      </c>
      <c r="T5" s="102" t="e">
        <f t="shared" si="1"/>
        <v>#NUM!</v>
      </c>
      <c r="U5" s="102" t="e">
        <f t="shared" si="1"/>
        <v>#NUM!</v>
      </c>
      <c r="V5" s="102" t="e">
        <f t="shared" si="1"/>
        <v>#NUM!</v>
      </c>
      <c r="W5" s="102" t="e">
        <f t="shared" si="1"/>
        <v>#NUM!</v>
      </c>
      <c r="X5" s="102" t="e">
        <f t="shared" si="1"/>
        <v>#NUM!</v>
      </c>
      <c r="Y5" s="102" t="e">
        <f t="shared" si="1"/>
        <v>#NUM!</v>
      </c>
      <c r="Z5" s="102" t="e">
        <f t="shared" si="1"/>
        <v>#NUM!</v>
      </c>
      <c r="AA5" s="102" t="e">
        <f t="shared" si="1"/>
        <v>#NUM!</v>
      </c>
      <c r="AB5" s="102" t="e">
        <f t="shared" si="1"/>
        <v>#NUM!</v>
      </c>
      <c r="AC5" s="102" t="e">
        <f t="shared" si="1"/>
        <v>#NUM!</v>
      </c>
      <c r="AD5" s="102" t="e">
        <f t="shared" si="1"/>
        <v>#NUM!</v>
      </c>
      <c r="AE5" s="102" t="e">
        <f t="shared" si="1"/>
        <v>#NUM!</v>
      </c>
      <c r="AF5" s="102" t="e">
        <f t="shared" si="1"/>
        <v>#NUM!</v>
      </c>
      <c r="AG5" s="102" t="e">
        <f t="shared" si="1"/>
        <v>#NUM!</v>
      </c>
      <c r="AH5" s="102" t="e">
        <f t="shared" si="1"/>
        <v>#NUM!</v>
      </c>
      <c r="AI5" s="102" t="e">
        <f t="shared" si="1"/>
        <v>#NUM!</v>
      </c>
      <c r="AJ5" s="102" t="e">
        <f t="shared" si="1"/>
        <v>#NUM!</v>
      </c>
      <c r="AK5" s="102" t="e">
        <f t="shared" si="1"/>
        <v>#NUM!</v>
      </c>
      <c r="AL5" s="102" t="e">
        <f t="shared" si="1"/>
        <v>#NUM!</v>
      </c>
      <c r="AM5" s="102" t="e">
        <f t="shared" si="1"/>
        <v>#NUM!</v>
      </c>
      <c r="AN5" s="102" t="e">
        <f t="shared" si="1"/>
        <v>#NUM!</v>
      </c>
      <c r="AO5" s="102" t="e">
        <f t="shared" si="1"/>
        <v>#NUM!</v>
      </c>
      <c r="AP5" s="102" t="e">
        <f t="shared" si="1"/>
        <v>#NUM!</v>
      </c>
      <c r="AQ5" s="102" t="e">
        <f t="shared" si="1"/>
        <v>#NUM!</v>
      </c>
      <c r="AR5" s="102" t="e">
        <f t="shared" si="1"/>
        <v>#NUM!</v>
      </c>
      <c r="AS5" s="102" t="e">
        <f t="shared" si="1"/>
        <v>#NUM!</v>
      </c>
      <c r="AT5" s="102" t="e">
        <f t="shared" si="1"/>
        <v>#NUM!</v>
      </c>
      <c r="AU5" s="102" t="e">
        <f t="shared" si="1"/>
        <v>#NUM!</v>
      </c>
      <c r="AV5" s="102" t="e">
        <f t="shared" si="1"/>
        <v>#NUM!</v>
      </c>
      <c r="AW5" s="102" t="e">
        <f t="shared" si="1"/>
        <v>#NUM!</v>
      </c>
      <c r="AX5" s="102" t="e">
        <f t="shared" si="1"/>
        <v>#NUM!</v>
      </c>
      <c r="AY5" s="102" t="e">
        <f t="shared" si="1"/>
        <v>#NUM!</v>
      </c>
      <c r="AZ5" s="102" t="e">
        <f t="shared" si="1"/>
        <v>#NUM!</v>
      </c>
    </row>
    <row r="6" spans="1:53">
      <c r="B6" s="99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53" s="10" customFormat="1" ht="16" thickBot="1">
      <c r="A7" s="14" t="s">
        <v>2</v>
      </c>
      <c r="B7" s="10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53">
      <c r="A8" s="15">
        <f>Overall!A8</f>
        <v>1</v>
      </c>
      <c r="B8" s="24">
        <f>SUM(C8:AZ8)/SUM($C$3:$AZ$3)</f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3">
      <c r="A9" s="15">
        <f>Overall!A9</f>
        <v>2</v>
      </c>
      <c r="B9" s="24">
        <f t="shared" ref="B9:B59" si="2">SUM(C9:AZ9)/SUM($C$3:$AZ$3)</f>
        <v>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3">
      <c r="A10" s="15">
        <f>Overall!A10</f>
        <v>3</v>
      </c>
      <c r="B10" s="24">
        <f t="shared" si="2"/>
        <v>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3">
      <c r="A11" s="15">
        <f>Overall!A11</f>
        <v>4</v>
      </c>
      <c r="B11" s="24">
        <f t="shared" si="2"/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3">
      <c r="A12" s="15">
        <f>Overall!A12</f>
        <v>5</v>
      </c>
      <c r="B12" s="24">
        <f t="shared" si="2"/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3">
      <c r="A13" s="15">
        <f>Overall!A13</f>
        <v>6</v>
      </c>
      <c r="B13" s="24">
        <f t="shared" si="2"/>
        <v>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3">
      <c r="A14" s="15">
        <f>Overall!A14</f>
        <v>7</v>
      </c>
      <c r="B14" s="24">
        <f t="shared" si="2"/>
        <v>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3">
      <c r="A15" s="15">
        <f>Overall!A15</f>
        <v>8</v>
      </c>
      <c r="B15" s="24">
        <f t="shared" si="2"/>
        <v>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3">
      <c r="A16" s="15">
        <f>Overall!A16</f>
        <v>9</v>
      </c>
      <c r="B16" s="24">
        <f t="shared" si="2"/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15">
        <f>Overall!A17</f>
        <v>10</v>
      </c>
      <c r="B17" s="24">
        <f t="shared" si="2"/>
        <v>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15">
        <f>Overall!A18</f>
        <v>11</v>
      </c>
      <c r="B18" s="24">
        <f t="shared" si="2"/>
        <v>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15">
        <f>Overall!A19</f>
        <v>12</v>
      </c>
      <c r="B19" s="24">
        <f t="shared" si="2"/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15">
        <f>Overall!A20</f>
        <v>13</v>
      </c>
      <c r="B20" s="24">
        <f t="shared" si="2"/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15">
        <f>Overall!A21</f>
        <v>14</v>
      </c>
      <c r="B21" s="24">
        <f t="shared" si="2"/>
        <v>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15">
        <f>Overall!A22</f>
        <v>15</v>
      </c>
      <c r="B22" s="24">
        <f t="shared" si="2"/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15">
        <f>Overall!A23</f>
        <v>16</v>
      </c>
      <c r="B23" s="24">
        <f t="shared" si="2"/>
        <v>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15">
        <f>Overall!A24</f>
        <v>17</v>
      </c>
      <c r="B24" s="24">
        <f t="shared" si="2"/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15">
        <f>Overall!A25</f>
        <v>18</v>
      </c>
      <c r="B25" s="24">
        <f t="shared" si="2"/>
        <v>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15">
        <f>Overall!A26</f>
        <v>19</v>
      </c>
      <c r="B26" s="24">
        <f t="shared" si="2"/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15">
        <f>Overall!A27</f>
        <v>20</v>
      </c>
      <c r="B27" s="24">
        <f t="shared" si="2"/>
        <v>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15">
        <f>Overall!A28</f>
        <v>21</v>
      </c>
      <c r="B28" s="24">
        <f t="shared" si="2"/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15">
        <f>Overall!A29</f>
        <v>22</v>
      </c>
      <c r="B29" s="24">
        <f t="shared" si="2"/>
        <v>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15">
        <f>Overall!A30</f>
        <v>23</v>
      </c>
      <c r="B30" s="24">
        <f t="shared" si="2"/>
        <v>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15">
        <f>Overall!A31</f>
        <v>24</v>
      </c>
      <c r="B31" s="24">
        <f t="shared" si="2"/>
        <v>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15">
        <f>Overall!A32</f>
        <v>25</v>
      </c>
      <c r="B32" s="24">
        <f t="shared" si="2"/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15">
        <f>Overall!A33</f>
        <v>26</v>
      </c>
      <c r="B33" s="24">
        <f t="shared" si="2"/>
        <v>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15">
        <f>Overall!A34</f>
        <v>27</v>
      </c>
      <c r="B34" s="24">
        <f t="shared" si="2"/>
        <v>0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15">
        <f>Overall!A35</f>
        <v>28</v>
      </c>
      <c r="B35" s="24">
        <f t="shared" si="2"/>
        <v>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15">
        <f>Overall!A36</f>
        <v>29</v>
      </c>
      <c r="B36" s="24">
        <f t="shared" si="2"/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15">
        <f>Overall!A37</f>
        <v>30</v>
      </c>
      <c r="B37" s="24">
        <f t="shared" si="2"/>
        <v>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15">
        <f>Overall!A38</f>
        <v>31</v>
      </c>
      <c r="B38" s="24">
        <f t="shared" si="2"/>
        <v>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15">
        <f>Overall!A39</f>
        <v>32</v>
      </c>
      <c r="B39" s="24">
        <f t="shared" si="2"/>
        <v>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15">
        <f>Overall!A40</f>
        <v>33</v>
      </c>
      <c r="B40" s="24">
        <f t="shared" si="2"/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15">
        <f>Overall!A41</f>
        <v>34</v>
      </c>
      <c r="B41" s="24">
        <f t="shared" si="2"/>
        <v>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15">
        <f>Overall!A42</f>
        <v>35</v>
      </c>
      <c r="B42" s="24">
        <f t="shared" si="2"/>
        <v>0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15">
        <f>Overall!A43</f>
        <v>36</v>
      </c>
      <c r="B43" s="24">
        <f t="shared" si="2"/>
        <v>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15">
        <f>Overall!A44</f>
        <v>37</v>
      </c>
      <c r="B44" s="24">
        <f t="shared" si="2"/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15">
        <f>Overall!A45</f>
        <v>38</v>
      </c>
      <c r="B45" s="24">
        <f t="shared" si="2"/>
        <v>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15">
        <f>Overall!A46</f>
        <v>39</v>
      </c>
      <c r="B46" s="24">
        <f t="shared" si="2"/>
        <v>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15">
        <f>Overall!A47</f>
        <v>40</v>
      </c>
      <c r="B47" s="24">
        <f t="shared" si="2"/>
        <v>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15">
        <f>Overall!A48</f>
        <v>41</v>
      </c>
      <c r="B48" s="24">
        <f t="shared" si="2"/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15">
        <f>Overall!A49</f>
        <v>42</v>
      </c>
      <c r="B49" s="24">
        <f t="shared" si="2"/>
        <v>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15">
        <f>Overall!A50</f>
        <v>43</v>
      </c>
      <c r="B50" s="24">
        <f t="shared" si="2"/>
        <v>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15">
        <f>Overall!A51</f>
        <v>44</v>
      </c>
      <c r="B51" s="24">
        <f t="shared" si="2"/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15">
        <f>Overall!A52</f>
        <v>45</v>
      </c>
      <c r="B52" s="24">
        <f t="shared" si="2"/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  <row r="53" spans="1:52">
      <c r="A53" s="15">
        <f>Overall!A53</f>
        <v>46</v>
      </c>
      <c r="B53" s="24">
        <f t="shared" si="2"/>
        <v>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</row>
    <row r="54" spans="1:52">
      <c r="A54" s="15">
        <f>Overall!A54</f>
        <v>47</v>
      </c>
      <c r="B54" s="24">
        <f t="shared" si="2"/>
        <v>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</row>
    <row r="55" spans="1:52">
      <c r="A55" s="15">
        <f>Overall!A55</f>
        <v>48</v>
      </c>
      <c r="B55" s="24">
        <f t="shared" si="2"/>
        <v>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</row>
    <row r="56" spans="1:52">
      <c r="A56" s="15">
        <f>Overall!A56</f>
        <v>49</v>
      </c>
      <c r="B56" s="24">
        <f t="shared" si="2"/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</row>
    <row r="57" spans="1:52">
      <c r="A57" s="15">
        <f>Overall!A57</f>
        <v>50</v>
      </c>
      <c r="B57" s="24">
        <f t="shared" si="2"/>
        <v>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</row>
    <row r="58" spans="1:52">
      <c r="A58" s="15" t="str">
        <f>Overall!A58</f>
        <v>Mean</v>
      </c>
      <c r="B58" s="24">
        <f t="shared" si="2"/>
        <v>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</row>
    <row r="59" spans="1:52">
      <c r="A59" s="15" t="str">
        <f>Overall!A59</f>
        <v>Median</v>
      </c>
      <c r="B59" s="24">
        <f t="shared" si="2"/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5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5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5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5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</sheetData>
  <sheetProtection sheet="1" objects="1" scenarios="1"/>
  <mergeCells count="2">
    <mergeCell ref="A1:A3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K1" workbookViewId="0">
      <selection activeCell="R5" sqref="E4:R5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69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P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ref="Q4" si="1">AVERAGE(Q8:Q59)/Q3</f>
        <v>#DIV/0!</v>
      </c>
      <c r="R4" s="4" t="e">
        <f t="shared" ref="R4" si="2">AVERAGE(R8:R59)/R3</f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3">MEDIAN(F8:F59)/F3</f>
        <v>#NUM!</v>
      </c>
      <c r="G5" s="34" t="e">
        <f t="shared" si="3"/>
        <v>#NUM!</v>
      </c>
      <c r="H5" s="34" t="e">
        <f t="shared" si="3"/>
        <v>#NUM!</v>
      </c>
      <c r="I5" s="34" t="e">
        <f t="shared" si="3"/>
        <v>#NUM!</v>
      </c>
      <c r="J5" s="34" t="e">
        <f t="shared" si="3"/>
        <v>#NUM!</v>
      </c>
      <c r="K5" s="34" t="e">
        <f t="shared" si="3"/>
        <v>#NUM!</v>
      </c>
      <c r="L5" s="34" t="e">
        <f t="shared" si="3"/>
        <v>#NUM!</v>
      </c>
      <c r="M5" s="34" t="e">
        <f t="shared" si="3"/>
        <v>#NUM!</v>
      </c>
      <c r="N5" s="34" t="e">
        <f t="shared" si="3"/>
        <v>#NUM!</v>
      </c>
      <c r="O5" s="34" t="e">
        <f t="shared" si="3"/>
        <v>#NUM!</v>
      </c>
      <c r="P5" s="34" t="e">
        <f t="shared" si="3"/>
        <v>#NUM!</v>
      </c>
      <c r="Q5" s="34" t="e">
        <f t="shared" si="3"/>
        <v>#NUM!</v>
      </c>
      <c r="R5" s="34" t="e">
        <f t="shared" si="3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4">D9/$C$3</f>
        <v>#DIV/0!</v>
      </c>
      <c r="C9" s="5">
        <f t="shared" ref="C9:C59" si="5">SUM(E9:R9)</f>
        <v>0</v>
      </c>
      <c r="D9" s="70">
        <f t="shared" ref="D9:D59" si="6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4"/>
        <v>#DIV/0!</v>
      </c>
      <c r="C10" s="5">
        <f t="shared" si="5"/>
        <v>0</v>
      </c>
      <c r="D10" s="70">
        <f t="shared" si="6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4"/>
        <v>#DIV/0!</v>
      </c>
      <c r="C11" s="5">
        <f t="shared" si="5"/>
        <v>0</v>
      </c>
      <c r="D11" s="70">
        <f t="shared" si="6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4"/>
        <v>#DIV/0!</v>
      </c>
      <c r="C12" s="5">
        <f t="shared" si="5"/>
        <v>0</v>
      </c>
      <c r="D12" s="70">
        <f t="shared" si="6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4"/>
        <v>#DIV/0!</v>
      </c>
      <c r="C13" s="5">
        <f t="shared" si="5"/>
        <v>0</v>
      </c>
      <c r="D13" s="70">
        <f t="shared" si="6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4"/>
        <v>#DIV/0!</v>
      </c>
      <c r="C14" s="5">
        <f t="shared" si="5"/>
        <v>0</v>
      </c>
      <c r="D14" s="70">
        <f t="shared" si="6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4"/>
        <v>#DIV/0!</v>
      </c>
      <c r="C15" s="5">
        <f t="shared" si="5"/>
        <v>0</v>
      </c>
      <c r="D15" s="70">
        <f t="shared" si="6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4"/>
        <v>#DIV/0!</v>
      </c>
      <c r="C16" s="5">
        <f t="shared" si="5"/>
        <v>0</v>
      </c>
      <c r="D16" s="70">
        <f t="shared" si="6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4"/>
        <v>#DIV/0!</v>
      </c>
      <c r="C17" s="5">
        <f t="shared" si="5"/>
        <v>0</v>
      </c>
      <c r="D17" s="70">
        <f t="shared" si="6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4"/>
        <v>#DIV/0!</v>
      </c>
      <c r="C18" s="5">
        <f t="shared" si="5"/>
        <v>0</v>
      </c>
      <c r="D18" s="70">
        <f t="shared" si="6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4"/>
        <v>#DIV/0!</v>
      </c>
      <c r="C19" s="5">
        <f t="shared" si="5"/>
        <v>0</v>
      </c>
      <c r="D19" s="70">
        <f t="shared" si="6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4"/>
        <v>#DIV/0!</v>
      </c>
      <c r="C20" s="5">
        <f t="shared" si="5"/>
        <v>0</v>
      </c>
      <c r="D20" s="70">
        <f t="shared" si="6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4"/>
        <v>#DIV/0!</v>
      </c>
      <c r="C21" s="5">
        <f t="shared" si="5"/>
        <v>0</v>
      </c>
      <c r="D21" s="70">
        <f t="shared" si="6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4"/>
        <v>#DIV/0!</v>
      </c>
      <c r="C22" s="5">
        <f t="shared" si="5"/>
        <v>0</v>
      </c>
      <c r="D22" s="70">
        <f t="shared" si="6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4"/>
        <v>#DIV/0!</v>
      </c>
      <c r="C23" s="5">
        <f t="shared" si="5"/>
        <v>0</v>
      </c>
      <c r="D23" s="70">
        <f t="shared" si="6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4"/>
        <v>#DIV/0!</v>
      </c>
      <c r="C24" s="5">
        <f t="shared" si="5"/>
        <v>0</v>
      </c>
      <c r="D24" s="70">
        <f t="shared" si="6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4"/>
        <v>#DIV/0!</v>
      </c>
      <c r="C25" s="5">
        <f t="shared" si="5"/>
        <v>0</v>
      </c>
      <c r="D25" s="70">
        <f t="shared" si="6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4"/>
        <v>#DIV/0!</v>
      </c>
      <c r="C26" s="5">
        <f t="shared" si="5"/>
        <v>0</v>
      </c>
      <c r="D26" s="70">
        <f t="shared" si="6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4"/>
        <v>#DIV/0!</v>
      </c>
      <c r="C27" s="5">
        <f t="shared" si="5"/>
        <v>0</v>
      </c>
      <c r="D27" s="70">
        <f t="shared" si="6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4"/>
        <v>#DIV/0!</v>
      </c>
      <c r="C28" s="5">
        <f t="shared" si="5"/>
        <v>0</v>
      </c>
      <c r="D28" s="70">
        <f t="shared" si="6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4"/>
        <v>#DIV/0!</v>
      </c>
      <c r="C29" s="5">
        <f t="shared" si="5"/>
        <v>0</v>
      </c>
      <c r="D29" s="70">
        <f t="shared" si="6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4"/>
        <v>#DIV/0!</v>
      </c>
      <c r="C30" s="5">
        <f t="shared" si="5"/>
        <v>0</v>
      </c>
      <c r="D30" s="70">
        <f t="shared" si="6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4"/>
        <v>#DIV/0!</v>
      </c>
      <c r="C31" s="5">
        <f t="shared" si="5"/>
        <v>0</v>
      </c>
      <c r="D31" s="70">
        <f t="shared" si="6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4"/>
        <v>#DIV/0!</v>
      </c>
      <c r="C32" s="5">
        <f t="shared" si="5"/>
        <v>0</v>
      </c>
      <c r="D32" s="70">
        <f t="shared" si="6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4"/>
        <v>#DIV/0!</v>
      </c>
      <c r="C33" s="5">
        <f t="shared" si="5"/>
        <v>0</v>
      </c>
      <c r="D33" s="70">
        <f t="shared" si="6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4"/>
        <v>#DIV/0!</v>
      </c>
      <c r="C34" s="5">
        <f t="shared" si="5"/>
        <v>0</v>
      </c>
      <c r="D34" s="70">
        <f t="shared" si="6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4"/>
        <v>#DIV/0!</v>
      </c>
      <c r="C35" s="5">
        <f t="shared" si="5"/>
        <v>0</v>
      </c>
      <c r="D35" s="70">
        <f t="shared" si="6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4"/>
        <v>#DIV/0!</v>
      </c>
      <c r="C36" s="5">
        <f t="shared" si="5"/>
        <v>0</v>
      </c>
      <c r="D36" s="70">
        <f t="shared" si="6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4"/>
        <v>#DIV/0!</v>
      </c>
      <c r="C37" s="5">
        <f t="shared" si="5"/>
        <v>0</v>
      </c>
      <c r="D37" s="70">
        <f t="shared" si="6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4"/>
        <v>#DIV/0!</v>
      </c>
      <c r="C38" s="5">
        <f t="shared" si="5"/>
        <v>0</v>
      </c>
      <c r="D38" s="70">
        <f t="shared" si="6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4"/>
        <v>#DIV/0!</v>
      </c>
      <c r="C39" s="5">
        <f t="shared" si="5"/>
        <v>0</v>
      </c>
      <c r="D39" s="70">
        <f t="shared" si="6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4"/>
        <v>#DIV/0!</v>
      </c>
      <c r="C40" s="5">
        <f t="shared" si="5"/>
        <v>0</v>
      </c>
      <c r="D40" s="70">
        <f t="shared" si="6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4"/>
        <v>#DIV/0!</v>
      </c>
      <c r="C41" s="5">
        <f t="shared" si="5"/>
        <v>0</v>
      </c>
      <c r="D41" s="70">
        <f t="shared" si="6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4"/>
        <v>#DIV/0!</v>
      </c>
      <c r="C42" s="5">
        <f t="shared" si="5"/>
        <v>0</v>
      </c>
      <c r="D42" s="70">
        <f t="shared" si="6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4"/>
        <v>#DIV/0!</v>
      </c>
      <c r="C43" s="5">
        <f t="shared" si="5"/>
        <v>0</v>
      </c>
      <c r="D43" s="70">
        <f t="shared" si="6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4"/>
        <v>#DIV/0!</v>
      </c>
      <c r="C44" s="5">
        <f t="shared" si="5"/>
        <v>0</v>
      </c>
      <c r="D44" s="70">
        <f t="shared" si="6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4"/>
        <v>#DIV/0!</v>
      </c>
      <c r="C45" s="5">
        <f t="shared" si="5"/>
        <v>0</v>
      </c>
      <c r="D45" s="70">
        <f t="shared" si="6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4"/>
        <v>#DIV/0!</v>
      </c>
      <c r="C46" s="5">
        <f t="shared" si="5"/>
        <v>0</v>
      </c>
      <c r="D46" s="70">
        <f t="shared" si="6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4"/>
        <v>#DIV/0!</v>
      </c>
      <c r="C47" s="5">
        <f t="shared" si="5"/>
        <v>0</v>
      </c>
      <c r="D47" s="70">
        <f t="shared" si="6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4"/>
        <v>#DIV/0!</v>
      </c>
      <c r="C48" s="5">
        <f t="shared" si="5"/>
        <v>0</v>
      </c>
      <c r="D48" s="70">
        <f t="shared" si="6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4"/>
        <v>#DIV/0!</v>
      </c>
      <c r="C49" s="5">
        <f t="shared" si="5"/>
        <v>0</v>
      </c>
      <c r="D49" s="70">
        <f t="shared" si="6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4"/>
        <v>#DIV/0!</v>
      </c>
      <c r="C50" s="5">
        <f t="shared" si="5"/>
        <v>0</v>
      </c>
      <c r="D50" s="70">
        <f t="shared" si="6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4"/>
        <v>#DIV/0!</v>
      </c>
      <c r="C51" s="5">
        <f t="shared" si="5"/>
        <v>0</v>
      </c>
      <c r="D51" s="70">
        <f t="shared" si="6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4"/>
        <v>#DIV/0!</v>
      </c>
      <c r="C52" s="5">
        <f t="shared" si="5"/>
        <v>0</v>
      </c>
      <c r="D52" s="70">
        <f t="shared" si="6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4"/>
        <v>#DIV/0!</v>
      </c>
      <c r="C53" s="5">
        <f t="shared" si="5"/>
        <v>0</v>
      </c>
      <c r="D53" s="70">
        <f t="shared" si="6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4"/>
        <v>#DIV/0!</v>
      </c>
      <c r="C54" s="5">
        <f t="shared" si="5"/>
        <v>0</v>
      </c>
      <c r="D54" s="70">
        <f t="shared" si="6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4"/>
        <v>#DIV/0!</v>
      </c>
      <c r="C55" s="5">
        <f t="shared" si="5"/>
        <v>0</v>
      </c>
      <c r="D55" s="70">
        <f t="shared" si="6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4"/>
        <v>#DIV/0!</v>
      </c>
      <c r="C56" s="5">
        <f t="shared" si="5"/>
        <v>0</v>
      </c>
      <c r="D56" s="70">
        <f t="shared" si="6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4"/>
        <v>#DIV/0!</v>
      </c>
      <c r="C57" s="5">
        <f t="shared" si="5"/>
        <v>0</v>
      </c>
      <c r="D57" s="70">
        <f t="shared" si="6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4"/>
        <v>#DIV/0!</v>
      </c>
      <c r="C58" s="5">
        <f t="shared" si="5"/>
        <v>0</v>
      </c>
      <c r="D58" s="6">
        <f t="shared" si="6"/>
        <v>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31" t="e">
        <f t="shared" si="4"/>
        <v>#DIV/0!</v>
      </c>
      <c r="C59" s="5">
        <f t="shared" si="5"/>
        <v>0</v>
      </c>
      <c r="D59" s="6">
        <f t="shared" si="6"/>
        <v>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B1" workbookViewId="0">
      <selection activeCell="F4" sqref="F4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70">
        <f t="shared" si="4"/>
        <v>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70">
        <f t="shared" si="4"/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C1" workbookViewId="0">
      <selection activeCell="H4" sqref="H4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6">
        <f t="shared" si="4"/>
        <v>0</v>
      </c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6">
        <f t="shared" si="4"/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D8" sqref="D8:R57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6">
        <f t="shared" si="4"/>
        <v>0</v>
      </c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6">
        <f t="shared" si="4"/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C1" workbookViewId="0">
      <selection activeCell="D8" sqref="D8:R57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6">
        <f t="shared" si="4"/>
        <v>0</v>
      </c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6">
        <f t="shared" si="4"/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D1" workbookViewId="0">
      <selection activeCell="D8" sqref="D8:R58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70">
        <f t="shared" si="4"/>
        <v>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6">
        <f t="shared" si="4"/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E4" sqref="E4"/>
    </sheetView>
  </sheetViews>
  <sheetFormatPr baseColWidth="10" defaultRowHeight="15" x14ac:dyDescent="0"/>
  <cols>
    <col min="1" max="1" width="19.5" style="13" bestFit="1" customWidth="1"/>
    <col min="2" max="2" width="11.1640625" style="29" bestFit="1" customWidth="1"/>
    <col min="3" max="3" width="12.33203125" style="5" bestFit="1" customWidth="1"/>
    <col min="4" max="4" width="12.33203125" style="6" customWidth="1"/>
    <col min="5" max="6" width="12.33203125" style="5" bestFit="1" customWidth="1"/>
    <col min="7" max="7" width="10.83203125" style="5"/>
    <col min="8" max="12" width="12.33203125" style="5" bestFit="1" customWidth="1"/>
    <col min="13" max="18" width="13.5" style="5" bestFit="1" customWidth="1"/>
  </cols>
  <sheetData>
    <row r="1" spans="1:18" ht="16" thickBot="1">
      <c r="B1" s="68" t="s">
        <v>57</v>
      </c>
      <c r="C1" s="72"/>
    </row>
    <row r="2" spans="1:18" ht="16" thickTop="1">
      <c r="B2" s="26"/>
      <c r="C2" s="33" t="s">
        <v>92</v>
      </c>
      <c r="D2" s="20" t="s">
        <v>93</v>
      </c>
      <c r="E2" s="11" t="s">
        <v>74</v>
      </c>
      <c r="F2" s="11" t="s">
        <v>75</v>
      </c>
      <c r="G2" s="11" t="s">
        <v>76</v>
      </c>
      <c r="H2" s="11" t="s">
        <v>77</v>
      </c>
      <c r="I2" s="11" t="s">
        <v>78</v>
      </c>
      <c r="J2" s="11" t="s">
        <v>79</v>
      </c>
      <c r="K2" s="11" t="s">
        <v>80</v>
      </c>
      <c r="L2" s="11" t="s">
        <v>81</v>
      </c>
      <c r="M2" s="11" t="s">
        <v>82</v>
      </c>
      <c r="N2" s="11" t="s">
        <v>83</v>
      </c>
      <c r="O2" s="11" t="s">
        <v>84</v>
      </c>
      <c r="P2" s="11" t="s">
        <v>85</v>
      </c>
      <c r="Q2" s="11" t="s">
        <v>86</v>
      </c>
      <c r="R2" s="11" t="s">
        <v>87</v>
      </c>
    </row>
    <row r="3" spans="1:18">
      <c r="B3" s="27" t="s">
        <v>73</v>
      </c>
      <c r="C3" s="32">
        <f>SUM(E3:R3)</f>
        <v>0</v>
      </c>
      <c r="D3" s="6">
        <f>SUM(E3:R3)</f>
        <v>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B4" s="26" t="s">
        <v>88</v>
      </c>
      <c r="C4" s="4" t="e">
        <f>AVERAGE(C8:C59)/$C$3</f>
        <v>#DIV/0!</v>
      </c>
      <c r="D4" s="35" t="e">
        <f>AVERAGE(D8:D59)/$D$3</f>
        <v>#DIV/0!</v>
      </c>
      <c r="E4" s="4" t="e">
        <f>AVERAGE(E8:E59)/E3</f>
        <v>#DIV/0!</v>
      </c>
      <c r="F4" s="4" t="e">
        <f t="shared" ref="F4:R4" si="0">AVERAGE(F8:F59)/F3</f>
        <v>#DIV/0!</v>
      </c>
      <c r="G4" s="4" t="e">
        <f t="shared" si="0"/>
        <v>#DIV/0!</v>
      </c>
      <c r="H4" s="4" t="e">
        <f t="shared" si="0"/>
        <v>#DIV/0!</v>
      </c>
      <c r="I4" s="4" t="e">
        <f t="shared" si="0"/>
        <v>#DIV/0!</v>
      </c>
      <c r="J4" s="4" t="e">
        <f t="shared" si="0"/>
        <v>#DIV/0!</v>
      </c>
      <c r="K4" s="4" t="e">
        <f t="shared" si="0"/>
        <v>#DIV/0!</v>
      </c>
      <c r="L4" s="4" t="e">
        <f t="shared" si="0"/>
        <v>#DIV/0!</v>
      </c>
      <c r="M4" s="4" t="e">
        <f t="shared" si="0"/>
        <v>#DIV/0!</v>
      </c>
      <c r="N4" s="4" t="e">
        <f t="shared" si="0"/>
        <v>#DIV/0!</v>
      </c>
      <c r="O4" s="4" t="e">
        <f t="shared" si="0"/>
        <v>#DIV/0!</v>
      </c>
      <c r="P4" s="4" t="e">
        <f t="shared" si="0"/>
        <v>#DIV/0!</v>
      </c>
      <c r="Q4" s="4" t="e">
        <f t="shared" si="0"/>
        <v>#DIV/0!</v>
      </c>
      <c r="R4" s="4" t="e">
        <f t="shared" si="0"/>
        <v>#DIV/0!</v>
      </c>
    </row>
    <row r="5" spans="1:18" ht="16" thickBot="1">
      <c r="B5" s="28" t="s">
        <v>89</v>
      </c>
      <c r="C5" s="34" t="e">
        <f>MEDIAN(C8:C59)/$C$3</f>
        <v>#DIV/0!</v>
      </c>
      <c r="D5" s="36" t="e">
        <f>MEDIAN(D8:D59)/$D$3</f>
        <v>#DIV/0!</v>
      </c>
      <c r="E5" s="34" t="e">
        <f>MEDIAN(E8:E59)/E3</f>
        <v>#NUM!</v>
      </c>
      <c r="F5" s="34" t="e">
        <f t="shared" ref="F5:R5" si="1">MEDIAN(F8:F59)/F3</f>
        <v>#NUM!</v>
      </c>
      <c r="G5" s="34" t="e">
        <f t="shared" si="1"/>
        <v>#NUM!</v>
      </c>
      <c r="H5" s="34" t="e">
        <f t="shared" si="1"/>
        <v>#NUM!</v>
      </c>
      <c r="I5" s="34" t="e">
        <f t="shared" si="1"/>
        <v>#NUM!</v>
      </c>
      <c r="J5" s="34" t="e">
        <f t="shared" si="1"/>
        <v>#NUM!</v>
      </c>
      <c r="K5" s="34" t="e">
        <f t="shared" si="1"/>
        <v>#NUM!</v>
      </c>
      <c r="L5" s="34" t="e">
        <f t="shared" si="1"/>
        <v>#NUM!</v>
      </c>
      <c r="M5" s="34" t="e">
        <f t="shared" si="1"/>
        <v>#NUM!</v>
      </c>
      <c r="N5" s="34" t="e">
        <f t="shared" si="1"/>
        <v>#NUM!</v>
      </c>
      <c r="O5" s="34" t="e">
        <f t="shared" si="1"/>
        <v>#NUM!</v>
      </c>
      <c r="P5" s="34" t="e">
        <f t="shared" si="1"/>
        <v>#NUM!</v>
      </c>
      <c r="Q5" s="34" t="e">
        <f t="shared" si="1"/>
        <v>#NUM!</v>
      </c>
      <c r="R5" s="34" t="e">
        <f t="shared" si="1"/>
        <v>#NUM!</v>
      </c>
    </row>
    <row r="7" spans="1:18" s="10" customFormat="1" ht="16" thickBot="1">
      <c r="A7" s="14" t="s">
        <v>2</v>
      </c>
      <c r="B7" s="30" t="s">
        <v>3</v>
      </c>
      <c r="C7" s="16" t="s">
        <v>90</v>
      </c>
      <c r="D7" s="37" t="s">
        <v>91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31" t="e">
        <f>D8/$C$3</f>
        <v>#DIV/0!</v>
      </c>
      <c r="C8" s="5">
        <f>SUM(E8:R8)</f>
        <v>0</v>
      </c>
      <c r="D8" s="70">
        <f>C8</f>
        <v>0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31" t="e">
        <f t="shared" ref="B9:B59" si="2">D9/$C$3</f>
        <v>#DIV/0!</v>
      </c>
      <c r="C9" s="5">
        <f t="shared" ref="C9:C59" si="3">SUM(E9:R9)</f>
        <v>0</v>
      </c>
      <c r="D9" s="70">
        <f t="shared" ref="D9:D59" si="4">C9</f>
        <v>0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31" t="e">
        <f t="shared" si="2"/>
        <v>#DIV/0!</v>
      </c>
      <c r="C10" s="5">
        <f t="shared" si="3"/>
        <v>0</v>
      </c>
      <c r="D10" s="70">
        <f t="shared" si="4"/>
        <v>0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31" t="e">
        <f t="shared" si="2"/>
        <v>#DIV/0!</v>
      </c>
      <c r="C11" s="5">
        <f t="shared" si="3"/>
        <v>0</v>
      </c>
      <c r="D11" s="70">
        <f t="shared" si="4"/>
        <v>0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31" t="e">
        <f t="shared" si="2"/>
        <v>#DIV/0!</v>
      </c>
      <c r="C12" s="5">
        <f t="shared" si="3"/>
        <v>0</v>
      </c>
      <c r="D12" s="70">
        <f t="shared" si="4"/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31" t="e">
        <f t="shared" si="2"/>
        <v>#DIV/0!</v>
      </c>
      <c r="C13" s="5">
        <f t="shared" si="3"/>
        <v>0</v>
      </c>
      <c r="D13" s="70">
        <f t="shared" si="4"/>
        <v>0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31" t="e">
        <f t="shared" si="2"/>
        <v>#DIV/0!</v>
      </c>
      <c r="C14" s="5">
        <f t="shared" si="3"/>
        <v>0</v>
      </c>
      <c r="D14" s="70">
        <f t="shared" si="4"/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31" t="e">
        <f t="shared" si="2"/>
        <v>#DIV/0!</v>
      </c>
      <c r="C15" s="5">
        <f t="shared" si="3"/>
        <v>0</v>
      </c>
      <c r="D15" s="70">
        <f t="shared" si="4"/>
        <v>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31" t="e">
        <f t="shared" si="2"/>
        <v>#DIV/0!</v>
      </c>
      <c r="C16" s="5">
        <f t="shared" si="3"/>
        <v>0</v>
      </c>
      <c r="D16" s="70">
        <f t="shared" si="4"/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31" t="e">
        <f t="shared" si="2"/>
        <v>#DIV/0!</v>
      </c>
      <c r="C17" s="5">
        <f t="shared" si="3"/>
        <v>0</v>
      </c>
      <c r="D17" s="70">
        <f t="shared" si="4"/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31" t="e">
        <f t="shared" si="2"/>
        <v>#DIV/0!</v>
      </c>
      <c r="C18" s="5">
        <f t="shared" si="3"/>
        <v>0</v>
      </c>
      <c r="D18" s="70">
        <f t="shared" si="4"/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31" t="e">
        <f t="shared" si="2"/>
        <v>#DIV/0!</v>
      </c>
      <c r="C19" s="5">
        <f t="shared" si="3"/>
        <v>0</v>
      </c>
      <c r="D19" s="70">
        <f t="shared" si="4"/>
        <v>0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31" t="e">
        <f t="shared" si="2"/>
        <v>#DIV/0!</v>
      </c>
      <c r="C20" s="5">
        <f t="shared" si="3"/>
        <v>0</v>
      </c>
      <c r="D20" s="70">
        <f t="shared" si="4"/>
        <v>0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31" t="e">
        <f t="shared" si="2"/>
        <v>#DIV/0!</v>
      </c>
      <c r="C21" s="5">
        <f t="shared" si="3"/>
        <v>0</v>
      </c>
      <c r="D21" s="70">
        <f t="shared" si="4"/>
        <v>0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31" t="e">
        <f t="shared" si="2"/>
        <v>#DIV/0!</v>
      </c>
      <c r="C22" s="5">
        <f t="shared" si="3"/>
        <v>0</v>
      </c>
      <c r="D22" s="70">
        <f t="shared" si="4"/>
        <v>0</v>
      </c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31" t="e">
        <f t="shared" si="2"/>
        <v>#DIV/0!</v>
      </c>
      <c r="C23" s="5">
        <f t="shared" si="3"/>
        <v>0</v>
      </c>
      <c r="D23" s="70">
        <f t="shared" si="4"/>
        <v>0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31" t="e">
        <f t="shared" si="2"/>
        <v>#DIV/0!</v>
      </c>
      <c r="C24" s="5">
        <f t="shared" si="3"/>
        <v>0</v>
      </c>
      <c r="D24" s="70">
        <f t="shared" si="4"/>
        <v>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31" t="e">
        <f t="shared" si="2"/>
        <v>#DIV/0!</v>
      </c>
      <c r="C25" s="5">
        <f t="shared" si="3"/>
        <v>0</v>
      </c>
      <c r="D25" s="70">
        <f t="shared" si="4"/>
        <v>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31" t="e">
        <f t="shared" si="2"/>
        <v>#DIV/0!</v>
      </c>
      <c r="C26" s="5">
        <f t="shared" si="3"/>
        <v>0</v>
      </c>
      <c r="D26" s="70">
        <f t="shared" si="4"/>
        <v>0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31" t="e">
        <f t="shared" si="2"/>
        <v>#DIV/0!</v>
      </c>
      <c r="C27" s="5">
        <f t="shared" si="3"/>
        <v>0</v>
      </c>
      <c r="D27" s="70">
        <f t="shared" si="4"/>
        <v>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31" t="e">
        <f t="shared" si="2"/>
        <v>#DIV/0!</v>
      </c>
      <c r="C28" s="5">
        <f t="shared" si="3"/>
        <v>0</v>
      </c>
      <c r="D28" s="70">
        <f t="shared" si="4"/>
        <v>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31" t="e">
        <f t="shared" si="2"/>
        <v>#DIV/0!</v>
      </c>
      <c r="C29" s="5">
        <f t="shared" si="3"/>
        <v>0</v>
      </c>
      <c r="D29" s="70">
        <f t="shared" si="4"/>
        <v>0</v>
      </c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31" t="e">
        <f t="shared" si="2"/>
        <v>#DIV/0!</v>
      </c>
      <c r="C30" s="5">
        <f t="shared" si="3"/>
        <v>0</v>
      </c>
      <c r="D30" s="70">
        <f t="shared" si="4"/>
        <v>0</v>
      </c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31" t="e">
        <f t="shared" si="2"/>
        <v>#DIV/0!</v>
      </c>
      <c r="C31" s="5">
        <f t="shared" si="3"/>
        <v>0</v>
      </c>
      <c r="D31" s="70">
        <f t="shared" si="4"/>
        <v>0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31" t="e">
        <f t="shared" si="2"/>
        <v>#DIV/0!</v>
      </c>
      <c r="C32" s="5">
        <f t="shared" si="3"/>
        <v>0</v>
      </c>
      <c r="D32" s="70">
        <f t="shared" si="4"/>
        <v>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31" t="e">
        <f t="shared" si="2"/>
        <v>#DIV/0!</v>
      </c>
      <c r="C33" s="5">
        <f t="shared" si="3"/>
        <v>0</v>
      </c>
      <c r="D33" s="70">
        <f t="shared" si="4"/>
        <v>0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31" t="e">
        <f t="shared" si="2"/>
        <v>#DIV/0!</v>
      </c>
      <c r="C34" s="5">
        <f t="shared" si="3"/>
        <v>0</v>
      </c>
      <c r="D34" s="70">
        <f t="shared" si="4"/>
        <v>0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31" t="e">
        <f t="shared" si="2"/>
        <v>#DIV/0!</v>
      </c>
      <c r="C35" s="5">
        <f t="shared" si="3"/>
        <v>0</v>
      </c>
      <c r="D35" s="70">
        <f t="shared" si="4"/>
        <v>0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31" t="e">
        <f t="shared" si="2"/>
        <v>#DIV/0!</v>
      </c>
      <c r="C36" s="5">
        <f t="shared" si="3"/>
        <v>0</v>
      </c>
      <c r="D36" s="70">
        <f t="shared" si="4"/>
        <v>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31" t="e">
        <f t="shared" si="2"/>
        <v>#DIV/0!</v>
      </c>
      <c r="C37" s="5">
        <f t="shared" si="3"/>
        <v>0</v>
      </c>
      <c r="D37" s="70">
        <f t="shared" si="4"/>
        <v>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31" t="e">
        <f t="shared" si="2"/>
        <v>#DIV/0!</v>
      </c>
      <c r="C38" s="5">
        <f t="shared" si="3"/>
        <v>0</v>
      </c>
      <c r="D38" s="70">
        <f t="shared" si="4"/>
        <v>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31" t="e">
        <f t="shared" si="2"/>
        <v>#DIV/0!</v>
      </c>
      <c r="C39" s="5">
        <f t="shared" si="3"/>
        <v>0</v>
      </c>
      <c r="D39" s="70">
        <f t="shared" si="4"/>
        <v>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31" t="e">
        <f t="shared" si="2"/>
        <v>#DIV/0!</v>
      </c>
      <c r="C40" s="5">
        <f t="shared" si="3"/>
        <v>0</v>
      </c>
      <c r="D40" s="70">
        <f t="shared" si="4"/>
        <v>0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31" t="e">
        <f t="shared" si="2"/>
        <v>#DIV/0!</v>
      </c>
      <c r="C41" s="5">
        <f t="shared" si="3"/>
        <v>0</v>
      </c>
      <c r="D41" s="70">
        <f t="shared" si="4"/>
        <v>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31" t="e">
        <f t="shared" si="2"/>
        <v>#DIV/0!</v>
      </c>
      <c r="C42" s="5">
        <f t="shared" si="3"/>
        <v>0</v>
      </c>
      <c r="D42" s="70">
        <f t="shared" si="4"/>
        <v>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31" t="e">
        <f t="shared" si="2"/>
        <v>#DIV/0!</v>
      </c>
      <c r="C43" s="5">
        <f t="shared" si="3"/>
        <v>0</v>
      </c>
      <c r="D43" s="70">
        <f t="shared" si="4"/>
        <v>0</v>
      </c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31" t="e">
        <f t="shared" si="2"/>
        <v>#DIV/0!</v>
      </c>
      <c r="C44" s="5">
        <f t="shared" si="3"/>
        <v>0</v>
      </c>
      <c r="D44" s="70">
        <f t="shared" si="4"/>
        <v>0</v>
      </c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31" t="e">
        <f t="shared" si="2"/>
        <v>#DIV/0!</v>
      </c>
      <c r="C45" s="5">
        <f t="shared" si="3"/>
        <v>0</v>
      </c>
      <c r="D45" s="70">
        <f t="shared" si="4"/>
        <v>0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31" t="e">
        <f t="shared" si="2"/>
        <v>#DIV/0!</v>
      </c>
      <c r="C46" s="5">
        <f t="shared" si="3"/>
        <v>0</v>
      </c>
      <c r="D46" s="70">
        <f t="shared" si="4"/>
        <v>0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31" t="e">
        <f t="shared" si="2"/>
        <v>#DIV/0!</v>
      </c>
      <c r="C47" s="5">
        <f t="shared" si="3"/>
        <v>0</v>
      </c>
      <c r="D47" s="70">
        <f t="shared" si="4"/>
        <v>0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31" t="e">
        <f t="shared" si="2"/>
        <v>#DIV/0!</v>
      </c>
      <c r="C48" s="5">
        <f t="shared" si="3"/>
        <v>0</v>
      </c>
      <c r="D48" s="70">
        <f t="shared" si="4"/>
        <v>0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31" t="e">
        <f t="shared" si="2"/>
        <v>#DIV/0!</v>
      </c>
      <c r="C49" s="5">
        <f t="shared" si="3"/>
        <v>0</v>
      </c>
      <c r="D49" s="70">
        <f t="shared" si="4"/>
        <v>0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31" t="e">
        <f t="shared" si="2"/>
        <v>#DIV/0!</v>
      </c>
      <c r="C50" s="5">
        <f t="shared" si="3"/>
        <v>0</v>
      </c>
      <c r="D50" s="70">
        <f t="shared" si="4"/>
        <v>0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31" t="e">
        <f t="shared" si="2"/>
        <v>#DIV/0!</v>
      </c>
      <c r="C51" s="5">
        <f t="shared" si="3"/>
        <v>0</v>
      </c>
      <c r="D51" s="70">
        <f t="shared" si="4"/>
        <v>0</v>
      </c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31" t="e">
        <f t="shared" si="2"/>
        <v>#DIV/0!</v>
      </c>
      <c r="C52" s="5">
        <f t="shared" si="3"/>
        <v>0</v>
      </c>
      <c r="D52" s="70">
        <f t="shared" si="4"/>
        <v>0</v>
      </c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31" t="e">
        <f t="shared" si="2"/>
        <v>#DIV/0!</v>
      </c>
      <c r="C53" s="5">
        <f t="shared" si="3"/>
        <v>0</v>
      </c>
      <c r="D53" s="70">
        <f t="shared" si="4"/>
        <v>0</v>
      </c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31" t="e">
        <f t="shared" si="2"/>
        <v>#DIV/0!</v>
      </c>
      <c r="C54" s="5">
        <f t="shared" si="3"/>
        <v>0</v>
      </c>
      <c r="D54" s="70">
        <f t="shared" si="4"/>
        <v>0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31" t="e">
        <f t="shared" si="2"/>
        <v>#DIV/0!</v>
      </c>
      <c r="C55" s="5">
        <f t="shared" si="3"/>
        <v>0</v>
      </c>
      <c r="D55" s="70">
        <f t="shared" si="4"/>
        <v>0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31" t="e">
        <f t="shared" si="2"/>
        <v>#DIV/0!</v>
      </c>
      <c r="C56" s="5">
        <f t="shared" si="3"/>
        <v>0</v>
      </c>
      <c r="D56" s="70">
        <f t="shared" si="4"/>
        <v>0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31" t="e">
        <f t="shared" si="2"/>
        <v>#DIV/0!</v>
      </c>
      <c r="C57" s="5">
        <f t="shared" si="3"/>
        <v>0</v>
      </c>
      <c r="D57" s="70">
        <f t="shared" si="4"/>
        <v>0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31" t="e">
        <f t="shared" si="2"/>
        <v>#DIV/0!</v>
      </c>
      <c r="C58" s="5">
        <f t="shared" si="3"/>
        <v>0</v>
      </c>
      <c r="D58" s="70">
        <f t="shared" si="4"/>
        <v>0</v>
      </c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31" t="e">
        <f t="shared" si="2"/>
        <v>#DIV/0!</v>
      </c>
      <c r="C59" s="5">
        <f t="shared" si="3"/>
        <v>0</v>
      </c>
      <c r="D59" s="70">
        <f t="shared" si="4"/>
        <v>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cols>
    <col min="1" max="1" width="23.33203125" customWidth="1"/>
  </cols>
  <sheetData>
    <row r="1" spans="1:1" ht="15" customHeight="1">
      <c r="A1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0"/>
  <sheetViews>
    <sheetView showGridLines="0" topLeftCell="B1" workbookViewId="0">
      <selection activeCell="E15" sqref="E15"/>
    </sheetView>
  </sheetViews>
  <sheetFormatPr baseColWidth="10" defaultRowHeight="15" x14ac:dyDescent="0"/>
  <cols>
    <col min="4" max="4" width="11.33203125" bestFit="1" customWidth="1"/>
    <col min="5" max="5" width="2.1640625" bestFit="1" customWidth="1"/>
    <col min="6" max="6" width="5.33203125" bestFit="1" customWidth="1"/>
    <col min="7" max="7" width="14.6640625" customWidth="1"/>
  </cols>
  <sheetData>
    <row r="4" spans="4:9">
      <c r="H4" s="79" t="s">
        <v>33</v>
      </c>
      <c r="I4" s="80" t="s">
        <v>34</v>
      </c>
    </row>
    <row r="5" spans="4:9">
      <c r="H5" s="78">
        <v>0.96</v>
      </c>
      <c r="I5" s="77" t="s">
        <v>35</v>
      </c>
    </row>
    <row r="6" spans="4:9">
      <c r="H6" s="78">
        <v>0.93</v>
      </c>
      <c r="I6" s="77" t="s">
        <v>36</v>
      </c>
    </row>
    <row r="7" spans="4:9">
      <c r="H7" s="78">
        <v>0.9</v>
      </c>
      <c r="I7" s="77" t="s">
        <v>37</v>
      </c>
    </row>
    <row r="8" spans="4:9">
      <c r="H8" s="78">
        <v>0.87</v>
      </c>
      <c r="I8" s="77" t="s">
        <v>38</v>
      </c>
    </row>
    <row r="9" spans="4:9">
      <c r="H9" s="78">
        <v>0.83</v>
      </c>
      <c r="I9" s="77" t="s">
        <v>39</v>
      </c>
    </row>
    <row r="10" spans="4:9">
      <c r="H10" s="78">
        <v>0.8</v>
      </c>
      <c r="I10" s="77" t="s">
        <v>40</v>
      </c>
    </row>
    <row r="11" spans="4:9">
      <c r="H11" s="78">
        <v>0.77</v>
      </c>
      <c r="I11" s="77" t="s">
        <v>41</v>
      </c>
    </row>
    <row r="12" spans="4:9">
      <c r="H12" s="78">
        <v>0.73</v>
      </c>
      <c r="I12" s="77" t="s">
        <v>42</v>
      </c>
    </row>
    <row r="13" spans="4:9">
      <c r="H13" s="78">
        <v>0.7</v>
      </c>
      <c r="I13" s="77" t="s">
        <v>43</v>
      </c>
    </row>
    <row r="14" spans="4:9">
      <c r="H14" s="78">
        <v>0.67</v>
      </c>
      <c r="I14" s="77" t="s">
        <v>44</v>
      </c>
    </row>
    <row r="15" spans="4:9">
      <c r="D15" s="75" t="s">
        <v>52</v>
      </c>
      <c r="E15" s="74">
        <v>0</v>
      </c>
      <c r="F15" s="76" t="s">
        <v>133</v>
      </c>
      <c r="G15" s="76" t="str">
        <f>Overall!F2</f>
        <v>Category 1 (Dropped)</v>
      </c>
      <c r="H15" s="78">
        <v>0.63</v>
      </c>
      <c r="I15" s="77" t="s">
        <v>45</v>
      </c>
    </row>
    <row r="16" spans="4:9">
      <c r="D16" s="75" t="s">
        <v>52</v>
      </c>
      <c r="E16" s="74">
        <v>0</v>
      </c>
      <c r="F16" s="76" t="s">
        <v>133</v>
      </c>
      <c r="G16" s="76" t="str">
        <f>Overall!G2</f>
        <v>Category 2 (Dropped)</v>
      </c>
      <c r="H16" s="78">
        <v>0.6</v>
      </c>
      <c r="I16" s="77" t="s">
        <v>46</v>
      </c>
    </row>
    <row r="17" spans="8:9">
      <c r="H17" s="78">
        <v>0</v>
      </c>
      <c r="I17" s="77" t="s">
        <v>47</v>
      </c>
    </row>
    <row r="85" spans="1:1">
      <c r="A85">
        <v>0</v>
      </c>
    </row>
    <row r="86" spans="1:1">
      <c r="A86">
        <v>1</v>
      </c>
    </row>
    <row r="87" spans="1:1">
      <c r="A87">
        <v>2</v>
      </c>
    </row>
    <row r="88" spans="1:1">
      <c r="A88">
        <v>3</v>
      </c>
    </row>
    <row r="89" spans="1:1">
      <c r="A89">
        <v>4</v>
      </c>
    </row>
    <row r="90" spans="1:1">
      <c r="A90">
        <v>5</v>
      </c>
    </row>
  </sheetData>
  <sheetProtection sheet="1" objects="1" scenarios="1"/>
  <dataValidations count="1">
    <dataValidation type="list" showInputMessage="1" showErrorMessage="1" sqref="E15:E16">
      <formula1>$A$85:$A$90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9"/>
  <sheetViews>
    <sheetView showGridLines="0" workbookViewId="0">
      <selection activeCell="B8" sqref="B8"/>
    </sheetView>
  </sheetViews>
  <sheetFormatPr baseColWidth="10" defaultRowHeight="15" x14ac:dyDescent="0"/>
  <cols>
    <col min="2" max="2" width="25.33203125" customWidth="1"/>
    <col min="3" max="3" width="18.83203125" customWidth="1"/>
    <col min="4" max="4" width="16.83203125" customWidth="1"/>
    <col min="5" max="5" width="15.5" customWidth="1"/>
    <col min="6" max="10" width="14.6640625" bestFit="1" customWidth="1"/>
  </cols>
  <sheetData>
    <row r="7" spans="2:10" s="44" customFormat="1" ht="28">
      <c r="B7" s="46" t="s">
        <v>129</v>
      </c>
      <c r="C7" s="47" t="str">
        <f>Overall!F2</f>
        <v>Category 1 (Dropped)</v>
      </c>
      <c r="D7" s="48" t="str">
        <f>Overall!G2</f>
        <v>Category 2 (Dropped)</v>
      </c>
      <c r="E7" s="48" t="str">
        <f>Overall!H2</f>
        <v>Category 3 (Midterm)</v>
      </c>
      <c r="F7" s="48" t="str">
        <f>Overall!I2</f>
        <v>Category 4</v>
      </c>
      <c r="G7" s="48" t="str">
        <f>Overall!J2</f>
        <v>Category 5</v>
      </c>
      <c r="H7" s="48" t="str">
        <f>Overall!K2</f>
        <v>Category 6</v>
      </c>
      <c r="I7" s="48" t="str">
        <f>Overall!L2</f>
        <v>Category 7</v>
      </c>
      <c r="J7" s="49" t="str">
        <f>Overall!M2</f>
        <v>Category 8</v>
      </c>
    </row>
    <row r="8" spans="2:10" s="44" customFormat="1" ht="28">
      <c r="B8" s="57">
        <v>24</v>
      </c>
      <c r="C8" s="50">
        <f>VLOOKUP($B$8,Overall!$A$8:$M$59,6)</f>
        <v>0</v>
      </c>
      <c r="D8" s="51">
        <f>VLOOKUP($B$8,Overall!$A$8:$M$59,7)</f>
        <v>0</v>
      </c>
      <c r="E8" s="51" t="e">
        <f>VLOOKUP($B$8,Overall!$A$8:$M$59,8)</f>
        <v>#DIV/0!</v>
      </c>
      <c r="F8" s="51">
        <f>VLOOKUP($B$8,Overall!$A$8:$M$59,9)</f>
        <v>0</v>
      </c>
      <c r="G8" s="51">
        <f>VLOOKUP($B$8,Overall!$A$8:$M$59,10)</f>
        <v>0</v>
      </c>
      <c r="H8" s="51">
        <f>VLOOKUP($B$8,Overall!$A$8:$M$59,11)</f>
        <v>0</v>
      </c>
      <c r="I8" s="51">
        <f>VLOOKUP($B$8,Overall!$A$8:$M$59,12)</f>
        <v>0</v>
      </c>
      <c r="J8" s="52">
        <f>VLOOKUP($B$8,Overall!$A$8:$M$59,13)</f>
        <v>0</v>
      </c>
    </row>
    <row r="9" spans="2:10" s="44" customFormat="1" ht="28">
      <c r="B9" s="53" t="s">
        <v>132</v>
      </c>
      <c r="C9" s="54">
        <f>Overall!F4</f>
        <v>0</v>
      </c>
      <c r="D9" s="55">
        <f>Overall!G4</f>
        <v>0</v>
      </c>
      <c r="E9" s="55" t="e">
        <f>Overall!H4</f>
        <v>#DIV/0!</v>
      </c>
      <c r="F9" s="55">
        <f>Overall!I4</f>
        <v>0</v>
      </c>
      <c r="G9" s="55">
        <f>Overall!J4</f>
        <v>0</v>
      </c>
      <c r="H9" s="55">
        <f>Overall!K4</f>
        <v>0</v>
      </c>
      <c r="I9" s="55">
        <f>Overall!L4</f>
        <v>0</v>
      </c>
      <c r="J9" s="56">
        <f>Overall!M4</f>
        <v>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Overall!$A$8:$A$57</xm:f>
          </x14:formula1>
          <xm:sqref>B8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pane xSplit="3" topLeftCell="H1" activePane="topRight" state="frozen"/>
      <selection activeCell="I35" sqref="I35"/>
      <selection pane="topRight" activeCell="D4" sqref="D4:R5"/>
    </sheetView>
  </sheetViews>
  <sheetFormatPr baseColWidth="10" defaultRowHeight="15" x14ac:dyDescent="0"/>
  <cols>
    <col min="1" max="1" width="31.33203125" style="13" bestFit="1" customWidth="1"/>
    <col min="2" max="2" width="11.1640625" bestFit="1" customWidth="1"/>
    <col min="3" max="3" width="14" style="2" bestFit="1" customWidth="1"/>
    <col min="4" max="12" width="12.1640625" bestFit="1" customWidth="1"/>
    <col min="13" max="18" width="13.1640625" bestFit="1" customWidth="1"/>
  </cols>
  <sheetData>
    <row r="1" spans="1:18">
      <c r="A1" s="97" t="str">
        <f>Overall!F2</f>
        <v>Category 1 (Dropped)</v>
      </c>
      <c r="C1" s="18" t="s">
        <v>57</v>
      </c>
      <c r="D1" s="39"/>
      <c r="E1" s="39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s="1" customFormat="1">
      <c r="A2" s="97"/>
      <c r="C2" s="18"/>
      <c r="D2" s="1" t="s">
        <v>55</v>
      </c>
      <c r="E2" s="1" t="s">
        <v>56</v>
      </c>
      <c r="F2" s="64" t="s">
        <v>58</v>
      </c>
      <c r="G2" s="64" t="s">
        <v>59</v>
      </c>
      <c r="H2" s="64" t="s">
        <v>60</v>
      </c>
      <c r="I2" s="64" t="s">
        <v>61</v>
      </c>
      <c r="J2" s="64" t="s">
        <v>62</v>
      </c>
      <c r="K2" s="64" t="s">
        <v>63</v>
      </c>
      <c r="L2" s="64" t="s">
        <v>64</v>
      </c>
      <c r="M2" s="64" t="s">
        <v>65</v>
      </c>
      <c r="N2" s="64" t="s">
        <v>66</v>
      </c>
      <c r="O2" s="64" t="s">
        <v>67</v>
      </c>
      <c r="P2" s="64" t="s">
        <v>68</v>
      </c>
      <c r="Q2" s="64" t="s">
        <v>69</v>
      </c>
      <c r="R2" s="64" t="s">
        <v>70</v>
      </c>
    </row>
    <row r="3" spans="1:18">
      <c r="A3" s="97"/>
      <c r="C3" s="22" t="s">
        <v>73</v>
      </c>
      <c r="D3" s="62">
        <v>10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C4" s="18" t="s">
        <v>48</v>
      </c>
      <c r="D4" s="101" t="e">
        <f>AVERAGE(D8:D57)</f>
        <v>#DIV/0!</v>
      </c>
      <c r="E4" s="101" t="e">
        <f t="shared" ref="E4:R4" si="0">AVERAGE(E8:E57)</f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</row>
    <row r="5" spans="1:18" s="10" customFormat="1" ht="16" thickBot="1">
      <c r="A5" s="17"/>
      <c r="C5" s="19" t="s">
        <v>49</v>
      </c>
      <c r="D5" s="102" t="e">
        <f>MEDIAN(D8:D57)</f>
        <v>#NUM!</v>
      </c>
      <c r="E5" s="102" t="e">
        <f t="shared" ref="E5:R5" si="1">MEDIAN(E8:E57)</f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</row>
    <row r="6" spans="1:18">
      <c r="B6" s="11" t="s">
        <v>3</v>
      </c>
      <c r="C6" s="20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10" customFormat="1" ht="16" thickBot="1">
      <c r="A7" s="14" t="s">
        <v>2</v>
      </c>
      <c r="B7" s="12" t="s">
        <v>53</v>
      </c>
      <c r="C7" s="21" t="s">
        <v>54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59">
        <f>IF(Controls!$E$15=0,SUM('Category 1'!D8:R8)/SUM('Category 1'!$D$3:$R$3),IF(Controls!$E$15=1,(SUM('Category 1'!D8:R8)-SMALL(D8:R8,1))/(SUM('Category 1'!$D$3:$R$3)-SMALL($D$3:$R$3,1)),IF(Controls!$E$15=2,(SUM('Category 1'!D8:R8)-SMALL(D8:R8,1)-SMALL(D8:R8,2))/(SUM('Category 1'!$D$3:$R$3)-SMALL($D$3:$R$3,1)-SMALL($D$3:$R$3,2)),IF(Controls!$E$15=3,(SUM('Category 1'!D8:R8)-SMALL(D8:R8,1)-SMALL(D8:R8,2)-SMALL(D8:R8,3))/(SUM('Category 1'!$D$3:$R$3)-SMALL($D$3:$R$3,1)-SMALL($D$3:$R$3,2)-SMALL($D$3:$R$3,3)),IF(Controls!$E$15=4,(SUM('Category 1'!D8:R8)-SMALL(D8:R8,1)-SMALL(D8:R8,2)-SMALL(D8:R8,3)-SMALL(D8:R8,4))/(SUM('Category 1'!$D$3:$R$3)-SMALL($D$3:$R$3,1)-SMALL($D$3:$R$3,2)-SMALL($D$3:$R$3,3)-SMALL($D$3:$R$3,4)),IF(Controls!$E$15=5,(SUM('Category 1'!D8:R8)-SMALL(D8:R8,1)-SMALL(D8:R8,2)-SMALL(D8:R8,3)-SMALL(D8:R8,4)-SMALL(D8:R8,4))/(SUM('Category 1'!$D$3:$R$3)-SMALL($D$3:$R$3,1)-SMALL($D$3:$R$3,2)-SMALL($D$3:$R$3,3)-SMALL($D$3:$R$3,4)-SMALL($D$3:$R$3,5)),0))))))</f>
        <v>0</v>
      </c>
      <c r="C8" s="60">
        <f>SUM(D8:R8)/SUM($D$3:$R$3)</f>
        <v>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59">
        <f>IF(Controls!$E$15=0,SUM('Category 1'!D9:R9)/SUM('Category 1'!$D$3:$R$3),IF(Controls!$E$15=1,(SUM('Category 1'!D9:R9)-SMALL(D9:R9,1))/(SUM('Category 1'!$D$3:$R$3)-SMALL($D$3:$R$3,1)),IF(Controls!$E$15=2,(SUM('Category 1'!D9:R9)-SMALL(D9:R9,1)-SMALL(D9:R9,2))/(SUM('Category 1'!$D$3:$R$3)-SMALL($D$3:$R$3,1)-SMALL($D$3:$R$3,2)),IF(Controls!$E$15=3,(SUM('Category 1'!D9:R9)-SMALL(D9:R9,1)-SMALL(D9:R9,2)-SMALL(D9:R9,3))/(SUM('Category 1'!$D$3:$R$3)-SMALL($D$3:$R$3,1)-SMALL($D$3:$R$3,2)-SMALL($D$3:$R$3,3)),IF(Controls!$E$15=4,(SUM('Category 1'!D9:R9)-SMALL(D9:R9,1)-SMALL(D9:R9,2)-SMALL(D9:R9,3)-SMALL(D9:R9,4))/(SUM('Category 1'!$D$3:$R$3)-SMALL($D$3:$R$3,1)-SMALL($D$3:$R$3,2)-SMALL($D$3:$R$3,3)-SMALL($D$3:$R$3,4)),IF(Controls!$E$15=5,(SUM('Category 1'!D9:R9)-SMALL(D9:R9,1)-SMALL(D9:R9,2)-SMALL(D9:R9,3)-SMALL(D9:R9,4)-SMALL(D9:R9,4))/(SUM('Category 1'!$D$3:$R$3)-SMALL($D$3:$R$3,1)-SMALL($D$3:$R$3,2)-SMALL($D$3:$R$3,3)-SMALL($D$3:$R$3,4)-SMALL($D$3:$R$3,5)),0))))))</f>
        <v>0</v>
      </c>
      <c r="C9" s="60">
        <f t="shared" ref="C9:C59" si="2">SUM(D9:R9)/SUM($D$3:$R$3)</f>
        <v>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59">
        <f>IF(Controls!$E$15=0,SUM('Category 1'!D10:R10)/SUM('Category 1'!$D$3:$R$3),IF(Controls!$E$15=1,(SUM('Category 1'!D10:R10)-SMALL(D10:R10,1))/(SUM('Category 1'!$D$3:$R$3)-SMALL($D$3:$R$3,1)),IF(Controls!$E$15=2,(SUM('Category 1'!D10:R10)-SMALL(D10:R10,1)-SMALL(D10:R10,2))/(SUM('Category 1'!$D$3:$R$3)-SMALL($D$3:$R$3,1)-SMALL($D$3:$R$3,2)),IF(Controls!$E$15=3,(SUM('Category 1'!D10:R10)-SMALL(D10:R10,1)-SMALL(D10:R10,2)-SMALL(D10:R10,3))/(SUM('Category 1'!$D$3:$R$3)-SMALL($D$3:$R$3,1)-SMALL($D$3:$R$3,2)-SMALL($D$3:$R$3,3)),IF(Controls!$E$15=4,(SUM('Category 1'!D10:R10)-SMALL(D10:R10,1)-SMALL(D10:R10,2)-SMALL(D10:R10,3)-SMALL(D10:R10,4))/(SUM('Category 1'!$D$3:$R$3)-SMALL($D$3:$R$3,1)-SMALL($D$3:$R$3,2)-SMALL($D$3:$R$3,3)-SMALL($D$3:$R$3,4)),IF(Controls!$E$15=5,(SUM('Category 1'!D10:R10)-SMALL(D10:R10,1)-SMALL(D10:R10,2)-SMALL(D10:R10,3)-SMALL(D10:R10,4)-SMALL(D10:R10,4))/(SUM('Category 1'!$D$3:$R$3)-SMALL($D$3:$R$3,1)-SMALL($D$3:$R$3,2)-SMALL($D$3:$R$3,3)-SMALL($D$3:$R$3,4)-SMALL($D$3:$R$3,5)),0))))))</f>
        <v>0</v>
      </c>
      <c r="C10" s="60">
        <f t="shared" si="2"/>
        <v>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59">
        <f>IF(Controls!$E$15=0,SUM('Category 1'!D11:R11)/SUM('Category 1'!$D$3:$R$3),IF(Controls!$E$15=1,(SUM('Category 1'!D11:R11)-SMALL(D11:R11,1))/(SUM('Category 1'!$D$3:$R$3)-SMALL($D$3:$R$3,1)),IF(Controls!$E$15=2,(SUM('Category 1'!D11:R11)-SMALL(D11:R11,1)-SMALL(D11:R11,2))/(SUM('Category 1'!$D$3:$R$3)-SMALL($D$3:$R$3,1)-SMALL($D$3:$R$3,2)),IF(Controls!$E$15=3,(SUM('Category 1'!D11:R11)-SMALL(D11:R11,1)-SMALL(D11:R11,2)-SMALL(D11:R11,3))/(SUM('Category 1'!$D$3:$R$3)-SMALL($D$3:$R$3,1)-SMALL($D$3:$R$3,2)-SMALL($D$3:$R$3,3)),IF(Controls!$E$15=4,(SUM('Category 1'!D11:R11)-SMALL(D11:R11,1)-SMALL(D11:R11,2)-SMALL(D11:R11,3)-SMALL(D11:R11,4))/(SUM('Category 1'!$D$3:$R$3)-SMALL($D$3:$R$3,1)-SMALL($D$3:$R$3,2)-SMALL($D$3:$R$3,3)-SMALL($D$3:$R$3,4)),IF(Controls!$E$15=5,(SUM('Category 1'!D11:R11)-SMALL(D11:R11,1)-SMALL(D11:R11,2)-SMALL(D11:R11,3)-SMALL(D11:R11,4)-SMALL(D11:R11,4))/(SUM('Category 1'!$D$3:$R$3)-SMALL($D$3:$R$3,1)-SMALL($D$3:$R$3,2)-SMALL($D$3:$R$3,3)-SMALL($D$3:$R$3,4)-SMALL($D$3:$R$3,5)),0))))))</f>
        <v>0</v>
      </c>
      <c r="C11" s="60">
        <f t="shared" si="2"/>
        <v>0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59">
        <f>IF(Controls!$E$15=0,SUM('Category 1'!D12:R12)/SUM('Category 1'!$D$3:$R$3),IF(Controls!$E$15=1,(SUM('Category 1'!D12:R12)-SMALL(D12:R12,1))/(SUM('Category 1'!$D$3:$R$3)-SMALL($D$3:$R$3,1)),IF(Controls!$E$15=2,(SUM('Category 1'!D12:R12)-SMALL(D12:R12,1)-SMALL(D12:R12,2))/(SUM('Category 1'!$D$3:$R$3)-SMALL($D$3:$R$3,1)-SMALL($D$3:$R$3,2)),IF(Controls!$E$15=3,(SUM('Category 1'!D12:R12)-SMALL(D12:R12,1)-SMALL(D12:R12,2)-SMALL(D12:R12,3))/(SUM('Category 1'!$D$3:$R$3)-SMALL($D$3:$R$3,1)-SMALL($D$3:$R$3,2)-SMALL($D$3:$R$3,3)),IF(Controls!$E$15=4,(SUM('Category 1'!D12:R12)-SMALL(D12:R12,1)-SMALL(D12:R12,2)-SMALL(D12:R12,3)-SMALL(D12:R12,4))/(SUM('Category 1'!$D$3:$R$3)-SMALL($D$3:$R$3,1)-SMALL($D$3:$R$3,2)-SMALL($D$3:$R$3,3)-SMALL($D$3:$R$3,4)),IF(Controls!$E$15=5,(SUM('Category 1'!D12:R12)-SMALL(D12:R12,1)-SMALL(D12:R12,2)-SMALL(D12:R12,3)-SMALL(D12:R12,4)-SMALL(D12:R12,4))/(SUM('Category 1'!$D$3:$R$3)-SMALL($D$3:$R$3,1)-SMALL($D$3:$R$3,2)-SMALL($D$3:$R$3,3)-SMALL($D$3:$R$3,4)-SMALL($D$3:$R$3,5)),0))))))</f>
        <v>0</v>
      </c>
      <c r="C12" s="60">
        <f t="shared" si="2"/>
        <v>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59">
        <f>IF(Controls!$E$15=0,SUM('Category 1'!D13:R13)/SUM('Category 1'!$D$3:$R$3),IF(Controls!$E$15=1,(SUM('Category 1'!D13:R13)-SMALL(D13:R13,1))/(SUM('Category 1'!$D$3:$R$3)-SMALL($D$3:$R$3,1)),IF(Controls!$E$15=2,(SUM('Category 1'!D13:R13)-SMALL(D13:R13,1)-SMALL(D13:R13,2))/(SUM('Category 1'!$D$3:$R$3)-SMALL($D$3:$R$3,1)-SMALL($D$3:$R$3,2)),IF(Controls!$E$15=3,(SUM('Category 1'!D13:R13)-SMALL(D13:R13,1)-SMALL(D13:R13,2)-SMALL(D13:R13,3))/(SUM('Category 1'!$D$3:$R$3)-SMALL($D$3:$R$3,1)-SMALL($D$3:$R$3,2)-SMALL($D$3:$R$3,3)),IF(Controls!$E$15=4,(SUM('Category 1'!D13:R13)-SMALL(D13:R13,1)-SMALL(D13:R13,2)-SMALL(D13:R13,3)-SMALL(D13:R13,4))/(SUM('Category 1'!$D$3:$R$3)-SMALL($D$3:$R$3,1)-SMALL($D$3:$R$3,2)-SMALL($D$3:$R$3,3)-SMALL($D$3:$R$3,4)),IF(Controls!$E$15=5,(SUM('Category 1'!D13:R13)-SMALL(D13:R13,1)-SMALL(D13:R13,2)-SMALL(D13:R13,3)-SMALL(D13:R13,4)-SMALL(D13:R13,4))/(SUM('Category 1'!$D$3:$R$3)-SMALL($D$3:$R$3,1)-SMALL($D$3:$R$3,2)-SMALL($D$3:$R$3,3)-SMALL($D$3:$R$3,4)-SMALL($D$3:$R$3,5)),0))))))</f>
        <v>0</v>
      </c>
      <c r="C13" s="60">
        <f t="shared" si="2"/>
        <v>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59">
        <f>IF(Controls!$E$15=0,SUM('Category 1'!D14:R14)/SUM('Category 1'!$D$3:$R$3),IF(Controls!$E$15=1,(SUM('Category 1'!D14:R14)-SMALL(D14:R14,1))/(SUM('Category 1'!$D$3:$R$3)-SMALL($D$3:$R$3,1)),IF(Controls!$E$15=2,(SUM('Category 1'!D14:R14)-SMALL(D14:R14,1)-SMALL(D14:R14,2))/(SUM('Category 1'!$D$3:$R$3)-SMALL($D$3:$R$3,1)-SMALL($D$3:$R$3,2)),IF(Controls!$E$15=3,(SUM('Category 1'!D14:R14)-SMALL(D14:R14,1)-SMALL(D14:R14,2)-SMALL(D14:R14,3))/(SUM('Category 1'!$D$3:$R$3)-SMALL($D$3:$R$3,1)-SMALL($D$3:$R$3,2)-SMALL($D$3:$R$3,3)),IF(Controls!$E$15=4,(SUM('Category 1'!D14:R14)-SMALL(D14:R14,1)-SMALL(D14:R14,2)-SMALL(D14:R14,3)-SMALL(D14:R14,4))/(SUM('Category 1'!$D$3:$R$3)-SMALL($D$3:$R$3,1)-SMALL($D$3:$R$3,2)-SMALL($D$3:$R$3,3)-SMALL($D$3:$R$3,4)),IF(Controls!$E$15=5,(SUM('Category 1'!D14:R14)-SMALL(D14:R14,1)-SMALL(D14:R14,2)-SMALL(D14:R14,3)-SMALL(D14:R14,4)-SMALL(D14:R14,4))/(SUM('Category 1'!$D$3:$R$3)-SMALL($D$3:$R$3,1)-SMALL($D$3:$R$3,2)-SMALL($D$3:$R$3,3)-SMALL($D$3:$R$3,4)-SMALL($D$3:$R$3,5)),0))))))</f>
        <v>0</v>
      </c>
      <c r="C14" s="60">
        <f t="shared" si="2"/>
        <v>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59">
        <f>IF(Controls!$E$15=0,SUM('Category 1'!D15:R15)/SUM('Category 1'!$D$3:$R$3),IF(Controls!$E$15=1,(SUM('Category 1'!D15:R15)-SMALL(D15:R15,1))/(SUM('Category 1'!$D$3:$R$3)-SMALL($D$3:$R$3,1)),IF(Controls!$E$15=2,(SUM('Category 1'!D15:R15)-SMALL(D15:R15,1)-SMALL(D15:R15,2))/(SUM('Category 1'!$D$3:$R$3)-SMALL($D$3:$R$3,1)-SMALL($D$3:$R$3,2)),IF(Controls!$E$15=3,(SUM('Category 1'!D15:R15)-SMALL(D15:R15,1)-SMALL(D15:R15,2)-SMALL(D15:R15,3))/(SUM('Category 1'!$D$3:$R$3)-SMALL($D$3:$R$3,1)-SMALL($D$3:$R$3,2)-SMALL($D$3:$R$3,3)),IF(Controls!$E$15=4,(SUM('Category 1'!D15:R15)-SMALL(D15:R15,1)-SMALL(D15:R15,2)-SMALL(D15:R15,3)-SMALL(D15:R15,4))/(SUM('Category 1'!$D$3:$R$3)-SMALL($D$3:$R$3,1)-SMALL($D$3:$R$3,2)-SMALL($D$3:$R$3,3)-SMALL($D$3:$R$3,4)),IF(Controls!$E$15=5,(SUM('Category 1'!D15:R15)-SMALL(D15:R15,1)-SMALL(D15:R15,2)-SMALL(D15:R15,3)-SMALL(D15:R15,4)-SMALL(D15:R15,4))/(SUM('Category 1'!$D$3:$R$3)-SMALL($D$3:$R$3,1)-SMALL($D$3:$R$3,2)-SMALL($D$3:$R$3,3)-SMALL($D$3:$R$3,4)-SMALL($D$3:$R$3,5)),0))))))</f>
        <v>0</v>
      </c>
      <c r="C15" s="60">
        <f t="shared" si="2"/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59">
        <f>IF(Controls!$E$15=0,SUM('Category 1'!D16:R16)/SUM('Category 1'!$D$3:$R$3),IF(Controls!$E$15=1,(SUM('Category 1'!D16:R16)-SMALL(D16:R16,1))/(SUM('Category 1'!$D$3:$R$3)-SMALL($D$3:$R$3,1)),IF(Controls!$E$15=2,(SUM('Category 1'!D16:R16)-SMALL(D16:R16,1)-SMALL(D16:R16,2))/(SUM('Category 1'!$D$3:$R$3)-SMALL($D$3:$R$3,1)-SMALL($D$3:$R$3,2)),IF(Controls!$E$15=3,(SUM('Category 1'!D16:R16)-SMALL(D16:R16,1)-SMALL(D16:R16,2)-SMALL(D16:R16,3))/(SUM('Category 1'!$D$3:$R$3)-SMALL($D$3:$R$3,1)-SMALL($D$3:$R$3,2)-SMALL($D$3:$R$3,3)),IF(Controls!$E$15=4,(SUM('Category 1'!D16:R16)-SMALL(D16:R16,1)-SMALL(D16:R16,2)-SMALL(D16:R16,3)-SMALL(D16:R16,4))/(SUM('Category 1'!$D$3:$R$3)-SMALL($D$3:$R$3,1)-SMALL($D$3:$R$3,2)-SMALL($D$3:$R$3,3)-SMALL($D$3:$R$3,4)),IF(Controls!$E$15=5,(SUM('Category 1'!D16:R16)-SMALL(D16:R16,1)-SMALL(D16:R16,2)-SMALL(D16:R16,3)-SMALL(D16:R16,4)-SMALL(D16:R16,4))/(SUM('Category 1'!$D$3:$R$3)-SMALL($D$3:$R$3,1)-SMALL($D$3:$R$3,2)-SMALL($D$3:$R$3,3)-SMALL($D$3:$R$3,4)-SMALL($D$3:$R$3,5)),0))))))</f>
        <v>0</v>
      </c>
      <c r="C16" s="60">
        <f t="shared" si="2"/>
        <v>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59">
        <f>IF(Controls!$E$15=0,SUM('Category 1'!D17:R17)/SUM('Category 1'!$D$3:$R$3),IF(Controls!$E$15=1,(SUM('Category 1'!D17:R17)-SMALL(D17:R17,1))/(SUM('Category 1'!$D$3:$R$3)-SMALL($D$3:$R$3,1)),IF(Controls!$E$15=2,(SUM('Category 1'!D17:R17)-SMALL(D17:R17,1)-SMALL(D17:R17,2))/(SUM('Category 1'!$D$3:$R$3)-SMALL($D$3:$R$3,1)-SMALL($D$3:$R$3,2)),IF(Controls!$E$15=3,(SUM('Category 1'!D17:R17)-SMALL(D17:R17,1)-SMALL(D17:R17,2)-SMALL(D17:R17,3))/(SUM('Category 1'!$D$3:$R$3)-SMALL($D$3:$R$3,1)-SMALL($D$3:$R$3,2)-SMALL($D$3:$R$3,3)),IF(Controls!$E$15=4,(SUM('Category 1'!D17:R17)-SMALL(D17:R17,1)-SMALL(D17:R17,2)-SMALL(D17:R17,3)-SMALL(D17:R17,4))/(SUM('Category 1'!$D$3:$R$3)-SMALL($D$3:$R$3,1)-SMALL($D$3:$R$3,2)-SMALL($D$3:$R$3,3)-SMALL($D$3:$R$3,4)),IF(Controls!$E$15=5,(SUM('Category 1'!D17:R17)-SMALL(D17:R17,1)-SMALL(D17:R17,2)-SMALL(D17:R17,3)-SMALL(D17:R17,4)-SMALL(D17:R17,4))/(SUM('Category 1'!$D$3:$R$3)-SMALL($D$3:$R$3,1)-SMALL($D$3:$R$3,2)-SMALL($D$3:$R$3,3)-SMALL($D$3:$R$3,4)-SMALL($D$3:$R$3,5)),0))))))</f>
        <v>0</v>
      </c>
      <c r="C17" s="60">
        <f t="shared" si="2"/>
        <v>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59">
        <f>IF(Controls!$E$15=0,SUM('Category 1'!D18:R18)/SUM('Category 1'!$D$3:$R$3),IF(Controls!$E$15=1,(SUM('Category 1'!D18:R18)-SMALL(D18:R18,1))/(SUM('Category 1'!$D$3:$R$3)-SMALL($D$3:$R$3,1)),IF(Controls!$E$15=2,(SUM('Category 1'!D18:R18)-SMALL(D18:R18,1)-SMALL(D18:R18,2))/(SUM('Category 1'!$D$3:$R$3)-SMALL($D$3:$R$3,1)-SMALL($D$3:$R$3,2)),IF(Controls!$E$15=3,(SUM('Category 1'!D18:R18)-SMALL(D18:R18,1)-SMALL(D18:R18,2)-SMALL(D18:R18,3))/(SUM('Category 1'!$D$3:$R$3)-SMALL($D$3:$R$3,1)-SMALL($D$3:$R$3,2)-SMALL($D$3:$R$3,3)),IF(Controls!$E$15=4,(SUM('Category 1'!D18:R18)-SMALL(D18:R18,1)-SMALL(D18:R18,2)-SMALL(D18:R18,3)-SMALL(D18:R18,4))/(SUM('Category 1'!$D$3:$R$3)-SMALL($D$3:$R$3,1)-SMALL($D$3:$R$3,2)-SMALL($D$3:$R$3,3)-SMALL($D$3:$R$3,4)),IF(Controls!$E$15=5,(SUM('Category 1'!D18:R18)-SMALL(D18:R18,1)-SMALL(D18:R18,2)-SMALL(D18:R18,3)-SMALL(D18:R18,4)-SMALL(D18:R18,4))/(SUM('Category 1'!$D$3:$R$3)-SMALL($D$3:$R$3,1)-SMALL($D$3:$R$3,2)-SMALL($D$3:$R$3,3)-SMALL($D$3:$R$3,4)-SMALL($D$3:$R$3,5)),0))))))</f>
        <v>0</v>
      </c>
      <c r="C18" s="60">
        <f t="shared" si="2"/>
        <v>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59">
        <f>IF(Controls!$E$15=0,SUM('Category 1'!D19:R19)/SUM('Category 1'!$D$3:$R$3),IF(Controls!$E$15=1,(SUM('Category 1'!D19:R19)-SMALL(D19:R19,1))/(SUM('Category 1'!$D$3:$R$3)-SMALL($D$3:$R$3,1)),IF(Controls!$E$15=2,(SUM('Category 1'!D19:R19)-SMALL(D19:R19,1)-SMALL(D19:R19,2))/(SUM('Category 1'!$D$3:$R$3)-SMALL($D$3:$R$3,1)-SMALL($D$3:$R$3,2)),IF(Controls!$E$15=3,(SUM('Category 1'!D19:R19)-SMALL(D19:R19,1)-SMALL(D19:R19,2)-SMALL(D19:R19,3))/(SUM('Category 1'!$D$3:$R$3)-SMALL($D$3:$R$3,1)-SMALL($D$3:$R$3,2)-SMALL($D$3:$R$3,3)),IF(Controls!$E$15=4,(SUM('Category 1'!D19:R19)-SMALL(D19:R19,1)-SMALL(D19:R19,2)-SMALL(D19:R19,3)-SMALL(D19:R19,4))/(SUM('Category 1'!$D$3:$R$3)-SMALL($D$3:$R$3,1)-SMALL($D$3:$R$3,2)-SMALL($D$3:$R$3,3)-SMALL($D$3:$R$3,4)),IF(Controls!$E$15=5,(SUM('Category 1'!D19:R19)-SMALL(D19:R19,1)-SMALL(D19:R19,2)-SMALL(D19:R19,3)-SMALL(D19:R19,4)-SMALL(D19:R19,4))/(SUM('Category 1'!$D$3:$R$3)-SMALL($D$3:$R$3,1)-SMALL($D$3:$R$3,2)-SMALL($D$3:$R$3,3)-SMALL($D$3:$R$3,4)-SMALL($D$3:$R$3,5)),0))))))</f>
        <v>0</v>
      </c>
      <c r="C19" s="60">
        <f t="shared" si="2"/>
        <v>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59">
        <f>IF(Controls!$E$15=0,SUM('Category 1'!D20:R20)/SUM('Category 1'!$D$3:$R$3),IF(Controls!$E$15=1,(SUM('Category 1'!D20:R20)-SMALL(D20:R20,1))/(SUM('Category 1'!$D$3:$R$3)-SMALL($D$3:$R$3,1)),IF(Controls!$E$15=2,(SUM('Category 1'!D20:R20)-SMALL(D20:R20,1)-SMALL(D20:R20,2))/(SUM('Category 1'!$D$3:$R$3)-SMALL($D$3:$R$3,1)-SMALL($D$3:$R$3,2)),IF(Controls!$E$15=3,(SUM('Category 1'!D20:R20)-SMALL(D20:R20,1)-SMALL(D20:R20,2)-SMALL(D20:R20,3))/(SUM('Category 1'!$D$3:$R$3)-SMALL($D$3:$R$3,1)-SMALL($D$3:$R$3,2)-SMALL($D$3:$R$3,3)),IF(Controls!$E$15=4,(SUM('Category 1'!D20:R20)-SMALL(D20:R20,1)-SMALL(D20:R20,2)-SMALL(D20:R20,3)-SMALL(D20:R20,4))/(SUM('Category 1'!$D$3:$R$3)-SMALL($D$3:$R$3,1)-SMALL($D$3:$R$3,2)-SMALL($D$3:$R$3,3)-SMALL($D$3:$R$3,4)),IF(Controls!$E$15=5,(SUM('Category 1'!D20:R20)-SMALL(D20:R20,1)-SMALL(D20:R20,2)-SMALL(D20:R20,3)-SMALL(D20:R20,4)-SMALL(D20:R20,4))/(SUM('Category 1'!$D$3:$R$3)-SMALL($D$3:$R$3,1)-SMALL($D$3:$R$3,2)-SMALL($D$3:$R$3,3)-SMALL($D$3:$R$3,4)-SMALL($D$3:$R$3,5)),0))))))</f>
        <v>0</v>
      </c>
      <c r="C20" s="60">
        <f t="shared" si="2"/>
        <v>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59">
        <f>IF(Controls!$E$15=0,SUM('Category 1'!D21:R21)/SUM('Category 1'!$D$3:$R$3),IF(Controls!$E$15=1,(SUM('Category 1'!D21:R21)-SMALL(D21:R21,1))/(SUM('Category 1'!$D$3:$R$3)-SMALL($D$3:$R$3,1)),IF(Controls!$E$15=2,(SUM('Category 1'!D21:R21)-SMALL(D21:R21,1)-SMALL(D21:R21,2))/(SUM('Category 1'!$D$3:$R$3)-SMALL($D$3:$R$3,1)-SMALL($D$3:$R$3,2)),IF(Controls!$E$15=3,(SUM('Category 1'!D21:R21)-SMALL(D21:R21,1)-SMALL(D21:R21,2)-SMALL(D21:R21,3))/(SUM('Category 1'!$D$3:$R$3)-SMALL($D$3:$R$3,1)-SMALL($D$3:$R$3,2)-SMALL($D$3:$R$3,3)),IF(Controls!$E$15=4,(SUM('Category 1'!D21:R21)-SMALL(D21:R21,1)-SMALL(D21:R21,2)-SMALL(D21:R21,3)-SMALL(D21:R21,4))/(SUM('Category 1'!$D$3:$R$3)-SMALL($D$3:$R$3,1)-SMALL($D$3:$R$3,2)-SMALL($D$3:$R$3,3)-SMALL($D$3:$R$3,4)),IF(Controls!$E$15=5,(SUM('Category 1'!D21:R21)-SMALL(D21:R21,1)-SMALL(D21:R21,2)-SMALL(D21:R21,3)-SMALL(D21:R21,4)-SMALL(D21:R21,4))/(SUM('Category 1'!$D$3:$R$3)-SMALL($D$3:$R$3,1)-SMALL($D$3:$R$3,2)-SMALL($D$3:$R$3,3)-SMALL($D$3:$R$3,4)-SMALL($D$3:$R$3,5)),0))))))</f>
        <v>0</v>
      </c>
      <c r="C21" s="60">
        <f t="shared" si="2"/>
        <v>0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59">
        <f>IF(Controls!$E$15=0,SUM('Category 1'!D22:R22)/SUM('Category 1'!$D$3:$R$3),IF(Controls!$E$15=1,(SUM('Category 1'!D22:R22)-SMALL(D22:R22,1))/(SUM('Category 1'!$D$3:$R$3)-SMALL($D$3:$R$3,1)),IF(Controls!$E$15=2,(SUM('Category 1'!D22:R22)-SMALL(D22:R22,1)-SMALL(D22:R22,2))/(SUM('Category 1'!$D$3:$R$3)-SMALL($D$3:$R$3,1)-SMALL($D$3:$R$3,2)),IF(Controls!$E$15=3,(SUM('Category 1'!D22:R22)-SMALL(D22:R22,1)-SMALL(D22:R22,2)-SMALL(D22:R22,3))/(SUM('Category 1'!$D$3:$R$3)-SMALL($D$3:$R$3,1)-SMALL($D$3:$R$3,2)-SMALL($D$3:$R$3,3)),IF(Controls!$E$15=4,(SUM('Category 1'!D22:R22)-SMALL(D22:R22,1)-SMALL(D22:R22,2)-SMALL(D22:R22,3)-SMALL(D22:R22,4))/(SUM('Category 1'!$D$3:$R$3)-SMALL($D$3:$R$3,1)-SMALL($D$3:$R$3,2)-SMALL($D$3:$R$3,3)-SMALL($D$3:$R$3,4)),IF(Controls!$E$15=5,(SUM('Category 1'!D22:R22)-SMALL(D22:R22,1)-SMALL(D22:R22,2)-SMALL(D22:R22,3)-SMALL(D22:R22,4)-SMALL(D22:R22,4))/(SUM('Category 1'!$D$3:$R$3)-SMALL($D$3:$R$3,1)-SMALL($D$3:$R$3,2)-SMALL($D$3:$R$3,3)-SMALL($D$3:$R$3,4)-SMALL($D$3:$R$3,5)),0))))))</f>
        <v>0</v>
      </c>
      <c r="C22" s="60">
        <f t="shared" si="2"/>
        <v>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59">
        <f>IF(Controls!$E$15=0,SUM('Category 1'!D23:R23)/SUM('Category 1'!$D$3:$R$3),IF(Controls!$E$15=1,(SUM('Category 1'!D23:R23)-SMALL(D23:R23,1))/(SUM('Category 1'!$D$3:$R$3)-SMALL($D$3:$R$3,1)),IF(Controls!$E$15=2,(SUM('Category 1'!D23:R23)-SMALL(D23:R23,1)-SMALL(D23:R23,2))/(SUM('Category 1'!$D$3:$R$3)-SMALL($D$3:$R$3,1)-SMALL($D$3:$R$3,2)),IF(Controls!$E$15=3,(SUM('Category 1'!D23:R23)-SMALL(D23:R23,1)-SMALL(D23:R23,2)-SMALL(D23:R23,3))/(SUM('Category 1'!$D$3:$R$3)-SMALL($D$3:$R$3,1)-SMALL($D$3:$R$3,2)-SMALL($D$3:$R$3,3)),IF(Controls!$E$15=4,(SUM('Category 1'!D23:R23)-SMALL(D23:R23,1)-SMALL(D23:R23,2)-SMALL(D23:R23,3)-SMALL(D23:R23,4))/(SUM('Category 1'!$D$3:$R$3)-SMALL($D$3:$R$3,1)-SMALL($D$3:$R$3,2)-SMALL($D$3:$R$3,3)-SMALL($D$3:$R$3,4)),IF(Controls!$E$15=5,(SUM('Category 1'!D23:R23)-SMALL(D23:R23,1)-SMALL(D23:R23,2)-SMALL(D23:R23,3)-SMALL(D23:R23,4)-SMALL(D23:R23,4))/(SUM('Category 1'!$D$3:$R$3)-SMALL($D$3:$R$3,1)-SMALL($D$3:$R$3,2)-SMALL($D$3:$R$3,3)-SMALL($D$3:$R$3,4)-SMALL($D$3:$R$3,5)),0))))))</f>
        <v>0</v>
      </c>
      <c r="C23" s="60">
        <f t="shared" si="2"/>
        <v>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59">
        <f>IF(Controls!$E$15=0,SUM('Category 1'!D24:R24)/SUM('Category 1'!$D$3:$R$3),IF(Controls!$E$15=1,(SUM('Category 1'!D24:R24)-SMALL(D24:R24,1))/(SUM('Category 1'!$D$3:$R$3)-SMALL($D$3:$R$3,1)),IF(Controls!$E$15=2,(SUM('Category 1'!D24:R24)-SMALL(D24:R24,1)-SMALL(D24:R24,2))/(SUM('Category 1'!$D$3:$R$3)-SMALL($D$3:$R$3,1)-SMALL($D$3:$R$3,2)),IF(Controls!$E$15=3,(SUM('Category 1'!D24:R24)-SMALL(D24:R24,1)-SMALL(D24:R24,2)-SMALL(D24:R24,3))/(SUM('Category 1'!$D$3:$R$3)-SMALL($D$3:$R$3,1)-SMALL($D$3:$R$3,2)-SMALL($D$3:$R$3,3)),IF(Controls!$E$15=4,(SUM('Category 1'!D24:R24)-SMALL(D24:R24,1)-SMALL(D24:R24,2)-SMALL(D24:R24,3)-SMALL(D24:R24,4))/(SUM('Category 1'!$D$3:$R$3)-SMALL($D$3:$R$3,1)-SMALL($D$3:$R$3,2)-SMALL($D$3:$R$3,3)-SMALL($D$3:$R$3,4)),IF(Controls!$E$15=5,(SUM('Category 1'!D24:R24)-SMALL(D24:R24,1)-SMALL(D24:R24,2)-SMALL(D24:R24,3)-SMALL(D24:R24,4)-SMALL(D24:R24,4))/(SUM('Category 1'!$D$3:$R$3)-SMALL($D$3:$R$3,1)-SMALL($D$3:$R$3,2)-SMALL($D$3:$R$3,3)-SMALL($D$3:$R$3,4)-SMALL($D$3:$R$3,5)),0))))))</f>
        <v>0</v>
      </c>
      <c r="C24" s="60">
        <f t="shared" si="2"/>
        <v>0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59">
        <f>IF(Controls!$E$15=0,SUM('Category 1'!D25:R25)/SUM('Category 1'!$D$3:$R$3),IF(Controls!$E$15=1,(SUM('Category 1'!D25:R25)-SMALL(D25:R25,1))/(SUM('Category 1'!$D$3:$R$3)-SMALL($D$3:$R$3,1)),IF(Controls!$E$15=2,(SUM('Category 1'!D25:R25)-SMALL(D25:R25,1)-SMALL(D25:R25,2))/(SUM('Category 1'!$D$3:$R$3)-SMALL($D$3:$R$3,1)-SMALL($D$3:$R$3,2)),IF(Controls!$E$15=3,(SUM('Category 1'!D25:R25)-SMALL(D25:R25,1)-SMALL(D25:R25,2)-SMALL(D25:R25,3))/(SUM('Category 1'!$D$3:$R$3)-SMALL($D$3:$R$3,1)-SMALL($D$3:$R$3,2)-SMALL($D$3:$R$3,3)),IF(Controls!$E$15=4,(SUM('Category 1'!D25:R25)-SMALL(D25:R25,1)-SMALL(D25:R25,2)-SMALL(D25:R25,3)-SMALL(D25:R25,4))/(SUM('Category 1'!$D$3:$R$3)-SMALL($D$3:$R$3,1)-SMALL($D$3:$R$3,2)-SMALL($D$3:$R$3,3)-SMALL($D$3:$R$3,4)),IF(Controls!$E$15=5,(SUM('Category 1'!D25:R25)-SMALL(D25:R25,1)-SMALL(D25:R25,2)-SMALL(D25:R25,3)-SMALL(D25:R25,4)-SMALL(D25:R25,4))/(SUM('Category 1'!$D$3:$R$3)-SMALL($D$3:$R$3,1)-SMALL($D$3:$R$3,2)-SMALL($D$3:$R$3,3)-SMALL($D$3:$R$3,4)-SMALL($D$3:$R$3,5)),0))))))</f>
        <v>0</v>
      </c>
      <c r="C25" s="60">
        <f t="shared" si="2"/>
        <v>0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59">
        <f>IF(Controls!$E$15=0,SUM('Category 1'!D26:R26)/SUM('Category 1'!$D$3:$R$3),IF(Controls!$E$15=1,(SUM('Category 1'!D26:R26)-SMALL(D26:R26,1))/(SUM('Category 1'!$D$3:$R$3)-SMALL($D$3:$R$3,1)),IF(Controls!$E$15=2,(SUM('Category 1'!D26:R26)-SMALL(D26:R26,1)-SMALL(D26:R26,2))/(SUM('Category 1'!$D$3:$R$3)-SMALL($D$3:$R$3,1)-SMALL($D$3:$R$3,2)),IF(Controls!$E$15=3,(SUM('Category 1'!D26:R26)-SMALL(D26:R26,1)-SMALL(D26:R26,2)-SMALL(D26:R26,3))/(SUM('Category 1'!$D$3:$R$3)-SMALL($D$3:$R$3,1)-SMALL($D$3:$R$3,2)-SMALL($D$3:$R$3,3)),IF(Controls!$E$15=4,(SUM('Category 1'!D26:R26)-SMALL(D26:R26,1)-SMALL(D26:R26,2)-SMALL(D26:R26,3)-SMALL(D26:R26,4))/(SUM('Category 1'!$D$3:$R$3)-SMALL($D$3:$R$3,1)-SMALL($D$3:$R$3,2)-SMALL($D$3:$R$3,3)-SMALL($D$3:$R$3,4)),IF(Controls!$E$15=5,(SUM('Category 1'!D26:R26)-SMALL(D26:R26,1)-SMALL(D26:R26,2)-SMALL(D26:R26,3)-SMALL(D26:R26,4)-SMALL(D26:R26,4))/(SUM('Category 1'!$D$3:$R$3)-SMALL($D$3:$R$3,1)-SMALL($D$3:$R$3,2)-SMALL($D$3:$R$3,3)-SMALL($D$3:$R$3,4)-SMALL($D$3:$R$3,5)),0))))))</f>
        <v>0</v>
      </c>
      <c r="C26" s="60">
        <f t="shared" si="2"/>
        <v>0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59">
        <f>IF(Controls!$E$15=0,SUM('Category 1'!D27:R27)/SUM('Category 1'!$D$3:$R$3),IF(Controls!$E$15=1,(SUM('Category 1'!D27:R27)-SMALL(D27:R27,1))/(SUM('Category 1'!$D$3:$R$3)-SMALL($D$3:$R$3,1)),IF(Controls!$E$15=2,(SUM('Category 1'!D27:R27)-SMALL(D27:R27,1)-SMALL(D27:R27,2))/(SUM('Category 1'!$D$3:$R$3)-SMALL($D$3:$R$3,1)-SMALL($D$3:$R$3,2)),IF(Controls!$E$15=3,(SUM('Category 1'!D27:R27)-SMALL(D27:R27,1)-SMALL(D27:R27,2)-SMALL(D27:R27,3))/(SUM('Category 1'!$D$3:$R$3)-SMALL($D$3:$R$3,1)-SMALL($D$3:$R$3,2)-SMALL($D$3:$R$3,3)),IF(Controls!$E$15=4,(SUM('Category 1'!D27:R27)-SMALL(D27:R27,1)-SMALL(D27:R27,2)-SMALL(D27:R27,3)-SMALL(D27:R27,4))/(SUM('Category 1'!$D$3:$R$3)-SMALL($D$3:$R$3,1)-SMALL($D$3:$R$3,2)-SMALL($D$3:$R$3,3)-SMALL($D$3:$R$3,4)),IF(Controls!$E$15=5,(SUM('Category 1'!D27:R27)-SMALL(D27:R27,1)-SMALL(D27:R27,2)-SMALL(D27:R27,3)-SMALL(D27:R27,4)-SMALL(D27:R27,4))/(SUM('Category 1'!$D$3:$R$3)-SMALL($D$3:$R$3,1)-SMALL($D$3:$R$3,2)-SMALL($D$3:$R$3,3)-SMALL($D$3:$R$3,4)-SMALL($D$3:$R$3,5)),0))))))</f>
        <v>0</v>
      </c>
      <c r="C27" s="60">
        <f t="shared" si="2"/>
        <v>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59">
        <f>IF(Controls!$E$15=0,SUM('Category 1'!D28:R28)/SUM('Category 1'!$D$3:$R$3),IF(Controls!$E$15=1,(SUM('Category 1'!D28:R28)-SMALL(D28:R28,1))/(SUM('Category 1'!$D$3:$R$3)-SMALL($D$3:$R$3,1)),IF(Controls!$E$15=2,(SUM('Category 1'!D28:R28)-SMALL(D28:R28,1)-SMALL(D28:R28,2))/(SUM('Category 1'!$D$3:$R$3)-SMALL($D$3:$R$3,1)-SMALL($D$3:$R$3,2)),IF(Controls!$E$15=3,(SUM('Category 1'!D28:R28)-SMALL(D28:R28,1)-SMALL(D28:R28,2)-SMALL(D28:R28,3))/(SUM('Category 1'!$D$3:$R$3)-SMALL($D$3:$R$3,1)-SMALL($D$3:$R$3,2)-SMALL($D$3:$R$3,3)),IF(Controls!$E$15=4,(SUM('Category 1'!D28:R28)-SMALL(D28:R28,1)-SMALL(D28:R28,2)-SMALL(D28:R28,3)-SMALL(D28:R28,4))/(SUM('Category 1'!$D$3:$R$3)-SMALL($D$3:$R$3,1)-SMALL($D$3:$R$3,2)-SMALL($D$3:$R$3,3)-SMALL($D$3:$R$3,4)),IF(Controls!$E$15=5,(SUM('Category 1'!D28:R28)-SMALL(D28:R28,1)-SMALL(D28:R28,2)-SMALL(D28:R28,3)-SMALL(D28:R28,4)-SMALL(D28:R28,4))/(SUM('Category 1'!$D$3:$R$3)-SMALL($D$3:$R$3,1)-SMALL($D$3:$R$3,2)-SMALL($D$3:$R$3,3)-SMALL($D$3:$R$3,4)-SMALL($D$3:$R$3,5)),0))))))</f>
        <v>0</v>
      </c>
      <c r="C28" s="60">
        <f t="shared" si="2"/>
        <v>0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59">
        <f>IF(Controls!$E$15=0,SUM('Category 1'!D29:R29)/SUM('Category 1'!$D$3:$R$3),IF(Controls!$E$15=1,(SUM('Category 1'!D29:R29)-SMALL(D29:R29,1))/(SUM('Category 1'!$D$3:$R$3)-SMALL($D$3:$R$3,1)),IF(Controls!$E$15=2,(SUM('Category 1'!D29:R29)-SMALL(D29:R29,1)-SMALL(D29:R29,2))/(SUM('Category 1'!$D$3:$R$3)-SMALL($D$3:$R$3,1)-SMALL($D$3:$R$3,2)),IF(Controls!$E$15=3,(SUM('Category 1'!D29:R29)-SMALL(D29:R29,1)-SMALL(D29:R29,2)-SMALL(D29:R29,3))/(SUM('Category 1'!$D$3:$R$3)-SMALL($D$3:$R$3,1)-SMALL($D$3:$R$3,2)-SMALL($D$3:$R$3,3)),IF(Controls!$E$15=4,(SUM('Category 1'!D29:R29)-SMALL(D29:R29,1)-SMALL(D29:R29,2)-SMALL(D29:R29,3)-SMALL(D29:R29,4))/(SUM('Category 1'!$D$3:$R$3)-SMALL($D$3:$R$3,1)-SMALL($D$3:$R$3,2)-SMALL($D$3:$R$3,3)-SMALL($D$3:$R$3,4)),IF(Controls!$E$15=5,(SUM('Category 1'!D29:R29)-SMALL(D29:R29,1)-SMALL(D29:R29,2)-SMALL(D29:R29,3)-SMALL(D29:R29,4)-SMALL(D29:R29,4))/(SUM('Category 1'!$D$3:$R$3)-SMALL($D$3:$R$3,1)-SMALL($D$3:$R$3,2)-SMALL($D$3:$R$3,3)-SMALL($D$3:$R$3,4)-SMALL($D$3:$R$3,5)),0))))))</f>
        <v>0</v>
      </c>
      <c r="C29" s="60">
        <f t="shared" si="2"/>
        <v>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59">
        <f>IF(Controls!$E$15=0,SUM('Category 1'!D30:R30)/SUM('Category 1'!$D$3:$R$3),IF(Controls!$E$15=1,(SUM('Category 1'!D30:R30)-SMALL(D30:R30,1))/(SUM('Category 1'!$D$3:$R$3)-SMALL($D$3:$R$3,1)),IF(Controls!$E$15=2,(SUM('Category 1'!D30:R30)-SMALL(D30:R30,1)-SMALL(D30:R30,2))/(SUM('Category 1'!$D$3:$R$3)-SMALL($D$3:$R$3,1)-SMALL($D$3:$R$3,2)),IF(Controls!$E$15=3,(SUM('Category 1'!D30:R30)-SMALL(D30:R30,1)-SMALL(D30:R30,2)-SMALL(D30:R30,3))/(SUM('Category 1'!$D$3:$R$3)-SMALL($D$3:$R$3,1)-SMALL($D$3:$R$3,2)-SMALL($D$3:$R$3,3)),IF(Controls!$E$15=4,(SUM('Category 1'!D30:R30)-SMALL(D30:R30,1)-SMALL(D30:R30,2)-SMALL(D30:R30,3)-SMALL(D30:R30,4))/(SUM('Category 1'!$D$3:$R$3)-SMALL($D$3:$R$3,1)-SMALL($D$3:$R$3,2)-SMALL($D$3:$R$3,3)-SMALL($D$3:$R$3,4)),IF(Controls!$E$15=5,(SUM('Category 1'!D30:R30)-SMALL(D30:R30,1)-SMALL(D30:R30,2)-SMALL(D30:R30,3)-SMALL(D30:R30,4)-SMALL(D30:R30,4))/(SUM('Category 1'!$D$3:$R$3)-SMALL($D$3:$R$3,1)-SMALL($D$3:$R$3,2)-SMALL($D$3:$R$3,3)-SMALL($D$3:$R$3,4)-SMALL($D$3:$R$3,5)),0))))))</f>
        <v>0</v>
      </c>
      <c r="C30" s="60">
        <f t="shared" si="2"/>
        <v>0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59">
        <f>IF(Controls!$E$15=0,SUM('Category 1'!D31:R31)/SUM('Category 1'!$D$3:$R$3),IF(Controls!$E$15=1,(SUM('Category 1'!D31:R31)-SMALL(D31:R31,1))/(SUM('Category 1'!$D$3:$R$3)-SMALL($D$3:$R$3,1)),IF(Controls!$E$15=2,(SUM('Category 1'!D31:R31)-SMALL(D31:R31,1)-SMALL(D31:R31,2))/(SUM('Category 1'!$D$3:$R$3)-SMALL($D$3:$R$3,1)-SMALL($D$3:$R$3,2)),IF(Controls!$E$15=3,(SUM('Category 1'!D31:R31)-SMALL(D31:R31,1)-SMALL(D31:R31,2)-SMALL(D31:R31,3))/(SUM('Category 1'!$D$3:$R$3)-SMALL($D$3:$R$3,1)-SMALL($D$3:$R$3,2)-SMALL($D$3:$R$3,3)),IF(Controls!$E$15=4,(SUM('Category 1'!D31:R31)-SMALL(D31:R31,1)-SMALL(D31:R31,2)-SMALL(D31:R31,3)-SMALL(D31:R31,4))/(SUM('Category 1'!$D$3:$R$3)-SMALL($D$3:$R$3,1)-SMALL($D$3:$R$3,2)-SMALL($D$3:$R$3,3)-SMALL($D$3:$R$3,4)),IF(Controls!$E$15=5,(SUM('Category 1'!D31:R31)-SMALL(D31:R31,1)-SMALL(D31:R31,2)-SMALL(D31:R31,3)-SMALL(D31:R31,4)-SMALL(D31:R31,4))/(SUM('Category 1'!$D$3:$R$3)-SMALL($D$3:$R$3,1)-SMALL($D$3:$R$3,2)-SMALL($D$3:$R$3,3)-SMALL($D$3:$R$3,4)-SMALL($D$3:$R$3,5)),0))))))</f>
        <v>0</v>
      </c>
      <c r="C31" s="60">
        <f t="shared" si="2"/>
        <v>0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59">
        <f>IF(Controls!$E$15=0,SUM('Category 1'!D32:R32)/SUM('Category 1'!$D$3:$R$3),IF(Controls!$E$15=1,(SUM('Category 1'!D32:R32)-SMALL(D32:R32,1))/(SUM('Category 1'!$D$3:$R$3)-SMALL($D$3:$R$3,1)),IF(Controls!$E$15=2,(SUM('Category 1'!D32:R32)-SMALL(D32:R32,1)-SMALL(D32:R32,2))/(SUM('Category 1'!$D$3:$R$3)-SMALL($D$3:$R$3,1)-SMALL($D$3:$R$3,2)),IF(Controls!$E$15=3,(SUM('Category 1'!D32:R32)-SMALL(D32:R32,1)-SMALL(D32:R32,2)-SMALL(D32:R32,3))/(SUM('Category 1'!$D$3:$R$3)-SMALL($D$3:$R$3,1)-SMALL($D$3:$R$3,2)-SMALL($D$3:$R$3,3)),IF(Controls!$E$15=4,(SUM('Category 1'!D32:R32)-SMALL(D32:R32,1)-SMALL(D32:R32,2)-SMALL(D32:R32,3)-SMALL(D32:R32,4))/(SUM('Category 1'!$D$3:$R$3)-SMALL($D$3:$R$3,1)-SMALL($D$3:$R$3,2)-SMALL($D$3:$R$3,3)-SMALL($D$3:$R$3,4)),IF(Controls!$E$15=5,(SUM('Category 1'!D32:R32)-SMALL(D32:R32,1)-SMALL(D32:R32,2)-SMALL(D32:R32,3)-SMALL(D32:R32,4)-SMALL(D32:R32,4))/(SUM('Category 1'!$D$3:$R$3)-SMALL($D$3:$R$3,1)-SMALL($D$3:$R$3,2)-SMALL($D$3:$R$3,3)-SMALL($D$3:$R$3,4)-SMALL($D$3:$R$3,5)),0))))))</f>
        <v>0</v>
      </c>
      <c r="C32" s="60">
        <f t="shared" si="2"/>
        <v>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59">
        <f>IF(Controls!$E$15=0,SUM('Category 1'!D33:R33)/SUM('Category 1'!$D$3:$R$3),IF(Controls!$E$15=1,(SUM('Category 1'!D33:R33)-SMALL(D33:R33,1))/(SUM('Category 1'!$D$3:$R$3)-SMALL($D$3:$R$3,1)),IF(Controls!$E$15=2,(SUM('Category 1'!D33:R33)-SMALL(D33:R33,1)-SMALL(D33:R33,2))/(SUM('Category 1'!$D$3:$R$3)-SMALL($D$3:$R$3,1)-SMALL($D$3:$R$3,2)),IF(Controls!$E$15=3,(SUM('Category 1'!D33:R33)-SMALL(D33:R33,1)-SMALL(D33:R33,2)-SMALL(D33:R33,3))/(SUM('Category 1'!$D$3:$R$3)-SMALL($D$3:$R$3,1)-SMALL($D$3:$R$3,2)-SMALL($D$3:$R$3,3)),IF(Controls!$E$15=4,(SUM('Category 1'!D33:R33)-SMALL(D33:R33,1)-SMALL(D33:R33,2)-SMALL(D33:R33,3)-SMALL(D33:R33,4))/(SUM('Category 1'!$D$3:$R$3)-SMALL($D$3:$R$3,1)-SMALL($D$3:$R$3,2)-SMALL($D$3:$R$3,3)-SMALL($D$3:$R$3,4)),IF(Controls!$E$15=5,(SUM('Category 1'!D33:R33)-SMALL(D33:R33,1)-SMALL(D33:R33,2)-SMALL(D33:R33,3)-SMALL(D33:R33,4)-SMALL(D33:R33,4))/(SUM('Category 1'!$D$3:$R$3)-SMALL($D$3:$R$3,1)-SMALL($D$3:$R$3,2)-SMALL($D$3:$R$3,3)-SMALL($D$3:$R$3,4)-SMALL($D$3:$R$3,5)),0))))))</f>
        <v>0</v>
      </c>
      <c r="C33" s="60">
        <f t="shared" si="2"/>
        <v>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59">
        <f>IF(Controls!$E$15=0,SUM('Category 1'!D34:R34)/SUM('Category 1'!$D$3:$R$3),IF(Controls!$E$15=1,(SUM('Category 1'!D34:R34)-SMALL(D34:R34,1))/(SUM('Category 1'!$D$3:$R$3)-SMALL($D$3:$R$3,1)),IF(Controls!$E$15=2,(SUM('Category 1'!D34:R34)-SMALL(D34:R34,1)-SMALL(D34:R34,2))/(SUM('Category 1'!$D$3:$R$3)-SMALL($D$3:$R$3,1)-SMALL($D$3:$R$3,2)),IF(Controls!$E$15=3,(SUM('Category 1'!D34:R34)-SMALL(D34:R34,1)-SMALL(D34:R34,2)-SMALL(D34:R34,3))/(SUM('Category 1'!$D$3:$R$3)-SMALL($D$3:$R$3,1)-SMALL($D$3:$R$3,2)-SMALL($D$3:$R$3,3)),IF(Controls!$E$15=4,(SUM('Category 1'!D34:R34)-SMALL(D34:R34,1)-SMALL(D34:R34,2)-SMALL(D34:R34,3)-SMALL(D34:R34,4))/(SUM('Category 1'!$D$3:$R$3)-SMALL($D$3:$R$3,1)-SMALL($D$3:$R$3,2)-SMALL($D$3:$R$3,3)-SMALL($D$3:$R$3,4)),IF(Controls!$E$15=5,(SUM('Category 1'!D34:R34)-SMALL(D34:R34,1)-SMALL(D34:R34,2)-SMALL(D34:R34,3)-SMALL(D34:R34,4)-SMALL(D34:R34,4))/(SUM('Category 1'!$D$3:$R$3)-SMALL($D$3:$R$3,1)-SMALL($D$3:$R$3,2)-SMALL($D$3:$R$3,3)-SMALL($D$3:$R$3,4)-SMALL($D$3:$R$3,5)),0))))))</f>
        <v>0</v>
      </c>
      <c r="C34" s="60">
        <f t="shared" si="2"/>
        <v>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59">
        <f>IF(Controls!$E$15=0,SUM('Category 1'!D35:R35)/SUM('Category 1'!$D$3:$R$3),IF(Controls!$E$15=1,(SUM('Category 1'!D35:R35)-SMALL(D35:R35,1))/(SUM('Category 1'!$D$3:$R$3)-SMALL($D$3:$R$3,1)),IF(Controls!$E$15=2,(SUM('Category 1'!D35:R35)-SMALL(D35:R35,1)-SMALL(D35:R35,2))/(SUM('Category 1'!$D$3:$R$3)-SMALL($D$3:$R$3,1)-SMALL($D$3:$R$3,2)),IF(Controls!$E$15=3,(SUM('Category 1'!D35:R35)-SMALL(D35:R35,1)-SMALL(D35:R35,2)-SMALL(D35:R35,3))/(SUM('Category 1'!$D$3:$R$3)-SMALL($D$3:$R$3,1)-SMALL($D$3:$R$3,2)-SMALL($D$3:$R$3,3)),IF(Controls!$E$15=4,(SUM('Category 1'!D35:R35)-SMALL(D35:R35,1)-SMALL(D35:R35,2)-SMALL(D35:R35,3)-SMALL(D35:R35,4))/(SUM('Category 1'!$D$3:$R$3)-SMALL($D$3:$R$3,1)-SMALL($D$3:$R$3,2)-SMALL($D$3:$R$3,3)-SMALL($D$3:$R$3,4)),IF(Controls!$E$15=5,(SUM('Category 1'!D35:R35)-SMALL(D35:R35,1)-SMALL(D35:R35,2)-SMALL(D35:R35,3)-SMALL(D35:R35,4)-SMALL(D35:R35,4))/(SUM('Category 1'!$D$3:$R$3)-SMALL($D$3:$R$3,1)-SMALL($D$3:$R$3,2)-SMALL($D$3:$R$3,3)-SMALL($D$3:$R$3,4)-SMALL($D$3:$R$3,5)),0))))))</f>
        <v>0</v>
      </c>
      <c r="C35" s="60">
        <f t="shared" si="2"/>
        <v>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59">
        <f>IF(Controls!$E$15=0,SUM('Category 1'!D36:R36)/SUM('Category 1'!$D$3:$R$3),IF(Controls!$E$15=1,(SUM('Category 1'!D36:R36)-SMALL(D36:R36,1))/(SUM('Category 1'!$D$3:$R$3)-SMALL($D$3:$R$3,1)),IF(Controls!$E$15=2,(SUM('Category 1'!D36:R36)-SMALL(D36:R36,1)-SMALL(D36:R36,2))/(SUM('Category 1'!$D$3:$R$3)-SMALL($D$3:$R$3,1)-SMALL($D$3:$R$3,2)),IF(Controls!$E$15=3,(SUM('Category 1'!D36:R36)-SMALL(D36:R36,1)-SMALL(D36:R36,2)-SMALL(D36:R36,3))/(SUM('Category 1'!$D$3:$R$3)-SMALL($D$3:$R$3,1)-SMALL($D$3:$R$3,2)-SMALL($D$3:$R$3,3)),IF(Controls!$E$15=4,(SUM('Category 1'!D36:R36)-SMALL(D36:R36,1)-SMALL(D36:R36,2)-SMALL(D36:R36,3)-SMALL(D36:R36,4))/(SUM('Category 1'!$D$3:$R$3)-SMALL($D$3:$R$3,1)-SMALL($D$3:$R$3,2)-SMALL($D$3:$R$3,3)-SMALL($D$3:$R$3,4)),IF(Controls!$E$15=5,(SUM('Category 1'!D36:R36)-SMALL(D36:R36,1)-SMALL(D36:R36,2)-SMALL(D36:R36,3)-SMALL(D36:R36,4)-SMALL(D36:R36,4))/(SUM('Category 1'!$D$3:$R$3)-SMALL($D$3:$R$3,1)-SMALL($D$3:$R$3,2)-SMALL($D$3:$R$3,3)-SMALL($D$3:$R$3,4)-SMALL($D$3:$R$3,5)),0))))))</f>
        <v>0</v>
      </c>
      <c r="C36" s="60">
        <f t="shared" si="2"/>
        <v>0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59">
        <f>IF(Controls!$E$15=0,SUM('Category 1'!D37:R37)/SUM('Category 1'!$D$3:$R$3),IF(Controls!$E$15=1,(SUM('Category 1'!D37:R37)-SMALL(D37:R37,1))/(SUM('Category 1'!$D$3:$R$3)-SMALL($D$3:$R$3,1)),IF(Controls!$E$15=2,(SUM('Category 1'!D37:R37)-SMALL(D37:R37,1)-SMALL(D37:R37,2))/(SUM('Category 1'!$D$3:$R$3)-SMALL($D$3:$R$3,1)-SMALL($D$3:$R$3,2)),IF(Controls!$E$15=3,(SUM('Category 1'!D37:R37)-SMALL(D37:R37,1)-SMALL(D37:R37,2)-SMALL(D37:R37,3))/(SUM('Category 1'!$D$3:$R$3)-SMALL($D$3:$R$3,1)-SMALL($D$3:$R$3,2)-SMALL($D$3:$R$3,3)),IF(Controls!$E$15=4,(SUM('Category 1'!D37:R37)-SMALL(D37:R37,1)-SMALL(D37:R37,2)-SMALL(D37:R37,3)-SMALL(D37:R37,4))/(SUM('Category 1'!$D$3:$R$3)-SMALL($D$3:$R$3,1)-SMALL($D$3:$R$3,2)-SMALL($D$3:$R$3,3)-SMALL($D$3:$R$3,4)),IF(Controls!$E$15=5,(SUM('Category 1'!D37:R37)-SMALL(D37:R37,1)-SMALL(D37:R37,2)-SMALL(D37:R37,3)-SMALL(D37:R37,4)-SMALL(D37:R37,4))/(SUM('Category 1'!$D$3:$R$3)-SMALL($D$3:$R$3,1)-SMALL($D$3:$R$3,2)-SMALL($D$3:$R$3,3)-SMALL($D$3:$R$3,4)-SMALL($D$3:$R$3,5)),0))))))</f>
        <v>0</v>
      </c>
      <c r="C37" s="60">
        <f t="shared" si="2"/>
        <v>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59">
        <f>IF(Controls!$E$15=0,SUM('Category 1'!D38:R38)/SUM('Category 1'!$D$3:$R$3),IF(Controls!$E$15=1,(SUM('Category 1'!D38:R38)-SMALL(D38:R38,1))/(SUM('Category 1'!$D$3:$R$3)-SMALL($D$3:$R$3,1)),IF(Controls!$E$15=2,(SUM('Category 1'!D38:R38)-SMALL(D38:R38,1)-SMALL(D38:R38,2))/(SUM('Category 1'!$D$3:$R$3)-SMALL($D$3:$R$3,1)-SMALL($D$3:$R$3,2)),IF(Controls!$E$15=3,(SUM('Category 1'!D38:R38)-SMALL(D38:R38,1)-SMALL(D38:R38,2)-SMALL(D38:R38,3))/(SUM('Category 1'!$D$3:$R$3)-SMALL($D$3:$R$3,1)-SMALL($D$3:$R$3,2)-SMALL($D$3:$R$3,3)),IF(Controls!$E$15=4,(SUM('Category 1'!D38:R38)-SMALL(D38:R38,1)-SMALL(D38:R38,2)-SMALL(D38:R38,3)-SMALL(D38:R38,4))/(SUM('Category 1'!$D$3:$R$3)-SMALL($D$3:$R$3,1)-SMALL($D$3:$R$3,2)-SMALL($D$3:$R$3,3)-SMALL($D$3:$R$3,4)),IF(Controls!$E$15=5,(SUM('Category 1'!D38:R38)-SMALL(D38:R38,1)-SMALL(D38:R38,2)-SMALL(D38:R38,3)-SMALL(D38:R38,4)-SMALL(D38:R38,4))/(SUM('Category 1'!$D$3:$R$3)-SMALL($D$3:$R$3,1)-SMALL($D$3:$R$3,2)-SMALL($D$3:$R$3,3)-SMALL($D$3:$R$3,4)-SMALL($D$3:$R$3,5)),0))))))</f>
        <v>0</v>
      </c>
      <c r="C38" s="60">
        <f t="shared" si="2"/>
        <v>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59">
        <f>IF(Controls!$E$15=0,SUM('Category 1'!D39:R39)/SUM('Category 1'!$D$3:$R$3),IF(Controls!$E$15=1,(SUM('Category 1'!D39:R39)-SMALL(D39:R39,1))/(SUM('Category 1'!$D$3:$R$3)-SMALL($D$3:$R$3,1)),IF(Controls!$E$15=2,(SUM('Category 1'!D39:R39)-SMALL(D39:R39,1)-SMALL(D39:R39,2))/(SUM('Category 1'!$D$3:$R$3)-SMALL($D$3:$R$3,1)-SMALL($D$3:$R$3,2)),IF(Controls!$E$15=3,(SUM('Category 1'!D39:R39)-SMALL(D39:R39,1)-SMALL(D39:R39,2)-SMALL(D39:R39,3))/(SUM('Category 1'!$D$3:$R$3)-SMALL($D$3:$R$3,1)-SMALL($D$3:$R$3,2)-SMALL($D$3:$R$3,3)),IF(Controls!$E$15=4,(SUM('Category 1'!D39:R39)-SMALL(D39:R39,1)-SMALL(D39:R39,2)-SMALL(D39:R39,3)-SMALL(D39:R39,4))/(SUM('Category 1'!$D$3:$R$3)-SMALL($D$3:$R$3,1)-SMALL($D$3:$R$3,2)-SMALL($D$3:$R$3,3)-SMALL($D$3:$R$3,4)),IF(Controls!$E$15=5,(SUM('Category 1'!D39:R39)-SMALL(D39:R39,1)-SMALL(D39:R39,2)-SMALL(D39:R39,3)-SMALL(D39:R39,4)-SMALL(D39:R39,4))/(SUM('Category 1'!$D$3:$R$3)-SMALL($D$3:$R$3,1)-SMALL($D$3:$R$3,2)-SMALL($D$3:$R$3,3)-SMALL($D$3:$R$3,4)-SMALL($D$3:$R$3,5)),0))))))</f>
        <v>0</v>
      </c>
      <c r="C39" s="60">
        <f t="shared" si="2"/>
        <v>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59">
        <f>IF(Controls!$E$15=0,SUM('Category 1'!D40:R40)/SUM('Category 1'!$D$3:$R$3),IF(Controls!$E$15=1,(SUM('Category 1'!D40:R40)-SMALL(D40:R40,1))/(SUM('Category 1'!$D$3:$R$3)-SMALL($D$3:$R$3,1)),IF(Controls!$E$15=2,(SUM('Category 1'!D40:R40)-SMALL(D40:R40,1)-SMALL(D40:R40,2))/(SUM('Category 1'!$D$3:$R$3)-SMALL($D$3:$R$3,1)-SMALL($D$3:$R$3,2)),IF(Controls!$E$15=3,(SUM('Category 1'!D40:R40)-SMALL(D40:R40,1)-SMALL(D40:R40,2)-SMALL(D40:R40,3))/(SUM('Category 1'!$D$3:$R$3)-SMALL($D$3:$R$3,1)-SMALL($D$3:$R$3,2)-SMALL($D$3:$R$3,3)),IF(Controls!$E$15=4,(SUM('Category 1'!D40:R40)-SMALL(D40:R40,1)-SMALL(D40:R40,2)-SMALL(D40:R40,3)-SMALL(D40:R40,4))/(SUM('Category 1'!$D$3:$R$3)-SMALL($D$3:$R$3,1)-SMALL($D$3:$R$3,2)-SMALL($D$3:$R$3,3)-SMALL($D$3:$R$3,4)),IF(Controls!$E$15=5,(SUM('Category 1'!D40:R40)-SMALL(D40:R40,1)-SMALL(D40:R40,2)-SMALL(D40:R40,3)-SMALL(D40:R40,4)-SMALL(D40:R40,4))/(SUM('Category 1'!$D$3:$R$3)-SMALL($D$3:$R$3,1)-SMALL($D$3:$R$3,2)-SMALL($D$3:$R$3,3)-SMALL($D$3:$R$3,4)-SMALL($D$3:$R$3,5)),0))))))</f>
        <v>0</v>
      </c>
      <c r="C40" s="60">
        <f t="shared" si="2"/>
        <v>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59">
        <f>IF(Controls!$E$15=0,SUM('Category 1'!D41:R41)/SUM('Category 1'!$D$3:$R$3),IF(Controls!$E$15=1,(SUM('Category 1'!D41:R41)-SMALL(D41:R41,1))/(SUM('Category 1'!$D$3:$R$3)-SMALL($D$3:$R$3,1)),IF(Controls!$E$15=2,(SUM('Category 1'!D41:R41)-SMALL(D41:R41,1)-SMALL(D41:R41,2))/(SUM('Category 1'!$D$3:$R$3)-SMALL($D$3:$R$3,1)-SMALL($D$3:$R$3,2)),IF(Controls!$E$15=3,(SUM('Category 1'!D41:R41)-SMALL(D41:R41,1)-SMALL(D41:R41,2)-SMALL(D41:R41,3))/(SUM('Category 1'!$D$3:$R$3)-SMALL($D$3:$R$3,1)-SMALL($D$3:$R$3,2)-SMALL($D$3:$R$3,3)),IF(Controls!$E$15=4,(SUM('Category 1'!D41:R41)-SMALL(D41:R41,1)-SMALL(D41:R41,2)-SMALL(D41:R41,3)-SMALL(D41:R41,4))/(SUM('Category 1'!$D$3:$R$3)-SMALL($D$3:$R$3,1)-SMALL($D$3:$R$3,2)-SMALL($D$3:$R$3,3)-SMALL($D$3:$R$3,4)),IF(Controls!$E$15=5,(SUM('Category 1'!D41:R41)-SMALL(D41:R41,1)-SMALL(D41:R41,2)-SMALL(D41:R41,3)-SMALL(D41:R41,4)-SMALL(D41:R41,4))/(SUM('Category 1'!$D$3:$R$3)-SMALL($D$3:$R$3,1)-SMALL($D$3:$R$3,2)-SMALL($D$3:$R$3,3)-SMALL($D$3:$R$3,4)-SMALL($D$3:$R$3,5)),0))))))</f>
        <v>0</v>
      </c>
      <c r="C41" s="60">
        <f t="shared" si="2"/>
        <v>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59">
        <f>IF(Controls!$E$15=0,SUM('Category 1'!D42:R42)/SUM('Category 1'!$D$3:$R$3),IF(Controls!$E$15=1,(SUM('Category 1'!D42:R42)-SMALL(D42:R42,1))/(SUM('Category 1'!$D$3:$R$3)-SMALL($D$3:$R$3,1)),IF(Controls!$E$15=2,(SUM('Category 1'!D42:R42)-SMALL(D42:R42,1)-SMALL(D42:R42,2))/(SUM('Category 1'!$D$3:$R$3)-SMALL($D$3:$R$3,1)-SMALL($D$3:$R$3,2)),IF(Controls!$E$15=3,(SUM('Category 1'!D42:R42)-SMALL(D42:R42,1)-SMALL(D42:R42,2)-SMALL(D42:R42,3))/(SUM('Category 1'!$D$3:$R$3)-SMALL($D$3:$R$3,1)-SMALL($D$3:$R$3,2)-SMALL($D$3:$R$3,3)),IF(Controls!$E$15=4,(SUM('Category 1'!D42:R42)-SMALL(D42:R42,1)-SMALL(D42:R42,2)-SMALL(D42:R42,3)-SMALL(D42:R42,4))/(SUM('Category 1'!$D$3:$R$3)-SMALL($D$3:$R$3,1)-SMALL($D$3:$R$3,2)-SMALL($D$3:$R$3,3)-SMALL($D$3:$R$3,4)),IF(Controls!$E$15=5,(SUM('Category 1'!D42:R42)-SMALL(D42:R42,1)-SMALL(D42:R42,2)-SMALL(D42:R42,3)-SMALL(D42:R42,4)-SMALL(D42:R42,4))/(SUM('Category 1'!$D$3:$R$3)-SMALL($D$3:$R$3,1)-SMALL($D$3:$R$3,2)-SMALL($D$3:$R$3,3)-SMALL($D$3:$R$3,4)-SMALL($D$3:$R$3,5)),0))))))</f>
        <v>0</v>
      </c>
      <c r="C42" s="60">
        <f t="shared" si="2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59">
        <f>IF(Controls!$E$15=0,SUM('Category 1'!D43:R43)/SUM('Category 1'!$D$3:$R$3),IF(Controls!$E$15=1,(SUM('Category 1'!D43:R43)-SMALL(D43:R43,1))/(SUM('Category 1'!$D$3:$R$3)-SMALL($D$3:$R$3,1)),IF(Controls!$E$15=2,(SUM('Category 1'!D43:R43)-SMALL(D43:R43,1)-SMALL(D43:R43,2))/(SUM('Category 1'!$D$3:$R$3)-SMALL($D$3:$R$3,1)-SMALL($D$3:$R$3,2)),IF(Controls!$E$15=3,(SUM('Category 1'!D43:R43)-SMALL(D43:R43,1)-SMALL(D43:R43,2)-SMALL(D43:R43,3))/(SUM('Category 1'!$D$3:$R$3)-SMALL($D$3:$R$3,1)-SMALL($D$3:$R$3,2)-SMALL($D$3:$R$3,3)),IF(Controls!$E$15=4,(SUM('Category 1'!D43:R43)-SMALL(D43:R43,1)-SMALL(D43:R43,2)-SMALL(D43:R43,3)-SMALL(D43:R43,4))/(SUM('Category 1'!$D$3:$R$3)-SMALL($D$3:$R$3,1)-SMALL($D$3:$R$3,2)-SMALL($D$3:$R$3,3)-SMALL($D$3:$R$3,4)),IF(Controls!$E$15=5,(SUM('Category 1'!D43:R43)-SMALL(D43:R43,1)-SMALL(D43:R43,2)-SMALL(D43:R43,3)-SMALL(D43:R43,4)-SMALL(D43:R43,4))/(SUM('Category 1'!$D$3:$R$3)-SMALL($D$3:$R$3,1)-SMALL($D$3:$R$3,2)-SMALL($D$3:$R$3,3)-SMALL($D$3:$R$3,4)-SMALL($D$3:$R$3,5)),0))))))</f>
        <v>0</v>
      </c>
      <c r="C43" s="60">
        <f t="shared" si="2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59">
        <f>IF(Controls!$E$15=0,SUM('Category 1'!D44:R44)/SUM('Category 1'!$D$3:$R$3),IF(Controls!$E$15=1,(SUM('Category 1'!D44:R44)-SMALL(D44:R44,1))/(SUM('Category 1'!$D$3:$R$3)-SMALL($D$3:$R$3,1)),IF(Controls!$E$15=2,(SUM('Category 1'!D44:R44)-SMALL(D44:R44,1)-SMALL(D44:R44,2))/(SUM('Category 1'!$D$3:$R$3)-SMALL($D$3:$R$3,1)-SMALL($D$3:$R$3,2)),IF(Controls!$E$15=3,(SUM('Category 1'!D44:R44)-SMALL(D44:R44,1)-SMALL(D44:R44,2)-SMALL(D44:R44,3))/(SUM('Category 1'!$D$3:$R$3)-SMALL($D$3:$R$3,1)-SMALL($D$3:$R$3,2)-SMALL($D$3:$R$3,3)),IF(Controls!$E$15=4,(SUM('Category 1'!D44:R44)-SMALL(D44:R44,1)-SMALL(D44:R44,2)-SMALL(D44:R44,3)-SMALL(D44:R44,4))/(SUM('Category 1'!$D$3:$R$3)-SMALL($D$3:$R$3,1)-SMALL($D$3:$R$3,2)-SMALL($D$3:$R$3,3)-SMALL($D$3:$R$3,4)),IF(Controls!$E$15=5,(SUM('Category 1'!D44:R44)-SMALL(D44:R44,1)-SMALL(D44:R44,2)-SMALL(D44:R44,3)-SMALL(D44:R44,4)-SMALL(D44:R44,4))/(SUM('Category 1'!$D$3:$R$3)-SMALL($D$3:$R$3,1)-SMALL($D$3:$R$3,2)-SMALL($D$3:$R$3,3)-SMALL($D$3:$R$3,4)-SMALL($D$3:$R$3,5)),0))))))</f>
        <v>0</v>
      </c>
      <c r="C44" s="60">
        <f t="shared" si="2"/>
        <v>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59">
        <f>IF(Controls!$E$15=0,SUM('Category 1'!D45:R45)/SUM('Category 1'!$D$3:$R$3),IF(Controls!$E$15=1,(SUM('Category 1'!D45:R45)-SMALL(D45:R45,1))/(SUM('Category 1'!$D$3:$R$3)-SMALL($D$3:$R$3,1)),IF(Controls!$E$15=2,(SUM('Category 1'!D45:R45)-SMALL(D45:R45,1)-SMALL(D45:R45,2))/(SUM('Category 1'!$D$3:$R$3)-SMALL($D$3:$R$3,1)-SMALL($D$3:$R$3,2)),IF(Controls!$E$15=3,(SUM('Category 1'!D45:R45)-SMALL(D45:R45,1)-SMALL(D45:R45,2)-SMALL(D45:R45,3))/(SUM('Category 1'!$D$3:$R$3)-SMALL($D$3:$R$3,1)-SMALL($D$3:$R$3,2)-SMALL($D$3:$R$3,3)),IF(Controls!$E$15=4,(SUM('Category 1'!D45:R45)-SMALL(D45:R45,1)-SMALL(D45:R45,2)-SMALL(D45:R45,3)-SMALL(D45:R45,4))/(SUM('Category 1'!$D$3:$R$3)-SMALL($D$3:$R$3,1)-SMALL($D$3:$R$3,2)-SMALL($D$3:$R$3,3)-SMALL($D$3:$R$3,4)),IF(Controls!$E$15=5,(SUM('Category 1'!D45:R45)-SMALL(D45:R45,1)-SMALL(D45:R45,2)-SMALL(D45:R45,3)-SMALL(D45:R45,4)-SMALL(D45:R45,4))/(SUM('Category 1'!$D$3:$R$3)-SMALL($D$3:$R$3,1)-SMALL($D$3:$R$3,2)-SMALL($D$3:$R$3,3)-SMALL($D$3:$R$3,4)-SMALL($D$3:$R$3,5)),0))))))</f>
        <v>0</v>
      </c>
      <c r="C45" s="60">
        <f t="shared" si="2"/>
        <v>0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59">
        <f>IF(Controls!$E$15=0,SUM('Category 1'!D46:R46)/SUM('Category 1'!$D$3:$R$3),IF(Controls!$E$15=1,(SUM('Category 1'!D46:R46)-SMALL(D46:R46,1))/(SUM('Category 1'!$D$3:$R$3)-SMALL($D$3:$R$3,1)),IF(Controls!$E$15=2,(SUM('Category 1'!D46:R46)-SMALL(D46:R46,1)-SMALL(D46:R46,2))/(SUM('Category 1'!$D$3:$R$3)-SMALL($D$3:$R$3,1)-SMALL($D$3:$R$3,2)),IF(Controls!$E$15=3,(SUM('Category 1'!D46:R46)-SMALL(D46:R46,1)-SMALL(D46:R46,2)-SMALL(D46:R46,3))/(SUM('Category 1'!$D$3:$R$3)-SMALL($D$3:$R$3,1)-SMALL($D$3:$R$3,2)-SMALL($D$3:$R$3,3)),IF(Controls!$E$15=4,(SUM('Category 1'!D46:R46)-SMALL(D46:R46,1)-SMALL(D46:R46,2)-SMALL(D46:R46,3)-SMALL(D46:R46,4))/(SUM('Category 1'!$D$3:$R$3)-SMALL($D$3:$R$3,1)-SMALL($D$3:$R$3,2)-SMALL($D$3:$R$3,3)-SMALL($D$3:$R$3,4)),IF(Controls!$E$15=5,(SUM('Category 1'!D46:R46)-SMALL(D46:R46,1)-SMALL(D46:R46,2)-SMALL(D46:R46,3)-SMALL(D46:R46,4)-SMALL(D46:R46,4))/(SUM('Category 1'!$D$3:$R$3)-SMALL($D$3:$R$3,1)-SMALL($D$3:$R$3,2)-SMALL($D$3:$R$3,3)-SMALL($D$3:$R$3,4)-SMALL($D$3:$R$3,5)),0))))))</f>
        <v>0</v>
      </c>
      <c r="C46" s="60">
        <f t="shared" si="2"/>
        <v>0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59">
        <f>IF(Controls!$E$15=0,SUM('Category 1'!D47:R47)/SUM('Category 1'!$D$3:$R$3),IF(Controls!$E$15=1,(SUM('Category 1'!D47:R47)-SMALL(D47:R47,1))/(SUM('Category 1'!$D$3:$R$3)-SMALL($D$3:$R$3,1)),IF(Controls!$E$15=2,(SUM('Category 1'!D47:R47)-SMALL(D47:R47,1)-SMALL(D47:R47,2))/(SUM('Category 1'!$D$3:$R$3)-SMALL($D$3:$R$3,1)-SMALL($D$3:$R$3,2)),IF(Controls!$E$15=3,(SUM('Category 1'!D47:R47)-SMALL(D47:R47,1)-SMALL(D47:R47,2)-SMALL(D47:R47,3))/(SUM('Category 1'!$D$3:$R$3)-SMALL($D$3:$R$3,1)-SMALL($D$3:$R$3,2)-SMALL($D$3:$R$3,3)),IF(Controls!$E$15=4,(SUM('Category 1'!D47:R47)-SMALL(D47:R47,1)-SMALL(D47:R47,2)-SMALL(D47:R47,3)-SMALL(D47:R47,4))/(SUM('Category 1'!$D$3:$R$3)-SMALL($D$3:$R$3,1)-SMALL($D$3:$R$3,2)-SMALL($D$3:$R$3,3)-SMALL($D$3:$R$3,4)),IF(Controls!$E$15=5,(SUM('Category 1'!D47:R47)-SMALL(D47:R47,1)-SMALL(D47:R47,2)-SMALL(D47:R47,3)-SMALL(D47:R47,4)-SMALL(D47:R47,4))/(SUM('Category 1'!$D$3:$R$3)-SMALL($D$3:$R$3,1)-SMALL($D$3:$R$3,2)-SMALL($D$3:$R$3,3)-SMALL($D$3:$R$3,4)-SMALL($D$3:$R$3,5)),0))))))</f>
        <v>0</v>
      </c>
      <c r="C47" s="60">
        <f t="shared" si="2"/>
        <v>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59">
        <f>IF(Controls!$E$15=0,SUM('Category 1'!D48:R48)/SUM('Category 1'!$D$3:$R$3),IF(Controls!$E$15=1,(SUM('Category 1'!D48:R48)-SMALL(D48:R48,1))/(SUM('Category 1'!$D$3:$R$3)-SMALL($D$3:$R$3,1)),IF(Controls!$E$15=2,(SUM('Category 1'!D48:R48)-SMALL(D48:R48,1)-SMALL(D48:R48,2))/(SUM('Category 1'!$D$3:$R$3)-SMALL($D$3:$R$3,1)-SMALL($D$3:$R$3,2)),IF(Controls!$E$15=3,(SUM('Category 1'!D48:R48)-SMALL(D48:R48,1)-SMALL(D48:R48,2)-SMALL(D48:R48,3))/(SUM('Category 1'!$D$3:$R$3)-SMALL($D$3:$R$3,1)-SMALL($D$3:$R$3,2)-SMALL($D$3:$R$3,3)),IF(Controls!$E$15=4,(SUM('Category 1'!D48:R48)-SMALL(D48:R48,1)-SMALL(D48:R48,2)-SMALL(D48:R48,3)-SMALL(D48:R48,4))/(SUM('Category 1'!$D$3:$R$3)-SMALL($D$3:$R$3,1)-SMALL($D$3:$R$3,2)-SMALL($D$3:$R$3,3)-SMALL($D$3:$R$3,4)),IF(Controls!$E$15=5,(SUM('Category 1'!D48:R48)-SMALL(D48:R48,1)-SMALL(D48:R48,2)-SMALL(D48:R48,3)-SMALL(D48:R48,4)-SMALL(D48:R48,4))/(SUM('Category 1'!$D$3:$R$3)-SMALL($D$3:$R$3,1)-SMALL($D$3:$R$3,2)-SMALL($D$3:$R$3,3)-SMALL($D$3:$R$3,4)-SMALL($D$3:$R$3,5)),0))))))</f>
        <v>0</v>
      </c>
      <c r="C48" s="60">
        <f t="shared" si="2"/>
        <v>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59">
        <f>IF(Controls!$E$15=0,SUM('Category 1'!D49:R49)/SUM('Category 1'!$D$3:$R$3),IF(Controls!$E$15=1,(SUM('Category 1'!D49:R49)-SMALL(D49:R49,1))/(SUM('Category 1'!$D$3:$R$3)-SMALL($D$3:$R$3,1)),IF(Controls!$E$15=2,(SUM('Category 1'!D49:R49)-SMALL(D49:R49,1)-SMALL(D49:R49,2))/(SUM('Category 1'!$D$3:$R$3)-SMALL($D$3:$R$3,1)-SMALL($D$3:$R$3,2)),IF(Controls!$E$15=3,(SUM('Category 1'!D49:R49)-SMALL(D49:R49,1)-SMALL(D49:R49,2)-SMALL(D49:R49,3))/(SUM('Category 1'!$D$3:$R$3)-SMALL($D$3:$R$3,1)-SMALL($D$3:$R$3,2)-SMALL($D$3:$R$3,3)),IF(Controls!$E$15=4,(SUM('Category 1'!D49:R49)-SMALL(D49:R49,1)-SMALL(D49:R49,2)-SMALL(D49:R49,3)-SMALL(D49:R49,4))/(SUM('Category 1'!$D$3:$R$3)-SMALL($D$3:$R$3,1)-SMALL($D$3:$R$3,2)-SMALL($D$3:$R$3,3)-SMALL($D$3:$R$3,4)),IF(Controls!$E$15=5,(SUM('Category 1'!D49:R49)-SMALL(D49:R49,1)-SMALL(D49:R49,2)-SMALL(D49:R49,3)-SMALL(D49:R49,4)-SMALL(D49:R49,4))/(SUM('Category 1'!$D$3:$R$3)-SMALL($D$3:$R$3,1)-SMALL($D$3:$R$3,2)-SMALL($D$3:$R$3,3)-SMALL($D$3:$R$3,4)-SMALL($D$3:$R$3,5)),0))))))</f>
        <v>0</v>
      </c>
      <c r="C49" s="60">
        <f t="shared" si="2"/>
        <v>0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59">
        <f>IF(Controls!$E$15=0,SUM('Category 1'!D50:R50)/SUM('Category 1'!$D$3:$R$3),IF(Controls!$E$15=1,(SUM('Category 1'!D50:R50)-SMALL(D50:R50,1))/(SUM('Category 1'!$D$3:$R$3)-SMALL($D$3:$R$3,1)),IF(Controls!$E$15=2,(SUM('Category 1'!D50:R50)-SMALL(D50:R50,1)-SMALL(D50:R50,2))/(SUM('Category 1'!$D$3:$R$3)-SMALL($D$3:$R$3,1)-SMALL($D$3:$R$3,2)),IF(Controls!$E$15=3,(SUM('Category 1'!D50:R50)-SMALL(D50:R50,1)-SMALL(D50:R50,2)-SMALL(D50:R50,3))/(SUM('Category 1'!$D$3:$R$3)-SMALL($D$3:$R$3,1)-SMALL($D$3:$R$3,2)-SMALL($D$3:$R$3,3)),IF(Controls!$E$15=4,(SUM('Category 1'!D50:R50)-SMALL(D50:R50,1)-SMALL(D50:R50,2)-SMALL(D50:R50,3)-SMALL(D50:R50,4))/(SUM('Category 1'!$D$3:$R$3)-SMALL($D$3:$R$3,1)-SMALL($D$3:$R$3,2)-SMALL($D$3:$R$3,3)-SMALL($D$3:$R$3,4)),IF(Controls!$E$15=5,(SUM('Category 1'!D50:R50)-SMALL(D50:R50,1)-SMALL(D50:R50,2)-SMALL(D50:R50,3)-SMALL(D50:R50,4)-SMALL(D50:R50,4))/(SUM('Category 1'!$D$3:$R$3)-SMALL($D$3:$R$3,1)-SMALL($D$3:$R$3,2)-SMALL($D$3:$R$3,3)-SMALL($D$3:$R$3,4)-SMALL($D$3:$R$3,5)),0))))))</f>
        <v>0</v>
      </c>
      <c r="C50" s="60">
        <f t="shared" si="2"/>
        <v>0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59">
        <f>IF(Controls!$E$15=0,SUM('Category 1'!D51:R51)/SUM('Category 1'!$D$3:$R$3),IF(Controls!$E$15=1,(SUM('Category 1'!D51:R51)-SMALL(D51:R51,1))/(SUM('Category 1'!$D$3:$R$3)-SMALL($D$3:$R$3,1)),IF(Controls!$E$15=2,(SUM('Category 1'!D51:R51)-SMALL(D51:R51,1)-SMALL(D51:R51,2))/(SUM('Category 1'!$D$3:$R$3)-SMALL($D$3:$R$3,1)-SMALL($D$3:$R$3,2)),IF(Controls!$E$15=3,(SUM('Category 1'!D51:R51)-SMALL(D51:R51,1)-SMALL(D51:R51,2)-SMALL(D51:R51,3))/(SUM('Category 1'!$D$3:$R$3)-SMALL($D$3:$R$3,1)-SMALL($D$3:$R$3,2)-SMALL($D$3:$R$3,3)),IF(Controls!$E$15=4,(SUM('Category 1'!D51:R51)-SMALL(D51:R51,1)-SMALL(D51:R51,2)-SMALL(D51:R51,3)-SMALL(D51:R51,4))/(SUM('Category 1'!$D$3:$R$3)-SMALL($D$3:$R$3,1)-SMALL($D$3:$R$3,2)-SMALL($D$3:$R$3,3)-SMALL($D$3:$R$3,4)),IF(Controls!$E$15=5,(SUM('Category 1'!D51:R51)-SMALL(D51:R51,1)-SMALL(D51:R51,2)-SMALL(D51:R51,3)-SMALL(D51:R51,4)-SMALL(D51:R51,4))/(SUM('Category 1'!$D$3:$R$3)-SMALL($D$3:$R$3,1)-SMALL($D$3:$R$3,2)-SMALL($D$3:$R$3,3)-SMALL($D$3:$R$3,4)-SMALL($D$3:$R$3,5)),0))))))</f>
        <v>0</v>
      </c>
      <c r="C51" s="60">
        <f t="shared" si="2"/>
        <v>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59">
        <f>IF(Controls!$E$15=0,SUM('Category 1'!D52:R52)/SUM('Category 1'!$D$3:$R$3),IF(Controls!$E$15=1,(SUM('Category 1'!D52:R52)-SMALL(D52:R52,1))/(SUM('Category 1'!$D$3:$R$3)-SMALL($D$3:$R$3,1)),IF(Controls!$E$15=2,(SUM('Category 1'!D52:R52)-SMALL(D52:R52,1)-SMALL(D52:R52,2))/(SUM('Category 1'!$D$3:$R$3)-SMALL($D$3:$R$3,1)-SMALL($D$3:$R$3,2)),IF(Controls!$E$15=3,(SUM('Category 1'!D52:R52)-SMALL(D52:R52,1)-SMALL(D52:R52,2)-SMALL(D52:R52,3))/(SUM('Category 1'!$D$3:$R$3)-SMALL($D$3:$R$3,1)-SMALL($D$3:$R$3,2)-SMALL($D$3:$R$3,3)),IF(Controls!$E$15=4,(SUM('Category 1'!D52:R52)-SMALL(D52:R52,1)-SMALL(D52:R52,2)-SMALL(D52:R52,3)-SMALL(D52:R52,4))/(SUM('Category 1'!$D$3:$R$3)-SMALL($D$3:$R$3,1)-SMALL($D$3:$R$3,2)-SMALL($D$3:$R$3,3)-SMALL($D$3:$R$3,4)),IF(Controls!$E$15=5,(SUM('Category 1'!D52:R52)-SMALL(D52:R52,1)-SMALL(D52:R52,2)-SMALL(D52:R52,3)-SMALL(D52:R52,4)-SMALL(D52:R52,4))/(SUM('Category 1'!$D$3:$R$3)-SMALL($D$3:$R$3,1)-SMALL($D$3:$R$3,2)-SMALL($D$3:$R$3,3)-SMALL($D$3:$R$3,4)-SMALL($D$3:$R$3,5)),0))))))</f>
        <v>0</v>
      </c>
      <c r="C52" s="60">
        <f t="shared" si="2"/>
        <v>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59">
        <f>IF(Controls!$E$15=0,SUM('Category 1'!D53:R53)/SUM('Category 1'!$D$3:$R$3),IF(Controls!$E$15=1,(SUM('Category 1'!D53:R53)-SMALL(D53:R53,1))/(SUM('Category 1'!$D$3:$R$3)-SMALL($D$3:$R$3,1)),IF(Controls!$E$15=2,(SUM('Category 1'!D53:R53)-SMALL(D53:R53,1)-SMALL(D53:R53,2))/(SUM('Category 1'!$D$3:$R$3)-SMALL($D$3:$R$3,1)-SMALL($D$3:$R$3,2)),IF(Controls!$E$15=3,(SUM('Category 1'!D53:R53)-SMALL(D53:R53,1)-SMALL(D53:R53,2)-SMALL(D53:R53,3))/(SUM('Category 1'!$D$3:$R$3)-SMALL($D$3:$R$3,1)-SMALL($D$3:$R$3,2)-SMALL($D$3:$R$3,3)),IF(Controls!$E$15=4,(SUM('Category 1'!D53:R53)-SMALL(D53:R53,1)-SMALL(D53:R53,2)-SMALL(D53:R53,3)-SMALL(D53:R53,4))/(SUM('Category 1'!$D$3:$R$3)-SMALL($D$3:$R$3,1)-SMALL($D$3:$R$3,2)-SMALL($D$3:$R$3,3)-SMALL($D$3:$R$3,4)),IF(Controls!$E$15=5,(SUM('Category 1'!D53:R53)-SMALL(D53:R53,1)-SMALL(D53:R53,2)-SMALL(D53:R53,3)-SMALL(D53:R53,4)-SMALL(D53:R53,4))/(SUM('Category 1'!$D$3:$R$3)-SMALL($D$3:$R$3,1)-SMALL($D$3:$R$3,2)-SMALL($D$3:$R$3,3)-SMALL($D$3:$R$3,4)-SMALL($D$3:$R$3,5)),0))))))</f>
        <v>0</v>
      </c>
      <c r="C53" s="60">
        <f t="shared" si="2"/>
        <v>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59">
        <f>IF(Controls!$E$15=0,SUM('Category 1'!D54:R54)/SUM('Category 1'!$D$3:$R$3),IF(Controls!$E$15=1,(SUM('Category 1'!D54:R54)-SMALL(D54:R54,1))/(SUM('Category 1'!$D$3:$R$3)-SMALL($D$3:$R$3,1)),IF(Controls!$E$15=2,(SUM('Category 1'!D54:R54)-SMALL(D54:R54,1)-SMALL(D54:R54,2))/(SUM('Category 1'!$D$3:$R$3)-SMALL($D$3:$R$3,1)-SMALL($D$3:$R$3,2)),IF(Controls!$E$15=3,(SUM('Category 1'!D54:R54)-SMALL(D54:R54,1)-SMALL(D54:R54,2)-SMALL(D54:R54,3))/(SUM('Category 1'!$D$3:$R$3)-SMALL($D$3:$R$3,1)-SMALL($D$3:$R$3,2)-SMALL($D$3:$R$3,3)),IF(Controls!$E$15=4,(SUM('Category 1'!D54:R54)-SMALL(D54:R54,1)-SMALL(D54:R54,2)-SMALL(D54:R54,3)-SMALL(D54:R54,4))/(SUM('Category 1'!$D$3:$R$3)-SMALL($D$3:$R$3,1)-SMALL($D$3:$R$3,2)-SMALL($D$3:$R$3,3)-SMALL($D$3:$R$3,4)),IF(Controls!$E$15=5,(SUM('Category 1'!D54:R54)-SMALL(D54:R54,1)-SMALL(D54:R54,2)-SMALL(D54:R54,3)-SMALL(D54:R54,4)-SMALL(D54:R54,4))/(SUM('Category 1'!$D$3:$R$3)-SMALL($D$3:$R$3,1)-SMALL($D$3:$R$3,2)-SMALL($D$3:$R$3,3)-SMALL($D$3:$R$3,4)-SMALL($D$3:$R$3,5)),0))))))</f>
        <v>0</v>
      </c>
      <c r="C54" s="60">
        <f t="shared" si="2"/>
        <v>0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59">
        <f>IF(Controls!$E$15=0,SUM('Category 1'!D55:R55)/SUM('Category 1'!$D$3:$R$3),IF(Controls!$E$15=1,(SUM('Category 1'!D55:R55)-SMALL(D55:R55,1))/(SUM('Category 1'!$D$3:$R$3)-SMALL($D$3:$R$3,1)),IF(Controls!$E$15=2,(SUM('Category 1'!D55:R55)-SMALL(D55:R55,1)-SMALL(D55:R55,2))/(SUM('Category 1'!$D$3:$R$3)-SMALL($D$3:$R$3,1)-SMALL($D$3:$R$3,2)),IF(Controls!$E$15=3,(SUM('Category 1'!D55:R55)-SMALL(D55:R55,1)-SMALL(D55:R55,2)-SMALL(D55:R55,3))/(SUM('Category 1'!$D$3:$R$3)-SMALL($D$3:$R$3,1)-SMALL($D$3:$R$3,2)-SMALL($D$3:$R$3,3)),IF(Controls!$E$15=4,(SUM('Category 1'!D55:R55)-SMALL(D55:R55,1)-SMALL(D55:R55,2)-SMALL(D55:R55,3)-SMALL(D55:R55,4))/(SUM('Category 1'!$D$3:$R$3)-SMALL($D$3:$R$3,1)-SMALL($D$3:$R$3,2)-SMALL($D$3:$R$3,3)-SMALL($D$3:$R$3,4)),IF(Controls!$E$15=5,(SUM('Category 1'!D55:R55)-SMALL(D55:R55,1)-SMALL(D55:R55,2)-SMALL(D55:R55,3)-SMALL(D55:R55,4)-SMALL(D55:R55,4))/(SUM('Category 1'!$D$3:$R$3)-SMALL($D$3:$R$3,1)-SMALL($D$3:$R$3,2)-SMALL($D$3:$R$3,3)-SMALL($D$3:$R$3,4)-SMALL($D$3:$R$3,5)),0))))))</f>
        <v>0</v>
      </c>
      <c r="C55" s="60">
        <f t="shared" si="2"/>
        <v>0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59">
        <f>IF(Controls!$E$15=0,SUM('Category 1'!D56:R56)/SUM('Category 1'!$D$3:$R$3),IF(Controls!$E$15=1,(SUM('Category 1'!D56:R56)-SMALL(D56:R56,1))/(SUM('Category 1'!$D$3:$R$3)-SMALL($D$3:$R$3,1)),IF(Controls!$E$15=2,(SUM('Category 1'!D56:R56)-SMALL(D56:R56,1)-SMALL(D56:R56,2))/(SUM('Category 1'!$D$3:$R$3)-SMALL($D$3:$R$3,1)-SMALL($D$3:$R$3,2)),IF(Controls!$E$15=3,(SUM('Category 1'!D56:R56)-SMALL(D56:R56,1)-SMALL(D56:R56,2)-SMALL(D56:R56,3))/(SUM('Category 1'!$D$3:$R$3)-SMALL($D$3:$R$3,1)-SMALL($D$3:$R$3,2)-SMALL($D$3:$R$3,3)),IF(Controls!$E$15=4,(SUM('Category 1'!D56:R56)-SMALL(D56:R56,1)-SMALL(D56:R56,2)-SMALL(D56:R56,3)-SMALL(D56:R56,4))/(SUM('Category 1'!$D$3:$R$3)-SMALL($D$3:$R$3,1)-SMALL($D$3:$R$3,2)-SMALL($D$3:$R$3,3)-SMALL($D$3:$R$3,4)),IF(Controls!$E$15=5,(SUM('Category 1'!D56:R56)-SMALL(D56:R56,1)-SMALL(D56:R56,2)-SMALL(D56:R56,3)-SMALL(D56:R56,4)-SMALL(D56:R56,4))/(SUM('Category 1'!$D$3:$R$3)-SMALL($D$3:$R$3,1)-SMALL($D$3:$R$3,2)-SMALL($D$3:$R$3,3)-SMALL($D$3:$R$3,4)-SMALL($D$3:$R$3,5)),0))))))</f>
        <v>0</v>
      </c>
      <c r="C56" s="60">
        <f t="shared" si="2"/>
        <v>0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59">
        <f>IF(Controls!$E$15=0,SUM('Category 1'!D57:R57)/SUM('Category 1'!$D$3:$R$3),IF(Controls!$E$15=1,(SUM('Category 1'!D57:R57)-SMALL(D57:R57,1))/(SUM('Category 1'!$D$3:$R$3)-SMALL($D$3:$R$3,1)),IF(Controls!$E$15=2,(SUM('Category 1'!D57:R57)-SMALL(D57:R57,1)-SMALL(D57:R57,2))/(SUM('Category 1'!$D$3:$R$3)-SMALL($D$3:$R$3,1)-SMALL($D$3:$R$3,2)),IF(Controls!$E$15=3,(SUM('Category 1'!D57:R57)-SMALL(D57:R57,1)-SMALL(D57:R57,2)-SMALL(D57:R57,3))/(SUM('Category 1'!$D$3:$R$3)-SMALL($D$3:$R$3,1)-SMALL($D$3:$R$3,2)-SMALL($D$3:$R$3,3)),IF(Controls!$E$15=4,(SUM('Category 1'!D57:R57)-SMALL(D57:R57,1)-SMALL(D57:R57,2)-SMALL(D57:R57,3)-SMALL(D57:R57,4))/(SUM('Category 1'!$D$3:$R$3)-SMALL($D$3:$R$3,1)-SMALL($D$3:$R$3,2)-SMALL($D$3:$R$3,3)-SMALL($D$3:$R$3,4)),IF(Controls!$E$15=5,(SUM('Category 1'!D57:R57)-SMALL(D57:R57,1)-SMALL(D57:R57,2)-SMALL(D57:R57,3)-SMALL(D57:R57,4)-SMALL(D57:R57,4))/(SUM('Category 1'!$D$3:$R$3)-SMALL($D$3:$R$3,1)-SMALL($D$3:$R$3,2)-SMALL($D$3:$R$3,3)-SMALL($D$3:$R$3,4)-SMALL($D$3:$R$3,5)),0))))))</f>
        <v>0</v>
      </c>
      <c r="C57" s="60">
        <f t="shared" si="2"/>
        <v>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23">
        <f>IF(Controls!$E$15=0,SUM('Category 1'!D58:R58)/SUM('Category 1'!$D$3:$R$3),IF(Controls!$E$15=1,(SUM('Category 1'!D58:R58)-SMALL(D58:R58,1))/(SUM('Category 1'!$D$3:$R$3)-SMALL($D$3:$R$3,1)),IF(Controls!$E$15=2,(SUM('Category 1'!D58:R58)-SMALL(D58:R58,1)-SMALL(D58:R58,2))/(SUM('Category 1'!$D$3:$R$3)-SMALL($D$3:$R$3,1)-SMALL($D$3:$R$3,2)),IF(Controls!$E$15=3,(SUM('Category 1'!D58:R58)-SMALL(D58:R58,1)-SMALL(D58:R58,2)-SMALL(D58:R58,3))/(SUM('Category 1'!$D$3:$R$3)-SMALL($D$3:$R$3,1)-SMALL($D$3:$R$3,2)-SMALL($D$3:$R$3,3)),IF(Controls!$E$15=4,(SUM('Category 1'!D58:R58)-SMALL(D58:R58,1)-SMALL(D58:R58,2)-SMALL(D58:R58,3)-SMALL(D58:R58,4))/(SUM('Category 1'!$D$3:$R$3)-SMALL($D$3:$R$3,1)-SMALL($D$3:$R$3,2)-SMALL($D$3:$R$3,3)-SMALL($D$3:$R$3,4)),IF(Controls!$E$15=5,(SUM('Category 1'!D58:R58)-SMALL(D58:R58,1)-SMALL(D58:R58,2)-SMALL(D58:R58,3)-SMALL(D58:R58,4)-SMALL(D58:R58,4))/(SUM('Category 1'!$D$3:$R$3)-SMALL($D$3:$R$3,1)-SMALL($D$3:$R$3,2)-SMALL($D$3:$R$3,3)-SMALL($D$3:$R$3,4)-SMALL($D$3:$R$3,5)),0))))))</f>
        <v>0</v>
      </c>
      <c r="C58" s="24">
        <f t="shared" si="2"/>
        <v>0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23">
        <f>IF(Controls!$E$15=0,SUM('Category 1'!D59:R59)/SUM('Category 1'!$D$3:$R$3),IF(Controls!$E$15=1,(SUM('Category 1'!D59:R59)-SMALL(D59:R59,1))/(SUM('Category 1'!$D$3:$R$3)-SMALL($D$3:$R$3,1)),IF(Controls!$E$15=2,(SUM('Category 1'!D59:R59)-SMALL(D59:R59,1)-SMALL(D59:R59,2))/(SUM('Category 1'!$D$3:$R$3)-SMALL($D$3:$R$3,1)-SMALL($D$3:$R$3,2)),IF(Controls!$E$15=3,(SUM('Category 1'!D59:R59)-SMALL(D59:R59,1)-SMALL(D59:R59,2)-SMALL(D59:R59,3))/(SUM('Category 1'!$D$3:$R$3)-SMALL($D$3:$R$3,1)-SMALL($D$3:$R$3,2)-SMALL($D$3:$R$3,3)),IF(Controls!$E$15=4,(SUM('Category 1'!D59:R59)-SMALL(D59:R59,1)-SMALL(D59:R59,2)-SMALL(D59:R59,3)-SMALL(D59:R59,4))/(SUM('Category 1'!$D$3:$R$3)-SMALL($D$3:$R$3,1)-SMALL($D$3:$R$3,2)-SMALL($D$3:$R$3,3)-SMALL($D$3:$R$3,4)),IF(Controls!$E$15=5,(SUM('Category 1'!D59:R59)-SMALL(D59:R59,1)-SMALL(D59:R59,2)-SMALL(D59:R59,3)-SMALL(D59:R59,4)-SMALL(D59:R59,4))/(SUM('Category 1'!$D$3:$R$3)-SMALL($D$3:$R$3,1)-SMALL($D$3:$R$3,2)-SMALL($D$3:$R$3,3)-SMALL($D$3:$R$3,4)-SMALL($D$3:$R$3,5)),0))))))</f>
        <v>0</v>
      </c>
      <c r="C59" s="24">
        <f t="shared" si="2"/>
        <v>0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4:18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4:18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</sheetData>
  <sheetProtection sheet="1" objects="1" scenarios="1"/>
  <mergeCells count="1">
    <mergeCell ref="A1: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pane xSplit="3" topLeftCell="K1" activePane="topRight" state="frozen"/>
      <selection pane="topRight" activeCell="M35" sqref="M35"/>
    </sheetView>
  </sheetViews>
  <sheetFormatPr baseColWidth="10" defaultRowHeight="15" x14ac:dyDescent="0"/>
  <cols>
    <col min="1" max="1" width="31.33203125" style="13" bestFit="1" customWidth="1"/>
    <col min="2" max="2" width="11.1640625" bestFit="1" customWidth="1"/>
    <col min="3" max="3" width="14" style="2" bestFit="1" customWidth="1"/>
    <col min="4" max="12" width="12.1640625" bestFit="1" customWidth="1"/>
    <col min="13" max="18" width="13.1640625" bestFit="1" customWidth="1"/>
  </cols>
  <sheetData>
    <row r="1" spans="1:18">
      <c r="A1" s="97" t="str">
        <f>Overall!G2</f>
        <v>Category 2 (Dropped)</v>
      </c>
      <c r="C1" s="18" t="s">
        <v>57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s="1" customFormat="1">
      <c r="A2" s="97"/>
      <c r="C2" s="18"/>
      <c r="D2" s="64" t="s">
        <v>55</v>
      </c>
      <c r="E2" s="64" t="s">
        <v>56</v>
      </c>
      <c r="F2" s="64" t="s">
        <v>58</v>
      </c>
      <c r="G2" s="64" t="s">
        <v>59</v>
      </c>
      <c r="H2" s="64" t="s">
        <v>60</v>
      </c>
      <c r="I2" s="64" t="s">
        <v>61</v>
      </c>
      <c r="J2" s="64" t="s">
        <v>62</v>
      </c>
      <c r="K2" s="64" t="s">
        <v>63</v>
      </c>
      <c r="L2" s="64" t="s">
        <v>64</v>
      </c>
      <c r="M2" s="64" t="s">
        <v>65</v>
      </c>
      <c r="N2" s="64" t="s">
        <v>66</v>
      </c>
      <c r="O2" s="64" t="s">
        <v>67</v>
      </c>
      <c r="P2" s="64" t="s">
        <v>68</v>
      </c>
      <c r="Q2" s="64" t="s">
        <v>69</v>
      </c>
      <c r="R2" s="64" t="s">
        <v>70</v>
      </c>
    </row>
    <row r="3" spans="1:18">
      <c r="A3" s="97"/>
      <c r="C3" s="22" t="s">
        <v>73</v>
      </c>
      <c r="D3" s="62">
        <v>10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18">
      <c r="C4" s="18" t="s">
        <v>48</v>
      </c>
      <c r="D4" s="101" t="e">
        <f>AVERAGE(D8:D59)</f>
        <v>#DIV/0!</v>
      </c>
      <c r="E4" s="101" t="e">
        <f t="shared" ref="E4:R4" si="0">AVERAGE(E8:E59)</f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</row>
    <row r="5" spans="1:18" s="10" customFormat="1" ht="16" thickBot="1">
      <c r="A5" s="17"/>
      <c r="C5" s="19" t="s">
        <v>49</v>
      </c>
      <c r="D5" s="102" t="e">
        <f>MEDIAN(D8:D59)</f>
        <v>#NUM!</v>
      </c>
      <c r="E5" s="102" t="e">
        <f t="shared" ref="E5:R5" si="1">MEDIAN(E8:E59)</f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</row>
    <row r="6" spans="1:18">
      <c r="B6" s="11" t="s">
        <v>3</v>
      </c>
      <c r="C6" s="20" t="s"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10" customFormat="1" ht="16" thickBot="1">
      <c r="A7" s="14" t="s">
        <v>2</v>
      </c>
      <c r="B7" s="12" t="s">
        <v>53</v>
      </c>
      <c r="C7" s="21" t="s">
        <v>54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5">
        <f>Overall!A8</f>
        <v>1</v>
      </c>
      <c r="B8" s="59">
        <f>IF(Controls!$E$16=0,SUM('Category 2'!D8:R8)/SUM('Category 2'!$D$3:$R$3),IF(Controls!$E$16=1,(SUM('Category 2'!D8:R8)-SMALL(D8:R8,1))/(SUM('Category 2'!$D$3:$R$3)-SMALL($D$3:$R$3,1)),IF(Controls!$E$16=2,(SUM('Category 2'!D8:R8)-SMALL(D8:R8,1)-SMALL(D8:R8,2))/(SUM('Category 2'!$D$3:$R$3)-SMALL($D$3:$R$3,1)-SMALL($D$3:$R$3,2)),IF(Controls!$E$16=3,(SUM('Category 2'!D8:R8)-SMALL(D8:R8,1)-SMALL(D8:R8,2)-SMALL(D8:R8,3))/(SUM('Category 2'!$D$3:$R$3)-SMALL($D$3:$R$3,1)-SMALL($D$3:$R$3,2)-SMALL($D$3:$R$3,3)),IF(Controls!$E$16=4,(SUM('Category 2'!D8:R8)-SMALL(D8:R8,1)-SMALL(D8:R8,2)-SMALL(D8:R8,3)-SMALL(D8:R8,4))/(SUM('Category 2'!$D$3:$R$3)-SMALL($D$3:$R$3,1)-SMALL($D$3:$R$3,2)-SMALL($D$3:$R$3,3)-SMALL($D$3:$R$3,4)),IF(Controls!$E$16=5,(SUM('Category 2'!D8:R8)-SMALL(D8:R8,1)-SMALL(D8:R8,2)-SMALL(D8:R8,3)-SMALL(D8:R8,4)-SMALL(D8:R8,4))/(SUM('Category 2'!$D$3:$R$3)-SMALL($D$3:$R$3,1)-SMALL($D$3:$R$3,2)-SMALL($D$3:$R$3,3)-SMALL($D$3:$R$3,4)-SMALL($D$3:$R$3,5)),0))))))</f>
        <v>0</v>
      </c>
      <c r="C8" s="60">
        <f>SUM(D8:R8)/SUM($D$3:$R$3)</f>
        <v>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>
      <c r="A9" s="15">
        <f>Overall!A9</f>
        <v>2</v>
      </c>
      <c r="B9" s="59">
        <f>IF(Controls!$E$16=0,SUM('Category 2'!D9:R9)/SUM('Category 2'!$D$3:$R$3),IF(Controls!$E$16=1,(SUM('Category 2'!D9:R9)-SMALL(D9:R9,1))/(SUM('Category 2'!$D$3:$R$3)-SMALL($D$3:$R$3,1)),IF(Controls!$E$16=2,(SUM('Category 2'!D9:R9)-SMALL(D9:R9,1)-SMALL(D9:R9,2))/(SUM('Category 2'!$D$3:$R$3)-SMALL($D$3:$R$3,1)-SMALL($D$3:$R$3,2)),IF(Controls!$E$16=3,(SUM('Category 2'!D9:R9)-SMALL(D9:R9,1)-SMALL(D9:R9,2)-SMALL(D9:R9,3))/(SUM('Category 2'!$D$3:$R$3)-SMALL($D$3:$R$3,1)-SMALL($D$3:$R$3,2)-SMALL($D$3:$R$3,3)),IF(Controls!$E$16=4,(SUM('Category 2'!D9:R9)-SMALL(D9:R9,1)-SMALL(D9:R9,2)-SMALL(D9:R9,3)-SMALL(D9:R9,4))/(SUM('Category 2'!$D$3:$R$3)-SMALL($D$3:$R$3,1)-SMALL($D$3:$R$3,2)-SMALL($D$3:$R$3,3)-SMALL($D$3:$R$3,4)),IF(Controls!$E$16=5,(SUM('Category 2'!D9:R9)-SMALL(D9:R9,1)-SMALL(D9:R9,2)-SMALL(D9:R9,3)-SMALL(D9:R9,4)-SMALL(D9:R9,4))/(SUM('Category 2'!$D$3:$R$3)-SMALL($D$3:$R$3,1)-SMALL($D$3:$R$3,2)-SMALL($D$3:$R$3,3)-SMALL($D$3:$R$3,4)-SMALL($D$3:$R$3,5)),0))))))</f>
        <v>0</v>
      </c>
      <c r="C9" s="60">
        <f t="shared" ref="C9:C59" si="2">SUM(D9:R9)/SUM($D$3:$R$3)</f>
        <v>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>
      <c r="A10" s="15">
        <f>Overall!A10</f>
        <v>3</v>
      </c>
      <c r="B10" s="59">
        <f>IF(Controls!$E$16=0,SUM('Category 2'!D10:R10)/SUM('Category 2'!$D$3:$R$3),IF(Controls!$E$16=1,(SUM('Category 2'!D10:R10)-SMALL(D10:R10,1))/(SUM('Category 2'!$D$3:$R$3)-SMALL($D$3:$R$3,1)),IF(Controls!$E$16=2,(SUM('Category 2'!D10:R10)-SMALL(D10:R10,1)-SMALL(D10:R10,2))/(SUM('Category 2'!$D$3:$R$3)-SMALL($D$3:$R$3,1)-SMALL($D$3:$R$3,2)),IF(Controls!$E$16=3,(SUM('Category 2'!D10:R10)-SMALL(D10:R10,1)-SMALL(D10:R10,2)-SMALL(D10:R10,3))/(SUM('Category 2'!$D$3:$R$3)-SMALL($D$3:$R$3,1)-SMALL($D$3:$R$3,2)-SMALL($D$3:$R$3,3)),IF(Controls!$E$16=4,(SUM('Category 2'!D10:R10)-SMALL(D10:R10,1)-SMALL(D10:R10,2)-SMALL(D10:R10,3)-SMALL(D10:R10,4))/(SUM('Category 2'!$D$3:$R$3)-SMALL($D$3:$R$3,1)-SMALL($D$3:$R$3,2)-SMALL($D$3:$R$3,3)-SMALL($D$3:$R$3,4)),IF(Controls!$E$16=5,(SUM('Category 2'!D10:R10)-SMALL(D10:R10,1)-SMALL(D10:R10,2)-SMALL(D10:R10,3)-SMALL(D10:R10,4)-SMALL(D10:R10,4))/(SUM('Category 2'!$D$3:$R$3)-SMALL($D$3:$R$3,1)-SMALL($D$3:$R$3,2)-SMALL($D$3:$R$3,3)-SMALL($D$3:$R$3,4)-SMALL($D$3:$R$3,5)),0))))))</f>
        <v>0</v>
      </c>
      <c r="C10" s="60">
        <f t="shared" si="2"/>
        <v>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>
      <c r="A11" s="15">
        <f>Overall!A11</f>
        <v>4</v>
      </c>
      <c r="B11" s="59">
        <f>IF(Controls!$E$16=0,SUM('Category 2'!D11:R11)/SUM('Category 2'!$D$3:$R$3),IF(Controls!$E$16=1,(SUM('Category 2'!D11:R11)-SMALL(D11:R11,1))/(SUM('Category 2'!$D$3:$R$3)-SMALL($D$3:$R$3,1)),IF(Controls!$E$16=2,(SUM('Category 2'!D11:R11)-SMALL(D11:R11,1)-SMALL(D11:R11,2))/(SUM('Category 2'!$D$3:$R$3)-SMALL($D$3:$R$3,1)-SMALL($D$3:$R$3,2)),IF(Controls!$E$16=3,(SUM('Category 2'!D11:R11)-SMALL(D11:R11,1)-SMALL(D11:R11,2)-SMALL(D11:R11,3))/(SUM('Category 2'!$D$3:$R$3)-SMALL($D$3:$R$3,1)-SMALL($D$3:$R$3,2)-SMALL($D$3:$R$3,3)),IF(Controls!$E$16=4,(SUM('Category 2'!D11:R11)-SMALL(D11:R11,1)-SMALL(D11:R11,2)-SMALL(D11:R11,3)-SMALL(D11:R11,4))/(SUM('Category 2'!$D$3:$R$3)-SMALL($D$3:$R$3,1)-SMALL($D$3:$R$3,2)-SMALL($D$3:$R$3,3)-SMALL($D$3:$R$3,4)),IF(Controls!$E$16=5,(SUM('Category 2'!D11:R11)-SMALL(D11:R11,1)-SMALL(D11:R11,2)-SMALL(D11:R11,3)-SMALL(D11:R11,4)-SMALL(D11:R11,4))/(SUM('Category 2'!$D$3:$R$3)-SMALL($D$3:$R$3,1)-SMALL($D$3:$R$3,2)-SMALL($D$3:$R$3,3)-SMALL($D$3:$R$3,4)-SMALL($D$3:$R$3,5)),0))))))</f>
        <v>0</v>
      </c>
      <c r="C11" s="60">
        <f t="shared" si="2"/>
        <v>0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>
      <c r="A12" s="15">
        <f>Overall!A12</f>
        <v>5</v>
      </c>
      <c r="B12" s="59">
        <f>IF(Controls!$E$16=0,SUM('Category 2'!D12:R12)/SUM('Category 2'!$D$3:$R$3),IF(Controls!$E$16=1,(SUM('Category 2'!D12:R12)-SMALL(D12:R12,1))/(SUM('Category 2'!$D$3:$R$3)-SMALL($D$3:$R$3,1)),IF(Controls!$E$16=2,(SUM('Category 2'!D12:R12)-SMALL(D12:R12,1)-SMALL(D12:R12,2))/(SUM('Category 2'!$D$3:$R$3)-SMALL($D$3:$R$3,1)-SMALL($D$3:$R$3,2)),IF(Controls!$E$16=3,(SUM('Category 2'!D12:R12)-SMALL(D12:R12,1)-SMALL(D12:R12,2)-SMALL(D12:R12,3))/(SUM('Category 2'!$D$3:$R$3)-SMALL($D$3:$R$3,1)-SMALL($D$3:$R$3,2)-SMALL($D$3:$R$3,3)),IF(Controls!$E$16=4,(SUM('Category 2'!D12:R12)-SMALL(D12:R12,1)-SMALL(D12:R12,2)-SMALL(D12:R12,3)-SMALL(D12:R12,4))/(SUM('Category 2'!$D$3:$R$3)-SMALL($D$3:$R$3,1)-SMALL($D$3:$R$3,2)-SMALL($D$3:$R$3,3)-SMALL($D$3:$R$3,4)),IF(Controls!$E$16=5,(SUM('Category 2'!D12:R12)-SMALL(D12:R12,1)-SMALL(D12:R12,2)-SMALL(D12:R12,3)-SMALL(D12:R12,4)-SMALL(D12:R12,4))/(SUM('Category 2'!$D$3:$R$3)-SMALL($D$3:$R$3,1)-SMALL($D$3:$R$3,2)-SMALL($D$3:$R$3,3)-SMALL($D$3:$R$3,4)-SMALL($D$3:$R$3,5)),0))))))</f>
        <v>0</v>
      </c>
      <c r="C12" s="60">
        <f t="shared" si="2"/>
        <v>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15">
        <f>Overall!A13</f>
        <v>6</v>
      </c>
      <c r="B13" s="59">
        <f>IF(Controls!$E$16=0,SUM('Category 2'!D13:R13)/SUM('Category 2'!$D$3:$R$3),IF(Controls!$E$16=1,(SUM('Category 2'!D13:R13)-SMALL(D13:R13,1))/(SUM('Category 2'!$D$3:$R$3)-SMALL($D$3:$R$3,1)),IF(Controls!$E$16=2,(SUM('Category 2'!D13:R13)-SMALL(D13:R13,1)-SMALL(D13:R13,2))/(SUM('Category 2'!$D$3:$R$3)-SMALL($D$3:$R$3,1)-SMALL($D$3:$R$3,2)),IF(Controls!$E$16=3,(SUM('Category 2'!D13:R13)-SMALL(D13:R13,1)-SMALL(D13:R13,2)-SMALL(D13:R13,3))/(SUM('Category 2'!$D$3:$R$3)-SMALL($D$3:$R$3,1)-SMALL($D$3:$R$3,2)-SMALL($D$3:$R$3,3)),IF(Controls!$E$16=4,(SUM('Category 2'!D13:R13)-SMALL(D13:R13,1)-SMALL(D13:R13,2)-SMALL(D13:R13,3)-SMALL(D13:R13,4))/(SUM('Category 2'!$D$3:$R$3)-SMALL($D$3:$R$3,1)-SMALL($D$3:$R$3,2)-SMALL($D$3:$R$3,3)-SMALL($D$3:$R$3,4)),IF(Controls!$E$16=5,(SUM('Category 2'!D13:R13)-SMALL(D13:R13,1)-SMALL(D13:R13,2)-SMALL(D13:R13,3)-SMALL(D13:R13,4)-SMALL(D13:R13,4))/(SUM('Category 2'!$D$3:$R$3)-SMALL($D$3:$R$3,1)-SMALL($D$3:$R$3,2)-SMALL($D$3:$R$3,3)-SMALL($D$3:$R$3,4)-SMALL($D$3:$R$3,5)),0))))))</f>
        <v>0</v>
      </c>
      <c r="C13" s="60">
        <f t="shared" si="2"/>
        <v>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>
      <c r="A14" s="15">
        <f>Overall!A14</f>
        <v>7</v>
      </c>
      <c r="B14" s="59">
        <f>IF(Controls!$E$16=0,SUM('Category 2'!D14:R14)/SUM('Category 2'!$D$3:$R$3),IF(Controls!$E$16=1,(SUM('Category 2'!D14:R14)-SMALL(D14:R14,1))/(SUM('Category 2'!$D$3:$R$3)-SMALL($D$3:$R$3,1)),IF(Controls!$E$16=2,(SUM('Category 2'!D14:R14)-SMALL(D14:R14,1)-SMALL(D14:R14,2))/(SUM('Category 2'!$D$3:$R$3)-SMALL($D$3:$R$3,1)-SMALL($D$3:$R$3,2)),IF(Controls!$E$16=3,(SUM('Category 2'!D14:R14)-SMALL(D14:R14,1)-SMALL(D14:R14,2)-SMALL(D14:R14,3))/(SUM('Category 2'!$D$3:$R$3)-SMALL($D$3:$R$3,1)-SMALL($D$3:$R$3,2)-SMALL($D$3:$R$3,3)),IF(Controls!$E$16=4,(SUM('Category 2'!D14:R14)-SMALL(D14:R14,1)-SMALL(D14:R14,2)-SMALL(D14:R14,3)-SMALL(D14:R14,4))/(SUM('Category 2'!$D$3:$R$3)-SMALL($D$3:$R$3,1)-SMALL($D$3:$R$3,2)-SMALL($D$3:$R$3,3)-SMALL($D$3:$R$3,4)),IF(Controls!$E$16=5,(SUM('Category 2'!D14:R14)-SMALL(D14:R14,1)-SMALL(D14:R14,2)-SMALL(D14:R14,3)-SMALL(D14:R14,4)-SMALL(D14:R14,4))/(SUM('Category 2'!$D$3:$R$3)-SMALL($D$3:$R$3,1)-SMALL($D$3:$R$3,2)-SMALL($D$3:$R$3,3)-SMALL($D$3:$R$3,4)-SMALL($D$3:$R$3,5)),0))))))</f>
        <v>0</v>
      </c>
      <c r="C14" s="60">
        <f t="shared" si="2"/>
        <v>0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>
      <c r="A15" s="15">
        <f>Overall!A15</f>
        <v>8</v>
      </c>
      <c r="B15" s="59">
        <f>IF(Controls!$E$16=0,SUM('Category 2'!D15:R15)/SUM('Category 2'!$D$3:$R$3),IF(Controls!$E$16=1,(SUM('Category 2'!D15:R15)-SMALL(D15:R15,1))/(SUM('Category 2'!$D$3:$R$3)-SMALL($D$3:$R$3,1)),IF(Controls!$E$16=2,(SUM('Category 2'!D15:R15)-SMALL(D15:R15,1)-SMALL(D15:R15,2))/(SUM('Category 2'!$D$3:$R$3)-SMALL($D$3:$R$3,1)-SMALL($D$3:$R$3,2)),IF(Controls!$E$16=3,(SUM('Category 2'!D15:R15)-SMALL(D15:R15,1)-SMALL(D15:R15,2)-SMALL(D15:R15,3))/(SUM('Category 2'!$D$3:$R$3)-SMALL($D$3:$R$3,1)-SMALL($D$3:$R$3,2)-SMALL($D$3:$R$3,3)),IF(Controls!$E$16=4,(SUM('Category 2'!D15:R15)-SMALL(D15:R15,1)-SMALL(D15:R15,2)-SMALL(D15:R15,3)-SMALL(D15:R15,4))/(SUM('Category 2'!$D$3:$R$3)-SMALL($D$3:$R$3,1)-SMALL($D$3:$R$3,2)-SMALL($D$3:$R$3,3)-SMALL($D$3:$R$3,4)),IF(Controls!$E$16=5,(SUM('Category 2'!D15:R15)-SMALL(D15:R15,1)-SMALL(D15:R15,2)-SMALL(D15:R15,3)-SMALL(D15:R15,4)-SMALL(D15:R15,4))/(SUM('Category 2'!$D$3:$R$3)-SMALL($D$3:$R$3,1)-SMALL($D$3:$R$3,2)-SMALL($D$3:$R$3,3)-SMALL($D$3:$R$3,4)-SMALL($D$3:$R$3,5)),0))))))</f>
        <v>0</v>
      </c>
      <c r="C15" s="60">
        <f t="shared" si="2"/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>
      <c r="A16" s="15">
        <f>Overall!A16</f>
        <v>9</v>
      </c>
      <c r="B16" s="59">
        <f>IF(Controls!$E$16=0,SUM('Category 2'!D16:R16)/SUM('Category 2'!$D$3:$R$3),IF(Controls!$E$16=1,(SUM('Category 2'!D16:R16)-SMALL(D16:R16,1))/(SUM('Category 2'!$D$3:$R$3)-SMALL($D$3:$R$3,1)),IF(Controls!$E$16=2,(SUM('Category 2'!D16:R16)-SMALL(D16:R16,1)-SMALL(D16:R16,2))/(SUM('Category 2'!$D$3:$R$3)-SMALL($D$3:$R$3,1)-SMALL($D$3:$R$3,2)),IF(Controls!$E$16=3,(SUM('Category 2'!D16:R16)-SMALL(D16:R16,1)-SMALL(D16:R16,2)-SMALL(D16:R16,3))/(SUM('Category 2'!$D$3:$R$3)-SMALL($D$3:$R$3,1)-SMALL($D$3:$R$3,2)-SMALL($D$3:$R$3,3)),IF(Controls!$E$16=4,(SUM('Category 2'!D16:R16)-SMALL(D16:R16,1)-SMALL(D16:R16,2)-SMALL(D16:R16,3)-SMALL(D16:R16,4))/(SUM('Category 2'!$D$3:$R$3)-SMALL($D$3:$R$3,1)-SMALL($D$3:$R$3,2)-SMALL($D$3:$R$3,3)-SMALL($D$3:$R$3,4)),IF(Controls!$E$16=5,(SUM('Category 2'!D16:R16)-SMALL(D16:R16,1)-SMALL(D16:R16,2)-SMALL(D16:R16,3)-SMALL(D16:R16,4)-SMALL(D16:R16,4))/(SUM('Category 2'!$D$3:$R$3)-SMALL($D$3:$R$3,1)-SMALL($D$3:$R$3,2)-SMALL($D$3:$R$3,3)-SMALL($D$3:$R$3,4)-SMALL($D$3:$R$3,5)),0))))))</f>
        <v>0</v>
      </c>
      <c r="C16" s="60">
        <f t="shared" si="2"/>
        <v>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>
      <c r="A17" s="15">
        <f>Overall!A17</f>
        <v>10</v>
      </c>
      <c r="B17" s="59">
        <f>IF(Controls!$E$16=0,SUM('Category 2'!D17:R17)/SUM('Category 2'!$D$3:$R$3),IF(Controls!$E$16=1,(SUM('Category 2'!D17:R17)-SMALL(D17:R17,1))/(SUM('Category 2'!$D$3:$R$3)-SMALL($D$3:$R$3,1)),IF(Controls!$E$16=2,(SUM('Category 2'!D17:R17)-SMALL(D17:R17,1)-SMALL(D17:R17,2))/(SUM('Category 2'!$D$3:$R$3)-SMALL($D$3:$R$3,1)-SMALL($D$3:$R$3,2)),IF(Controls!$E$16=3,(SUM('Category 2'!D17:R17)-SMALL(D17:R17,1)-SMALL(D17:R17,2)-SMALL(D17:R17,3))/(SUM('Category 2'!$D$3:$R$3)-SMALL($D$3:$R$3,1)-SMALL($D$3:$R$3,2)-SMALL($D$3:$R$3,3)),IF(Controls!$E$16=4,(SUM('Category 2'!D17:R17)-SMALL(D17:R17,1)-SMALL(D17:R17,2)-SMALL(D17:R17,3)-SMALL(D17:R17,4))/(SUM('Category 2'!$D$3:$R$3)-SMALL($D$3:$R$3,1)-SMALL($D$3:$R$3,2)-SMALL($D$3:$R$3,3)-SMALL($D$3:$R$3,4)),IF(Controls!$E$16=5,(SUM('Category 2'!D17:R17)-SMALL(D17:R17,1)-SMALL(D17:R17,2)-SMALL(D17:R17,3)-SMALL(D17:R17,4)-SMALL(D17:R17,4))/(SUM('Category 2'!$D$3:$R$3)-SMALL($D$3:$R$3,1)-SMALL($D$3:$R$3,2)-SMALL($D$3:$R$3,3)-SMALL($D$3:$R$3,4)-SMALL($D$3:$R$3,5)),0))))))</f>
        <v>0</v>
      </c>
      <c r="C17" s="60">
        <f t="shared" si="2"/>
        <v>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>
      <c r="A18" s="15">
        <f>Overall!A18</f>
        <v>11</v>
      </c>
      <c r="B18" s="59">
        <f>IF(Controls!$E$16=0,SUM('Category 2'!D18:R18)/SUM('Category 2'!$D$3:$R$3),IF(Controls!$E$16=1,(SUM('Category 2'!D18:R18)-SMALL(D18:R18,1))/(SUM('Category 2'!$D$3:$R$3)-SMALL($D$3:$R$3,1)),IF(Controls!$E$16=2,(SUM('Category 2'!D18:R18)-SMALL(D18:R18,1)-SMALL(D18:R18,2))/(SUM('Category 2'!$D$3:$R$3)-SMALL($D$3:$R$3,1)-SMALL($D$3:$R$3,2)),IF(Controls!$E$16=3,(SUM('Category 2'!D18:R18)-SMALL(D18:R18,1)-SMALL(D18:R18,2)-SMALL(D18:R18,3))/(SUM('Category 2'!$D$3:$R$3)-SMALL($D$3:$R$3,1)-SMALL($D$3:$R$3,2)-SMALL($D$3:$R$3,3)),IF(Controls!$E$16=4,(SUM('Category 2'!D18:R18)-SMALL(D18:R18,1)-SMALL(D18:R18,2)-SMALL(D18:R18,3)-SMALL(D18:R18,4))/(SUM('Category 2'!$D$3:$R$3)-SMALL($D$3:$R$3,1)-SMALL($D$3:$R$3,2)-SMALL($D$3:$R$3,3)-SMALL($D$3:$R$3,4)),IF(Controls!$E$16=5,(SUM('Category 2'!D18:R18)-SMALL(D18:R18,1)-SMALL(D18:R18,2)-SMALL(D18:R18,3)-SMALL(D18:R18,4)-SMALL(D18:R18,4))/(SUM('Category 2'!$D$3:$R$3)-SMALL($D$3:$R$3,1)-SMALL($D$3:$R$3,2)-SMALL($D$3:$R$3,3)-SMALL($D$3:$R$3,4)-SMALL($D$3:$R$3,5)),0))))))</f>
        <v>0</v>
      </c>
      <c r="C18" s="60">
        <f t="shared" si="2"/>
        <v>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>
      <c r="A19" s="15">
        <f>Overall!A19</f>
        <v>12</v>
      </c>
      <c r="B19" s="59">
        <f>IF(Controls!$E$16=0,SUM('Category 2'!D19:R19)/SUM('Category 2'!$D$3:$R$3),IF(Controls!$E$16=1,(SUM('Category 2'!D19:R19)-SMALL(D19:R19,1))/(SUM('Category 2'!$D$3:$R$3)-SMALL($D$3:$R$3,1)),IF(Controls!$E$16=2,(SUM('Category 2'!D19:R19)-SMALL(D19:R19,1)-SMALL(D19:R19,2))/(SUM('Category 2'!$D$3:$R$3)-SMALL($D$3:$R$3,1)-SMALL($D$3:$R$3,2)),IF(Controls!$E$16=3,(SUM('Category 2'!D19:R19)-SMALL(D19:R19,1)-SMALL(D19:R19,2)-SMALL(D19:R19,3))/(SUM('Category 2'!$D$3:$R$3)-SMALL($D$3:$R$3,1)-SMALL($D$3:$R$3,2)-SMALL($D$3:$R$3,3)),IF(Controls!$E$16=4,(SUM('Category 2'!D19:R19)-SMALL(D19:R19,1)-SMALL(D19:R19,2)-SMALL(D19:R19,3)-SMALL(D19:R19,4))/(SUM('Category 2'!$D$3:$R$3)-SMALL($D$3:$R$3,1)-SMALL($D$3:$R$3,2)-SMALL($D$3:$R$3,3)-SMALL($D$3:$R$3,4)),IF(Controls!$E$16=5,(SUM('Category 2'!D19:R19)-SMALL(D19:R19,1)-SMALL(D19:R19,2)-SMALL(D19:R19,3)-SMALL(D19:R19,4)-SMALL(D19:R19,4))/(SUM('Category 2'!$D$3:$R$3)-SMALL($D$3:$R$3,1)-SMALL($D$3:$R$3,2)-SMALL($D$3:$R$3,3)-SMALL($D$3:$R$3,4)-SMALL($D$3:$R$3,5)),0))))))</f>
        <v>0</v>
      </c>
      <c r="C19" s="60">
        <f t="shared" si="2"/>
        <v>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>
      <c r="A20" s="15">
        <f>Overall!A20</f>
        <v>13</v>
      </c>
      <c r="B20" s="59">
        <f>IF(Controls!$E$16=0,SUM('Category 2'!D20:R20)/SUM('Category 2'!$D$3:$R$3),IF(Controls!$E$16=1,(SUM('Category 2'!D20:R20)-SMALL(D20:R20,1))/(SUM('Category 2'!$D$3:$R$3)-SMALL($D$3:$R$3,1)),IF(Controls!$E$16=2,(SUM('Category 2'!D20:R20)-SMALL(D20:R20,1)-SMALL(D20:R20,2))/(SUM('Category 2'!$D$3:$R$3)-SMALL($D$3:$R$3,1)-SMALL($D$3:$R$3,2)),IF(Controls!$E$16=3,(SUM('Category 2'!D20:R20)-SMALL(D20:R20,1)-SMALL(D20:R20,2)-SMALL(D20:R20,3))/(SUM('Category 2'!$D$3:$R$3)-SMALL($D$3:$R$3,1)-SMALL($D$3:$R$3,2)-SMALL($D$3:$R$3,3)),IF(Controls!$E$16=4,(SUM('Category 2'!D20:R20)-SMALL(D20:R20,1)-SMALL(D20:R20,2)-SMALL(D20:R20,3)-SMALL(D20:R20,4))/(SUM('Category 2'!$D$3:$R$3)-SMALL($D$3:$R$3,1)-SMALL($D$3:$R$3,2)-SMALL($D$3:$R$3,3)-SMALL($D$3:$R$3,4)),IF(Controls!$E$16=5,(SUM('Category 2'!D20:R20)-SMALL(D20:R20,1)-SMALL(D20:R20,2)-SMALL(D20:R20,3)-SMALL(D20:R20,4)-SMALL(D20:R20,4))/(SUM('Category 2'!$D$3:$R$3)-SMALL($D$3:$R$3,1)-SMALL($D$3:$R$3,2)-SMALL($D$3:$R$3,3)-SMALL($D$3:$R$3,4)-SMALL($D$3:$R$3,5)),0))))))</f>
        <v>0</v>
      </c>
      <c r="C20" s="60">
        <f t="shared" si="2"/>
        <v>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</row>
    <row r="21" spans="1:18">
      <c r="A21" s="15">
        <f>Overall!A21</f>
        <v>14</v>
      </c>
      <c r="B21" s="59">
        <f>IF(Controls!$E$16=0,SUM('Category 2'!D21:R21)/SUM('Category 2'!$D$3:$R$3),IF(Controls!$E$16=1,(SUM('Category 2'!D21:R21)-SMALL(D21:R21,1))/(SUM('Category 2'!$D$3:$R$3)-SMALL($D$3:$R$3,1)),IF(Controls!$E$16=2,(SUM('Category 2'!D21:R21)-SMALL(D21:R21,1)-SMALL(D21:R21,2))/(SUM('Category 2'!$D$3:$R$3)-SMALL($D$3:$R$3,1)-SMALL($D$3:$R$3,2)),IF(Controls!$E$16=3,(SUM('Category 2'!D21:R21)-SMALL(D21:R21,1)-SMALL(D21:R21,2)-SMALL(D21:R21,3))/(SUM('Category 2'!$D$3:$R$3)-SMALL($D$3:$R$3,1)-SMALL($D$3:$R$3,2)-SMALL($D$3:$R$3,3)),IF(Controls!$E$16=4,(SUM('Category 2'!D21:R21)-SMALL(D21:R21,1)-SMALL(D21:R21,2)-SMALL(D21:R21,3)-SMALL(D21:R21,4))/(SUM('Category 2'!$D$3:$R$3)-SMALL($D$3:$R$3,1)-SMALL($D$3:$R$3,2)-SMALL($D$3:$R$3,3)-SMALL($D$3:$R$3,4)),IF(Controls!$E$16=5,(SUM('Category 2'!D21:R21)-SMALL(D21:R21,1)-SMALL(D21:R21,2)-SMALL(D21:R21,3)-SMALL(D21:R21,4)-SMALL(D21:R21,4))/(SUM('Category 2'!$D$3:$R$3)-SMALL($D$3:$R$3,1)-SMALL($D$3:$R$3,2)-SMALL($D$3:$R$3,3)-SMALL($D$3:$R$3,4)-SMALL($D$3:$R$3,5)),0))))))</f>
        <v>0</v>
      </c>
      <c r="C21" s="60">
        <f t="shared" si="2"/>
        <v>0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</row>
    <row r="22" spans="1:18">
      <c r="A22" s="15">
        <f>Overall!A22</f>
        <v>15</v>
      </c>
      <c r="B22" s="59">
        <f>IF(Controls!$E$16=0,SUM('Category 2'!D22:R22)/SUM('Category 2'!$D$3:$R$3),IF(Controls!$E$16=1,(SUM('Category 2'!D22:R22)-SMALL(D22:R22,1))/(SUM('Category 2'!$D$3:$R$3)-SMALL($D$3:$R$3,1)),IF(Controls!$E$16=2,(SUM('Category 2'!D22:R22)-SMALL(D22:R22,1)-SMALL(D22:R22,2))/(SUM('Category 2'!$D$3:$R$3)-SMALL($D$3:$R$3,1)-SMALL($D$3:$R$3,2)),IF(Controls!$E$16=3,(SUM('Category 2'!D22:R22)-SMALL(D22:R22,1)-SMALL(D22:R22,2)-SMALL(D22:R22,3))/(SUM('Category 2'!$D$3:$R$3)-SMALL($D$3:$R$3,1)-SMALL($D$3:$R$3,2)-SMALL($D$3:$R$3,3)),IF(Controls!$E$16=4,(SUM('Category 2'!D22:R22)-SMALL(D22:R22,1)-SMALL(D22:R22,2)-SMALL(D22:R22,3)-SMALL(D22:R22,4))/(SUM('Category 2'!$D$3:$R$3)-SMALL($D$3:$R$3,1)-SMALL($D$3:$R$3,2)-SMALL($D$3:$R$3,3)-SMALL($D$3:$R$3,4)),IF(Controls!$E$16=5,(SUM('Category 2'!D22:R22)-SMALL(D22:R22,1)-SMALL(D22:R22,2)-SMALL(D22:R22,3)-SMALL(D22:R22,4)-SMALL(D22:R22,4))/(SUM('Category 2'!$D$3:$R$3)-SMALL($D$3:$R$3,1)-SMALL($D$3:$R$3,2)-SMALL($D$3:$R$3,3)-SMALL($D$3:$R$3,4)-SMALL($D$3:$R$3,5)),0))))))</f>
        <v>0</v>
      </c>
      <c r="C22" s="60">
        <f t="shared" si="2"/>
        <v>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</row>
    <row r="23" spans="1:18">
      <c r="A23" s="15">
        <f>Overall!A23</f>
        <v>16</v>
      </c>
      <c r="B23" s="59">
        <f>IF(Controls!$E$16=0,SUM('Category 2'!D23:R23)/SUM('Category 2'!$D$3:$R$3),IF(Controls!$E$16=1,(SUM('Category 2'!D23:R23)-SMALL(D23:R23,1))/(SUM('Category 2'!$D$3:$R$3)-SMALL($D$3:$R$3,1)),IF(Controls!$E$16=2,(SUM('Category 2'!D23:R23)-SMALL(D23:R23,1)-SMALL(D23:R23,2))/(SUM('Category 2'!$D$3:$R$3)-SMALL($D$3:$R$3,1)-SMALL($D$3:$R$3,2)),IF(Controls!$E$16=3,(SUM('Category 2'!D23:R23)-SMALL(D23:R23,1)-SMALL(D23:R23,2)-SMALL(D23:R23,3))/(SUM('Category 2'!$D$3:$R$3)-SMALL($D$3:$R$3,1)-SMALL($D$3:$R$3,2)-SMALL($D$3:$R$3,3)),IF(Controls!$E$16=4,(SUM('Category 2'!D23:R23)-SMALL(D23:R23,1)-SMALL(D23:R23,2)-SMALL(D23:R23,3)-SMALL(D23:R23,4))/(SUM('Category 2'!$D$3:$R$3)-SMALL($D$3:$R$3,1)-SMALL($D$3:$R$3,2)-SMALL($D$3:$R$3,3)-SMALL($D$3:$R$3,4)),IF(Controls!$E$16=5,(SUM('Category 2'!D23:R23)-SMALL(D23:R23,1)-SMALL(D23:R23,2)-SMALL(D23:R23,3)-SMALL(D23:R23,4)-SMALL(D23:R23,4))/(SUM('Category 2'!$D$3:$R$3)-SMALL($D$3:$R$3,1)-SMALL($D$3:$R$3,2)-SMALL($D$3:$R$3,3)-SMALL($D$3:$R$3,4)-SMALL($D$3:$R$3,5)),0))))))</f>
        <v>0</v>
      </c>
      <c r="C23" s="60">
        <f t="shared" si="2"/>
        <v>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</row>
    <row r="24" spans="1:18">
      <c r="A24" s="15">
        <f>Overall!A24</f>
        <v>17</v>
      </c>
      <c r="B24" s="59">
        <f>IF(Controls!$E$16=0,SUM('Category 2'!D24:R24)/SUM('Category 2'!$D$3:$R$3),IF(Controls!$E$16=1,(SUM('Category 2'!D24:R24)-SMALL(D24:R24,1))/(SUM('Category 2'!$D$3:$R$3)-SMALL($D$3:$R$3,1)),IF(Controls!$E$16=2,(SUM('Category 2'!D24:R24)-SMALL(D24:R24,1)-SMALL(D24:R24,2))/(SUM('Category 2'!$D$3:$R$3)-SMALL($D$3:$R$3,1)-SMALL($D$3:$R$3,2)),IF(Controls!$E$16=3,(SUM('Category 2'!D24:R24)-SMALL(D24:R24,1)-SMALL(D24:R24,2)-SMALL(D24:R24,3))/(SUM('Category 2'!$D$3:$R$3)-SMALL($D$3:$R$3,1)-SMALL($D$3:$R$3,2)-SMALL($D$3:$R$3,3)),IF(Controls!$E$16=4,(SUM('Category 2'!D24:R24)-SMALL(D24:R24,1)-SMALL(D24:R24,2)-SMALL(D24:R24,3)-SMALL(D24:R24,4))/(SUM('Category 2'!$D$3:$R$3)-SMALL($D$3:$R$3,1)-SMALL($D$3:$R$3,2)-SMALL($D$3:$R$3,3)-SMALL($D$3:$R$3,4)),IF(Controls!$E$16=5,(SUM('Category 2'!D24:R24)-SMALL(D24:R24,1)-SMALL(D24:R24,2)-SMALL(D24:R24,3)-SMALL(D24:R24,4)-SMALL(D24:R24,4))/(SUM('Category 2'!$D$3:$R$3)-SMALL($D$3:$R$3,1)-SMALL($D$3:$R$3,2)-SMALL($D$3:$R$3,3)-SMALL($D$3:$R$3,4)-SMALL($D$3:$R$3,5)),0))))))</f>
        <v>0</v>
      </c>
      <c r="C24" s="60">
        <f t="shared" si="2"/>
        <v>0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</row>
    <row r="25" spans="1:18">
      <c r="A25" s="15">
        <f>Overall!A25</f>
        <v>18</v>
      </c>
      <c r="B25" s="59">
        <f>IF(Controls!$E$16=0,SUM('Category 2'!D25:R25)/SUM('Category 2'!$D$3:$R$3),IF(Controls!$E$16=1,(SUM('Category 2'!D25:R25)-SMALL(D25:R25,1))/(SUM('Category 2'!$D$3:$R$3)-SMALL($D$3:$R$3,1)),IF(Controls!$E$16=2,(SUM('Category 2'!D25:R25)-SMALL(D25:R25,1)-SMALL(D25:R25,2))/(SUM('Category 2'!$D$3:$R$3)-SMALL($D$3:$R$3,1)-SMALL($D$3:$R$3,2)),IF(Controls!$E$16=3,(SUM('Category 2'!D25:R25)-SMALL(D25:R25,1)-SMALL(D25:R25,2)-SMALL(D25:R25,3))/(SUM('Category 2'!$D$3:$R$3)-SMALL($D$3:$R$3,1)-SMALL($D$3:$R$3,2)-SMALL($D$3:$R$3,3)),IF(Controls!$E$16=4,(SUM('Category 2'!D25:R25)-SMALL(D25:R25,1)-SMALL(D25:R25,2)-SMALL(D25:R25,3)-SMALL(D25:R25,4))/(SUM('Category 2'!$D$3:$R$3)-SMALL($D$3:$R$3,1)-SMALL($D$3:$R$3,2)-SMALL($D$3:$R$3,3)-SMALL($D$3:$R$3,4)),IF(Controls!$E$16=5,(SUM('Category 2'!D25:R25)-SMALL(D25:R25,1)-SMALL(D25:R25,2)-SMALL(D25:R25,3)-SMALL(D25:R25,4)-SMALL(D25:R25,4))/(SUM('Category 2'!$D$3:$R$3)-SMALL($D$3:$R$3,1)-SMALL($D$3:$R$3,2)-SMALL($D$3:$R$3,3)-SMALL($D$3:$R$3,4)-SMALL($D$3:$R$3,5)),0))))))</f>
        <v>0</v>
      </c>
      <c r="C25" s="60">
        <f t="shared" si="2"/>
        <v>0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</row>
    <row r="26" spans="1:18">
      <c r="A26" s="15">
        <f>Overall!A26</f>
        <v>19</v>
      </c>
      <c r="B26" s="59">
        <f>IF(Controls!$E$16=0,SUM('Category 2'!D26:R26)/SUM('Category 2'!$D$3:$R$3),IF(Controls!$E$16=1,(SUM('Category 2'!D26:R26)-SMALL(D26:R26,1))/(SUM('Category 2'!$D$3:$R$3)-SMALL($D$3:$R$3,1)),IF(Controls!$E$16=2,(SUM('Category 2'!D26:R26)-SMALL(D26:R26,1)-SMALL(D26:R26,2))/(SUM('Category 2'!$D$3:$R$3)-SMALL($D$3:$R$3,1)-SMALL($D$3:$R$3,2)),IF(Controls!$E$16=3,(SUM('Category 2'!D26:R26)-SMALL(D26:R26,1)-SMALL(D26:R26,2)-SMALL(D26:R26,3))/(SUM('Category 2'!$D$3:$R$3)-SMALL($D$3:$R$3,1)-SMALL($D$3:$R$3,2)-SMALL($D$3:$R$3,3)),IF(Controls!$E$16=4,(SUM('Category 2'!D26:R26)-SMALL(D26:R26,1)-SMALL(D26:R26,2)-SMALL(D26:R26,3)-SMALL(D26:R26,4))/(SUM('Category 2'!$D$3:$R$3)-SMALL($D$3:$R$3,1)-SMALL($D$3:$R$3,2)-SMALL($D$3:$R$3,3)-SMALL($D$3:$R$3,4)),IF(Controls!$E$16=5,(SUM('Category 2'!D26:R26)-SMALL(D26:R26,1)-SMALL(D26:R26,2)-SMALL(D26:R26,3)-SMALL(D26:R26,4)-SMALL(D26:R26,4))/(SUM('Category 2'!$D$3:$R$3)-SMALL($D$3:$R$3,1)-SMALL($D$3:$R$3,2)-SMALL($D$3:$R$3,3)-SMALL($D$3:$R$3,4)-SMALL($D$3:$R$3,5)),0))))))</f>
        <v>0</v>
      </c>
      <c r="C26" s="60">
        <f t="shared" si="2"/>
        <v>0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>
      <c r="A27" s="15">
        <f>Overall!A27</f>
        <v>20</v>
      </c>
      <c r="B27" s="59">
        <f>IF(Controls!$E$16=0,SUM('Category 2'!D27:R27)/SUM('Category 2'!$D$3:$R$3),IF(Controls!$E$16=1,(SUM('Category 2'!D27:R27)-SMALL(D27:R27,1))/(SUM('Category 2'!$D$3:$R$3)-SMALL($D$3:$R$3,1)),IF(Controls!$E$16=2,(SUM('Category 2'!D27:R27)-SMALL(D27:R27,1)-SMALL(D27:R27,2))/(SUM('Category 2'!$D$3:$R$3)-SMALL($D$3:$R$3,1)-SMALL($D$3:$R$3,2)),IF(Controls!$E$16=3,(SUM('Category 2'!D27:R27)-SMALL(D27:R27,1)-SMALL(D27:R27,2)-SMALL(D27:R27,3))/(SUM('Category 2'!$D$3:$R$3)-SMALL($D$3:$R$3,1)-SMALL($D$3:$R$3,2)-SMALL($D$3:$R$3,3)),IF(Controls!$E$16=4,(SUM('Category 2'!D27:R27)-SMALL(D27:R27,1)-SMALL(D27:R27,2)-SMALL(D27:R27,3)-SMALL(D27:R27,4))/(SUM('Category 2'!$D$3:$R$3)-SMALL($D$3:$R$3,1)-SMALL($D$3:$R$3,2)-SMALL($D$3:$R$3,3)-SMALL($D$3:$R$3,4)),IF(Controls!$E$16=5,(SUM('Category 2'!D27:R27)-SMALL(D27:R27,1)-SMALL(D27:R27,2)-SMALL(D27:R27,3)-SMALL(D27:R27,4)-SMALL(D27:R27,4))/(SUM('Category 2'!$D$3:$R$3)-SMALL($D$3:$R$3,1)-SMALL($D$3:$R$3,2)-SMALL($D$3:$R$3,3)-SMALL($D$3:$R$3,4)-SMALL($D$3:$R$3,5)),0))))))</f>
        <v>0</v>
      </c>
      <c r="C27" s="60">
        <f t="shared" si="2"/>
        <v>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>
      <c r="A28" s="15">
        <f>Overall!A28</f>
        <v>21</v>
      </c>
      <c r="B28" s="59">
        <f>IF(Controls!$E$16=0,SUM('Category 2'!D28:R28)/SUM('Category 2'!$D$3:$R$3),IF(Controls!$E$16=1,(SUM('Category 2'!D28:R28)-SMALL(D28:R28,1))/(SUM('Category 2'!$D$3:$R$3)-SMALL($D$3:$R$3,1)),IF(Controls!$E$16=2,(SUM('Category 2'!D28:R28)-SMALL(D28:R28,1)-SMALL(D28:R28,2))/(SUM('Category 2'!$D$3:$R$3)-SMALL($D$3:$R$3,1)-SMALL($D$3:$R$3,2)),IF(Controls!$E$16=3,(SUM('Category 2'!D28:R28)-SMALL(D28:R28,1)-SMALL(D28:R28,2)-SMALL(D28:R28,3))/(SUM('Category 2'!$D$3:$R$3)-SMALL($D$3:$R$3,1)-SMALL($D$3:$R$3,2)-SMALL($D$3:$R$3,3)),IF(Controls!$E$16=4,(SUM('Category 2'!D28:R28)-SMALL(D28:R28,1)-SMALL(D28:R28,2)-SMALL(D28:R28,3)-SMALL(D28:R28,4))/(SUM('Category 2'!$D$3:$R$3)-SMALL($D$3:$R$3,1)-SMALL($D$3:$R$3,2)-SMALL($D$3:$R$3,3)-SMALL($D$3:$R$3,4)),IF(Controls!$E$16=5,(SUM('Category 2'!D28:R28)-SMALL(D28:R28,1)-SMALL(D28:R28,2)-SMALL(D28:R28,3)-SMALL(D28:R28,4)-SMALL(D28:R28,4))/(SUM('Category 2'!$D$3:$R$3)-SMALL($D$3:$R$3,1)-SMALL($D$3:$R$3,2)-SMALL($D$3:$R$3,3)-SMALL($D$3:$R$3,4)-SMALL($D$3:$R$3,5)),0))))))</f>
        <v>0</v>
      </c>
      <c r="C28" s="60">
        <f t="shared" si="2"/>
        <v>0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>
      <c r="A29" s="15">
        <f>Overall!A29</f>
        <v>22</v>
      </c>
      <c r="B29" s="59">
        <f>IF(Controls!$E$16=0,SUM('Category 2'!D29:R29)/SUM('Category 2'!$D$3:$R$3),IF(Controls!$E$16=1,(SUM('Category 2'!D29:R29)-SMALL(D29:R29,1))/(SUM('Category 2'!$D$3:$R$3)-SMALL($D$3:$R$3,1)),IF(Controls!$E$16=2,(SUM('Category 2'!D29:R29)-SMALL(D29:R29,1)-SMALL(D29:R29,2))/(SUM('Category 2'!$D$3:$R$3)-SMALL($D$3:$R$3,1)-SMALL($D$3:$R$3,2)),IF(Controls!$E$16=3,(SUM('Category 2'!D29:R29)-SMALL(D29:R29,1)-SMALL(D29:R29,2)-SMALL(D29:R29,3))/(SUM('Category 2'!$D$3:$R$3)-SMALL($D$3:$R$3,1)-SMALL($D$3:$R$3,2)-SMALL($D$3:$R$3,3)),IF(Controls!$E$16=4,(SUM('Category 2'!D29:R29)-SMALL(D29:R29,1)-SMALL(D29:R29,2)-SMALL(D29:R29,3)-SMALL(D29:R29,4))/(SUM('Category 2'!$D$3:$R$3)-SMALL($D$3:$R$3,1)-SMALL($D$3:$R$3,2)-SMALL($D$3:$R$3,3)-SMALL($D$3:$R$3,4)),IF(Controls!$E$16=5,(SUM('Category 2'!D29:R29)-SMALL(D29:R29,1)-SMALL(D29:R29,2)-SMALL(D29:R29,3)-SMALL(D29:R29,4)-SMALL(D29:R29,4))/(SUM('Category 2'!$D$3:$R$3)-SMALL($D$3:$R$3,1)-SMALL($D$3:$R$3,2)-SMALL($D$3:$R$3,3)-SMALL($D$3:$R$3,4)-SMALL($D$3:$R$3,5)),0))))))</f>
        <v>0</v>
      </c>
      <c r="C29" s="60">
        <f t="shared" si="2"/>
        <v>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>
      <c r="A30" s="15">
        <f>Overall!A30</f>
        <v>23</v>
      </c>
      <c r="B30" s="59">
        <f>IF(Controls!$E$16=0,SUM('Category 2'!D30:R30)/SUM('Category 2'!$D$3:$R$3),IF(Controls!$E$16=1,(SUM('Category 2'!D30:R30)-SMALL(D30:R30,1))/(SUM('Category 2'!$D$3:$R$3)-SMALL($D$3:$R$3,1)),IF(Controls!$E$16=2,(SUM('Category 2'!D30:R30)-SMALL(D30:R30,1)-SMALL(D30:R30,2))/(SUM('Category 2'!$D$3:$R$3)-SMALL($D$3:$R$3,1)-SMALL($D$3:$R$3,2)),IF(Controls!$E$16=3,(SUM('Category 2'!D30:R30)-SMALL(D30:R30,1)-SMALL(D30:R30,2)-SMALL(D30:R30,3))/(SUM('Category 2'!$D$3:$R$3)-SMALL($D$3:$R$3,1)-SMALL($D$3:$R$3,2)-SMALL($D$3:$R$3,3)),IF(Controls!$E$16=4,(SUM('Category 2'!D30:R30)-SMALL(D30:R30,1)-SMALL(D30:R30,2)-SMALL(D30:R30,3)-SMALL(D30:R30,4))/(SUM('Category 2'!$D$3:$R$3)-SMALL($D$3:$R$3,1)-SMALL($D$3:$R$3,2)-SMALL($D$3:$R$3,3)-SMALL($D$3:$R$3,4)),IF(Controls!$E$16=5,(SUM('Category 2'!D30:R30)-SMALL(D30:R30,1)-SMALL(D30:R30,2)-SMALL(D30:R30,3)-SMALL(D30:R30,4)-SMALL(D30:R30,4))/(SUM('Category 2'!$D$3:$R$3)-SMALL($D$3:$R$3,1)-SMALL($D$3:$R$3,2)-SMALL($D$3:$R$3,3)-SMALL($D$3:$R$3,4)-SMALL($D$3:$R$3,5)),0))))))</f>
        <v>0</v>
      </c>
      <c r="C30" s="60">
        <f t="shared" si="2"/>
        <v>0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>
      <c r="A31" s="15">
        <f>Overall!A31</f>
        <v>24</v>
      </c>
      <c r="B31" s="59">
        <f>IF(Controls!$E$16=0,SUM('Category 2'!D31:R31)/SUM('Category 2'!$D$3:$R$3),IF(Controls!$E$16=1,(SUM('Category 2'!D31:R31)-SMALL(D31:R31,1))/(SUM('Category 2'!$D$3:$R$3)-SMALL($D$3:$R$3,1)),IF(Controls!$E$16=2,(SUM('Category 2'!D31:R31)-SMALL(D31:R31,1)-SMALL(D31:R31,2))/(SUM('Category 2'!$D$3:$R$3)-SMALL($D$3:$R$3,1)-SMALL($D$3:$R$3,2)),IF(Controls!$E$16=3,(SUM('Category 2'!D31:R31)-SMALL(D31:R31,1)-SMALL(D31:R31,2)-SMALL(D31:R31,3))/(SUM('Category 2'!$D$3:$R$3)-SMALL($D$3:$R$3,1)-SMALL($D$3:$R$3,2)-SMALL($D$3:$R$3,3)),IF(Controls!$E$16=4,(SUM('Category 2'!D31:R31)-SMALL(D31:R31,1)-SMALL(D31:R31,2)-SMALL(D31:R31,3)-SMALL(D31:R31,4))/(SUM('Category 2'!$D$3:$R$3)-SMALL($D$3:$R$3,1)-SMALL($D$3:$R$3,2)-SMALL($D$3:$R$3,3)-SMALL($D$3:$R$3,4)),IF(Controls!$E$16=5,(SUM('Category 2'!D31:R31)-SMALL(D31:R31,1)-SMALL(D31:R31,2)-SMALL(D31:R31,3)-SMALL(D31:R31,4)-SMALL(D31:R31,4))/(SUM('Category 2'!$D$3:$R$3)-SMALL($D$3:$R$3,1)-SMALL($D$3:$R$3,2)-SMALL($D$3:$R$3,3)-SMALL($D$3:$R$3,4)-SMALL($D$3:$R$3,5)),0))))))</f>
        <v>0</v>
      </c>
      <c r="C31" s="60">
        <f t="shared" si="2"/>
        <v>0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</row>
    <row r="32" spans="1:18">
      <c r="A32" s="15">
        <f>Overall!A32</f>
        <v>25</v>
      </c>
      <c r="B32" s="59">
        <f>IF(Controls!$E$16=0,SUM('Category 2'!D32:R32)/SUM('Category 2'!$D$3:$R$3),IF(Controls!$E$16=1,(SUM('Category 2'!D32:R32)-SMALL(D32:R32,1))/(SUM('Category 2'!$D$3:$R$3)-SMALL($D$3:$R$3,1)),IF(Controls!$E$16=2,(SUM('Category 2'!D32:R32)-SMALL(D32:R32,1)-SMALL(D32:R32,2))/(SUM('Category 2'!$D$3:$R$3)-SMALL($D$3:$R$3,1)-SMALL($D$3:$R$3,2)),IF(Controls!$E$16=3,(SUM('Category 2'!D32:R32)-SMALL(D32:R32,1)-SMALL(D32:R32,2)-SMALL(D32:R32,3))/(SUM('Category 2'!$D$3:$R$3)-SMALL($D$3:$R$3,1)-SMALL($D$3:$R$3,2)-SMALL($D$3:$R$3,3)),IF(Controls!$E$16=4,(SUM('Category 2'!D32:R32)-SMALL(D32:R32,1)-SMALL(D32:R32,2)-SMALL(D32:R32,3)-SMALL(D32:R32,4))/(SUM('Category 2'!$D$3:$R$3)-SMALL($D$3:$R$3,1)-SMALL($D$3:$R$3,2)-SMALL($D$3:$R$3,3)-SMALL($D$3:$R$3,4)),IF(Controls!$E$16=5,(SUM('Category 2'!D32:R32)-SMALL(D32:R32,1)-SMALL(D32:R32,2)-SMALL(D32:R32,3)-SMALL(D32:R32,4)-SMALL(D32:R32,4))/(SUM('Category 2'!$D$3:$R$3)-SMALL($D$3:$R$3,1)-SMALL($D$3:$R$3,2)-SMALL($D$3:$R$3,3)-SMALL($D$3:$R$3,4)-SMALL($D$3:$R$3,5)),0))))))</f>
        <v>0</v>
      </c>
      <c r="C32" s="60">
        <f t="shared" si="2"/>
        <v>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</row>
    <row r="33" spans="1:18">
      <c r="A33" s="15">
        <f>Overall!A33</f>
        <v>26</v>
      </c>
      <c r="B33" s="59">
        <f>IF(Controls!$E$16=0,SUM('Category 2'!D33:R33)/SUM('Category 2'!$D$3:$R$3),IF(Controls!$E$16=1,(SUM('Category 2'!D33:R33)-SMALL(D33:R33,1))/(SUM('Category 2'!$D$3:$R$3)-SMALL($D$3:$R$3,1)),IF(Controls!$E$16=2,(SUM('Category 2'!D33:R33)-SMALL(D33:R33,1)-SMALL(D33:R33,2))/(SUM('Category 2'!$D$3:$R$3)-SMALL($D$3:$R$3,1)-SMALL($D$3:$R$3,2)),IF(Controls!$E$16=3,(SUM('Category 2'!D33:R33)-SMALL(D33:R33,1)-SMALL(D33:R33,2)-SMALL(D33:R33,3))/(SUM('Category 2'!$D$3:$R$3)-SMALL($D$3:$R$3,1)-SMALL($D$3:$R$3,2)-SMALL($D$3:$R$3,3)),IF(Controls!$E$16=4,(SUM('Category 2'!D33:R33)-SMALL(D33:R33,1)-SMALL(D33:R33,2)-SMALL(D33:R33,3)-SMALL(D33:R33,4))/(SUM('Category 2'!$D$3:$R$3)-SMALL($D$3:$R$3,1)-SMALL($D$3:$R$3,2)-SMALL($D$3:$R$3,3)-SMALL($D$3:$R$3,4)),IF(Controls!$E$16=5,(SUM('Category 2'!D33:R33)-SMALL(D33:R33,1)-SMALL(D33:R33,2)-SMALL(D33:R33,3)-SMALL(D33:R33,4)-SMALL(D33:R33,4))/(SUM('Category 2'!$D$3:$R$3)-SMALL($D$3:$R$3,1)-SMALL($D$3:$R$3,2)-SMALL($D$3:$R$3,3)-SMALL($D$3:$R$3,4)-SMALL($D$3:$R$3,5)),0))))))</f>
        <v>0</v>
      </c>
      <c r="C33" s="60">
        <f t="shared" si="2"/>
        <v>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</row>
    <row r="34" spans="1:18">
      <c r="A34" s="15">
        <f>Overall!A34</f>
        <v>27</v>
      </c>
      <c r="B34" s="59">
        <f>IF(Controls!$E$16=0,SUM('Category 2'!D34:R34)/SUM('Category 2'!$D$3:$R$3),IF(Controls!$E$16=1,(SUM('Category 2'!D34:R34)-SMALL(D34:R34,1))/(SUM('Category 2'!$D$3:$R$3)-SMALL($D$3:$R$3,1)),IF(Controls!$E$16=2,(SUM('Category 2'!D34:R34)-SMALL(D34:R34,1)-SMALL(D34:R34,2))/(SUM('Category 2'!$D$3:$R$3)-SMALL($D$3:$R$3,1)-SMALL($D$3:$R$3,2)),IF(Controls!$E$16=3,(SUM('Category 2'!D34:R34)-SMALL(D34:R34,1)-SMALL(D34:R34,2)-SMALL(D34:R34,3))/(SUM('Category 2'!$D$3:$R$3)-SMALL($D$3:$R$3,1)-SMALL($D$3:$R$3,2)-SMALL($D$3:$R$3,3)),IF(Controls!$E$16=4,(SUM('Category 2'!D34:R34)-SMALL(D34:R34,1)-SMALL(D34:R34,2)-SMALL(D34:R34,3)-SMALL(D34:R34,4))/(SUM('Category 2'!$D$3:$R$3)-SMALL($D$3:$R$3,1)-SMALL($D$3:$R$3,2)-SMALL($D$3:$R$3,3)-SMALL($D$3:$R$3,4)),IF(Controls!$E$16=5,(SUM('Category 2'!D34:R34)-SMALL(D34:R34,1)-SMALL(D34:R34,2)-SMALL(D34:R34,3)-SMALL(D34:R34,4)-SMALL(D34:R34,4))/(SUM('Category 2'!$D$3:$R$3)-SMALL($D$3:$R$3,1)-SMALL($D$3:$R$3,2)-SMALL($D$3:$R$3,3)-SMALL($D$3:$R$3,4)-SMALL($D$3:$R$3,5)),0))))))</f>
        <v>0</v>
      </c>
      <c r="C34" s="60">
        <f t="shared" si="2"/>
        <v>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</row>
    <row r="35" spans="1:18">
      <c r="A35" s="15">
        <f>Overall!A35</f>
        <v>28</v>
      </c>
      <c r="B35" s="59">
        <f>IF(Controls!$E$16=0,SUM('Category 2'!D35:R35)/SUM('Category 2'!$D$3:$R$3),IF(Controls!$E$16=1,(SUM('Category 2'!D35:R35)-SMALL(D35:R35,1))/(SUM('Category 2'!$D$3:$R$3)-SMALL($D$3:$R$3,1)),IF(Controls!$E$16=2,(SUM('Category 2'!D35:R35)-SMALL(D35:R35,1)-SMALL(D35:R35,2))/(SUM('Category 2'!$D$3:$R$3)-SMALL($D$3:$R$3,1)-SMALL($D$3:$R$3,2)),IF(Controls!$E$16=3,(SUM('Category 2'!D35:R35)-SMALL(D35:R35,1)-SMALL(D35:R35,2)-SMALL(D35:R35,3))/(SUM('Category 2'!$D$3:$R$3)-SMALL($D$3:$R$3,1)-SMALL($D$3:$R$3,2)-SMALL($D$3:$R$3,3)),IF(Controls!$E$16=4,(SUM('Category 2'!D35:R35)-SMALL(D35:R35,1)-SMALL(D35:R35,2)-SMALL(D35:R35,3)-SMALL(D35:R35,4))/(SUM('Category 2'!$D$3:$R$3)-SMALL($D$3:$R$3,1)-SMALL($D$3:$R$3,2)-SMALL($D$3:$R$3,3)-SMALL($D$3:$R$3,4)),IF(Controls!$E$16=5,(SUM('Category 2'!D35:R35)-SMALL(D35:R35,1)-SMALL(D35:R35,2)-SMALL(D35:R35,3)-SMALL(D35:R35,4)-SMALL(D35:R35,4))/(SUM('Category 2'!$D$3:$R$3)-SMALL($D$3:$R$3,1)-SMALL($D$3:$R$3,2)-SMALL($D$3:$R$3,3)-SMALL($D$3:$R$3,4)-SMALL($D$3:$R$3,5)),0))))))</f>
        <v>0</v>
      </c>
      <c r="C35" s="60">
        <f t="shared" si="2"/>
        <v>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</row>
    <row r="36" spans="1:18">
      <c r="A36" s="15">
        <f>Overall!A36</f>
        <v>29</v>
      </c>
      <c r="B36" s="59">
        <f>IF(Controls!$E$16=0,SUM('Category 2'!D36:R36)/SUM('Category 2'!$D$3:$R$3),IF(Controls!$E$16=1,(SUM('Category 2'!D36:R36)-SMALL(D36:R36,1))/(SUM('Category 2'!$D$3:$R$3)-SMALL($D$3:$R$3,1)),IF(Controls!$E$16=2,(SUM('Category 2'!D36:R36)-SMALL(D36:R36,1)-SMALL(D36:R36,2))/(SUM('Category 2'!$D$3:$R$3)-SMALL($D$3:$R$3,1)-SMALL($D$3:$R$3,2)),IF(Controls!$E$16=3,(SUM('Category 2'!D36:R36)-SMALL(D36:R36,1)-SMALL(D36:R36,2)-SMALL(D36:R36,3))/(SUM('Category 2'!$D$3:$R$3)-SMALL($D$3:$R$3,1)-SMALL($D$3:$R$3,2)-SMALL($D$3:$R$3,3)),IF(Controls!$E$16=4,(SUM('Category 2'!D36:R36)-SMALL(D36:R36,1)-SMALL(D36:R36,2)-SMALL(D36:R36,3)-SMALL(D36:R36,4))/(SUM('Category 2'!$D$3:$R$3)-SMALL($D$3:$R$3,1)-SMALL($D$3:$R$3,2)-SMALL($D$3:$R$3,3)-SMALL($D$3:$R$3,4)),IF(Controls!$E$16=5,(SUM('Category 2'!D36:R36)-SMALL(D36:R36,1)-SMALL(D36:R36,2)-SMALL(D36:R36,3)-SMALL(D36:R36,4)-SMALL(D36:R36,4))/(SUM('Category 2'!$D$3:$R$3)-SMALL($D$3:$R$3,1)-SMALL($D$3:$R$3,2)-SMALL($D$3:$R$3,3)-SMALL($D$3:$R$3,4)-SMALL($D$3:$R$3,5)),0))))))</f>
        <v>0</v>
      </c>
      <c r="C36" s="60">
        <f t="shared" si="2"/>
        <v>0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>
      <c r="A37" s="15">
        <f>Overall!A37</f>
        <v>30</v>
      </c>
      <c r="B37" s="59">
        <f>IF(Controls!$E$16=0,SUM('Category 2'!D37:R37)/SUM('Category 2'!$D$3:$R$3),IF(Controls!$E$16=1,(SUM('Category 2'!D37:R37)-SMALL(D37:R37,1))/(SUM('Category 2'!$D$3:$R$3)-SMALL($D$3:$R$3,1)),IF(Controls!$E$16=2,(SUM('Category 2'!D37:R37)-SMALL(D37:R37,1)-SMALL(D37:R37,2))/(SUM('Category 2'!$D$3:$R$3)-SMALL($D$3:$R$3,1)-SMALL($D$3:$R$3,2)),IF(Controls!$E$16=3,(SUM('Category 2'!D37:R37)-SMALL(D37:R37,1)-SMALL(D37:R37,2)-SMALL(D37:R37,3))/(SUM('Category 2'!$D$3:$R$3)-SMALL($D$3:$R$3,1)-SMALL($D$3:$R$3,2)-SMALL($D$3:$R$3,3)),IF(Controls!$E$16=4,(SUM('Category 2'!D37:R37)-SMALL(D37:R37,1)-SMALL(D37:R37,2)-SMALL(D37:R37,3)-SMALL(D37:R37,4))/(SUM('Category 2'!$D$3:$R$3)-SMALL($D$3:$R$3,1)-SMALL($D$3:$R$3,2)-SMALL($D$3:$R$3,3)-SMALL($D$3:$R$3,4)),IF(Controls!$E$16=5,(SUM('Category 2'!D37:R37)-SMALL(D37:R37,1)-SMALL(D37:R37,2)-SMALL(D37:R37,3)-SMALL(D37:R37,4)-SMALL(D37:R37,4))/(SUM('Category 2'!$D$3:$R$3)-SMALL($D$3:$R$3,1)-SMALL($D$3:$R$3,2)-SMALL($D$3:$R$3,3)-SMALL($D$3:$R$3,4)-SMALL($D$3:$R$3,5)),0))))))</f>
        <v>0</v>
      </c>
      <c r="C37" s="60">
        <f t="shared" si="2"/>
        <v>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</row>
    <row r="38" spans="1:18">
      <c r="A38" s="15">
        <f>Overall!A38</f>
        <v>31</v>
      </c>
      <c r="B38" s="59">
        <f>IF(Controls!$E$16=0,SUM('Category 2'!D38:R38)/SUM('Category 2'!$D$3:$R$3),IF(Controls!$E$16=1,(SUM('Category 2'!D38:R38)-SMALL(D38:R38,1))/(SUM('Category 2'!$D$3:$R$3)-SMALL($D$3:$R$3,1)),IF(Controls!$E$16=2,(SUM('Category 2'!D38:R38)-SMALL(D38:R38,1)-SMALL(D38:R38,2))/(SUM('Category 2'!$D$3:$R$3)-SMALL($D$3:$R$3,1)-SMALL($D$3:$R$3,2)),IF(Controls!$E$16=3,(SUM('Category 2'!D38:R38)-SMALL(D38:R38,1)-SMALL(D38:R38,2)-SMALL(D38:R38,3))/(SUM('Category 2'!$D$3:$R$3)-SMALL($D$3:$R$3,1)-SMALL($D$3:$R$3,2)-SMALL($D$3:$R$3,3)),IF(Controls!$E$16=4,(SUM('Category 2'!D38:R38)-SMALL(D38:R38,1)-SMALL(D38:R38,2)-SMALL(D38:R38,3)-SMALL(D38:R38,4))/(SUM('Category 2'!$D$3:$R$3)-SMALL($D$3:$R$3,1)-SMALL($D$3:$R$3,2)-SMALL($D$3:$R$3,3)-SMALL($D$3:$R$3,4)),IF(Controls!$E$16=5,(SUM('Category 2'!D38:R38)-SMALL(D38:R38,1)-SMALL(D38:R38,2)-SMALL(D38:R38,3)-SMALL(D38:R38,4)-SMALL(D38:R38,4))/(SUM('Category 2'!$D$3:$R$3)-SMALL($D$3:$R$3,1)-SMALL($D$3:$R$3,2)-SMALL($D$3:$R$3,3)-SMALL($D$3:$R$3,4)-SMALL($D$3:$R$3,5)),0))))))</f>
        <v>0</v>
      </c>
      <c r="C38" s="60">
        <f t="shared" si="2"/>
        <v>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</row>
    <row r="39" spans="1:18">
      <c r="A39" s="15">
        <f>Overall!A39</f>
        <v>32</v>
      </c>
      <c r="B39" s="59">
        <f>IF(Controls!$E$16=0,SUM('Category 2'!D39:R39)/SUM('Category 2'!$D$3:$R$3),IF(Controls!$E$16=1,(SUM('Category 2'!D39:R39)-SMALL(D39:R39,1))/(SUM('Category 2'!$D$3:$R$3)-SMALL($D$3:$R$3,1)),IF(Controls!$E$16=2,(SUM('Category 2'!D39:R39)-SMALL(D39:R39,1)-SMALL(D39:R39,2))/(SUM('Category 2'!$D$3:$R$3)-SMALL($D$3:$R$3,1)-SMALL($D$3:$R$3,2)),IF(Controls!$E$16=3,(SUM('Category 2'!D39:R39)-SMALL(D39:R39,1)-SMALL(D39:R39,2)-SMALL(D39:R39,3))/(SUM('Category 2'!$D$3:$R$3)-SMALL($D$3:$R$3,1)-SMALL($D$3:$R$3,2)-SMALL($D$3:$R$3,3)),IF(Controls!$E$16=4,(SUM('Category 2'!D39:R39)-SMALL(D39:R39,1)-SMALL(D39:R39,2)-SMALL(D39:R39,3)-SMALL(D39:R39,4))/(SUM('Category 2'!$D$3:$R$3)-SMALL($D$3:$R$3,1)-SMALL($D$3:$R$3,2)-SMALL($D$3:$R$3,3)-SMALL($D$3:$R$3,4)),IF(Controls!$E$16=5,(SUM('Category 2'!D39:R39)-SMALL(D39:R39,1)-SMALL(D39:R39,2)-SMALL(D39:R39,3)-SMALL(D39:R39,4)-SMALL(D39:R39,4))/(SUM('Category 2'!$D$3:$R$3)-SMALL($D$3:$R$3,1)-SMALL($D$3:$R$3,2)-SMALL($D$3:$R$3,3)-SMALL($D$3:$R$3,4)-SMALL($D$3:$R$3,5)),0))))))</f>
        <v>0</v>
      </c>
      <c r="C39" s="60">
        <f t="shared" si="2"/>
        <v>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</row>
    <row r="40" spans="1:18">
      <c r="A40" s="15">
        <f>Overall!A40</f>
        <v>33</v>
      </c>
      <c r="B40" s="59">
        <f>IF(Controls!$E$16=0,SUM('Category 2'!D40:R40)/SUM('Category 2'!$D$3:$R$3),IF(Controls!$E$16=1,(SUM('Category 2'!D40:R40)-SMALL(D40:R40,1))/(SUM('Category 2'!$D$3:$R$3)-SMALL($D$3:$R$3,1)),IF(Controls!$E$16=2,(SUM('Category 2'!D40:R40)-SMALL(D40:R40,1)-SMALL(D40:R40,2))/(SUM('Category 2'!$D$3:$R$3)-SMALL($D$3:$R$3,1)-SMALL($D$3:$R$3,2)),IF(Controls!$E$16=3,(SUM('Category 2'!D40:R40)-SMALL(D40:R40,1)-SMALL(D40:R40,2)-SMALL(D40:R40,3))/(SUM('Category 2'!$D$3:$R$3)-SMALL($D$3:$R$3,1)-SMALL($D$3:$R$3,2)-SMALL($D$3:$R$3,3)),IF(Controls!$E$16=4,(SUM('Category 2'!D40:R40)-SMALL(D40:R40,1)-SMALL(D40:R40,2)-SMALL(D40:R40,3)-SMALL(D40:R40,4))/(SUM('Category 2'!$D$3:$R$3)-SMALL($D$3:$R$3,1)-SMALL($D$3:$R$3,2)-SMALL($D$3:$R$3,3)-SMALL($D$3:$R$3,4)),IF(Controls!$E$16=5,(SUM('Category 2'!D40:R40)-SMALL(D40:R40,1)-SMALL(D40:R40,2)-SMALL(D40:R40,3)-SMALL(D40:R40,4)-SMALL(D40:R40,4))/(SUM('Category 2'!$D$3:$R$3)-SMALL($D$3:$R$3,1)-SMALL($D$3:$R$3,2)-SMALL($D$3:$R$3,3)-SMALL($D$3:$R$3,4)-SMALL($D$3:$R$3,5)),0))))))</f>
        <v>0</v>
      </c>
      <c r="C40" s="60">
        <f t="shared" si="2"/>
        <v>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>
      <c r="A41" s="15">
        <f>Overall!A41</f>
        <v>34</v>
      </c>
      <c r="B41" s="59">
        <f>IF(Controls!$E$16=0,SUM('Category 2'!D41:R41)/SUM('Category 2'!$D$3:$R$3),IF(Controls!$E$16=1,(SUM('Category 2'!D41:R41)-SMALL(D41:R41,1))/(SUM('Category 2'!$D$3:$R$3)-SMALL($D$3:$R$3,1)),IF(Controls!$E$16=2,(SUM('Category 2'!D41:R41)-SMALL(D41:R41,1)-SMALL(D41:R41,2))/(SUM('Category 2'!$D$3:$R$3)-SMALL($D$3:$R$3,1)-SMALL($D$3:$R$3,2)),IF(Controls!$E$16=3,(SUM('Category 2'!D41:R41)-SMALL(D41:R41,1)-SMALL(D41:R41,2)-SMALL(D41:R41,3))/(SUM('Category 2'!$D$3:$R$3)-SMALL($D$3:$R$3,1)-SMALL($D$3:$R$3,2)-SMALL($D$3:$R$3,3)),IF(Controls!$E$16=4,(SUM('Category 2'!D41:R41)-SMALL(D41:R41,1)-SMALL(D41:R41,2)-SMALL(D41:R41,3)-SMALL(D41:R41,4))/(SUM('Category 2'!$D$3:$R$3)-SMALL($D$3:$R$3,1)-SMALL($D$3:$R$3,2)-SMALL($D$3:$R$3,3)-SMALL($D$3:$R$3,4)),IF(Controls!$E$16=5,(SUM('Category 2'!D41:R41)-SMALL(D41:R41,1)-SMALL(D41:R41,2)-SMALL(D41:R41,3)-SMALL(D41:R41,4)-SMALL(D41:R41,4))/(SUM('Category 2'!$D$3:$R$3)-SMALL($D$3:$R$3,1)-SMALL($D$3:$R$3,2)-SMALL($D$3:$R$3,3)-SMALL($D$3:$R$3,4)-SMALL($D$3:$R$3,5)),0))))))</f>
        <v>0</v>
      </c>
      <c r="C41" s="60">
        <f t="shared" si="2"/>
        <v>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</row>
    <row r="42" spans="1:18">
      <c r="A42" s="15">
        <f>Overall!A42</f>
        <v>35</v>
      </c>
      <c r="B42" s="59">
        <f>IF(Controls!$E$16=0,SUM('Category 2'!D42:R42)/SUM('Category 2'!$D$3:$R$3),IF(Controls!$E$16=1,(SUM('Category 2'!D42:R42)-SMALL(D42:R42,1))/(SUM('Category 2'!$D$3:$R$3)-SMALL($D$3:$R$3,1)),IF(Controls!$E$16=2,(SUM('Category 2'!D42:R42)-SMALL(D42:R42,1)-SMALL(D42:R42,2))/(SUM('Category 2'!$D$3:$R$3)-SMALL($D$3:$R$3,1)-SMALL($D$3:$R$3,2)),IF(Controls!$E$16=3,(SUM('Category 2'!D42:R42)-SMALL(D42:R42,1)-SMALL(D42:R42,2)-SMALL(D42:R42,3))/(SUM('Category 2'!$D$3:$R$3)-SMALL($D$3:$R$3,1)-SMALL($D$3:$R$3,2)-SMALL($D$3:$R$3,3)),IF(Controls!$E$16=4,(SUM('Category 2'!D42:R42)-SMALL(D42:R42,1)-SMALL(D42:R42,2)-SMALL(D42:R42,3)-SMALL(D42:R42,4))/(SUM('Category 2'!$D$3:$R$3)-SMALL($D$3:$R$3,1)-SMALL($D$3:$R$3,2)-SMALL($D$3:$R$3,3)-SMALL($D$3:$R$3,4)),IF(Controls!$E$16=5,(SUM('Category 2'!D42:R42)-SMALL(D42:R42,1)-SMALL(D42:R42,2)-SMALL(D42:R42,3)-SMALL(D42:R42,4)-SMALL(D42:R42,4))/(SUM('Category 2'!$D$3:$R$3)-SMALL($D$3:$R$3,1)-SMALL($D$3:$R$3,2)-SMALL($D$3:$R$3,3)-SMALL($D$3:$R$3,4)-SMALL($D$3:$R$3,5)),0))))))</f>
        <v>0</v>
      </c>
      <c r="C42" s="60">
        <f t="shared" si="2"/>
        <v>0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</row>
    <row r="43" spans="1:18">
      <c r="A43" s="15">
        <f>Overall!A43</f>
        <v>36</v>
      </c>
      <c r="B43" s="59">
        <f>IF(Controls!$E$16=0,SUM('Category 2'!D43:R43)/SUM('Category 2'!$D$3:$R$3),IF(Controls!$E$16=1,(SUM('Category 2'!D43:R43)-SMALL(D43:R43,1))/(SUM('Category 2'!$D$3:$R$3)-SMALL($D$3:$R$3,1)),IF(Controls!$E$16=2,(SUM('Category 2'!D43:R43)-SMALL(D43:R43,1)-SMALL(D43:R43,2))/(SUM('Category 2'!$D$3:$R$3)-SMALL($D$3:$R$3,1)-SMALL($D$3:$R$3,2)),IF(Controls!$E$16=3,(SUM('Category 2'!D43:R43)-SMALL(D43:R43,1)-SMALL(D43:R43,2)-SMALL(D43:R43,3))/(SUM('Category 2'!$D$3:$R$3)-SMALL($D$3:$R$3,1)-SMALL($D$3:$R$3,2)-SMALL($D$3:$R$3,3)),IF(Controls!$E$16=4,(SUM('Category 2'!D43:R43)-SMALL(D43:R43,1)-SMALL(D43:R43,2)-SMALL(D43:R43,3)-SMALL(D43:R43,4))/(SUM('Category 2'!$D$3:$R$3)-SMALL($D$3:$R$3,1)-SMALL($D$3:$R$3,2)-SMALL($D$3:$R$3,3)-SMALL($D$3:$R$3,4)),IF(Controls!$E$16=5,(SUM('Category 2'!D43:R43)-SMALL(D43:R43,1)-SMALL(D43:R43,2)-SMALL(D43:R43,3)-SMALL(D43:R43,4)-SMALL(D43:R43,4))/(SUM('Category 2'!$D$3:$R$3)-SMALL($D$3:$R$3,1)-SMALL($D$3:$R$3,2)-SMALL($D$3:$R$3,3)-SMALL($D$3:$R$3,4)-SMALL($D$3:$R$3,5)),0))))))</f>
        <v>0</v>
      </c>
      <c r="C43" s="60">
        <f t="shared" si="2"/>
        <v>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</row>
    <row r="44" spans="1:18">
      <c r="A44" s="15">
        <f>Overall!A44</f>
        <v>37</v>
      </c>
      <c r="B44" s="59">
        <f>IF(Controls!$E$16=0,SUM('Category 2'!D44:R44)/SUM('Category 2'!$D$3:$R$3),IF(Controls!$E$16=1,(SUM('Category 2'!D44:R44)-SMALL(D44:R44,1))/(SUM('Category 2'!$D$3:$R$3)-SMALL($D$3:$R$3,1)),IF(Controls!$E$16=2,(SUM('Category 2'!D44:R44)-SMALL(D44:R44,1)-SMALL(D44:R44,2))/(SUM('Category 2'!$D$3:$R$3)-SMALL($D$3:$R$3,1)-SMALL($D$3:$R$3,2)),IF(Controls!$E$16=3,(SUM('Category 2'!D44:R44)-SMALL(D44:R44,1)-SMALL(D44:R44,2)-SMALL(D44:R44,3))/(SUM('Category 2'!$D$3:$R$3)-SMALL($D$3:$R$3,1)-SMALL($D$3:$R$3,2)-SMALL($D$3:$R$3,3)),IF(Controls!$E$16=4,(SUM('Category 2'!D44:R44)-SMALL(D44:R44,1)-SMALL(D44:R44,2)-SMALL(D44:R44,3)-SMALL(D44:R44,4))/(SUM('Category 2'!$D$3:$R$3)-SMALL($D$3:$R$3,1)-SMALL($D$3:$R$3,2)-SMALL($D$3:$R$3,3)-SMALL($D$3:$R$3,4)),IF(Controls!$E$16=5,(SUM('Category 2'!D44:R44)-SMALL(D44:R44,1)-SMALL(D44:R44,2)-SMALL(D44:R44,3)-SMALL(D44:R44,4)-SMALL(D44:R44,4))/(SUM('Category 2'!$D$3:$R$3)-SMALL($D$3:$R$3,1)-SMALL($D$3:$R$3,2)-SMALL($D$3:$R$3,3)-SMALL($D$3:$R$3,4)-SMALL($D$3:$R$3,5)),0))))))</f>
        <v>0</v>
      </c>
      <c r="C44" s="60">
        <f t="shared" si="2"/>
        <v>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</row>
    <row r="45" spans="1:18">
      <c r="A45" s="15">
        <f>Overall!A45</f>
        <v>38</v>
      </c>
      <c r="B45" s="59">
        <f>IF(Controls!$E$16=0,SUM('Category 2'!D45:R45)/SUM('Category 2'!$D$3:$R$3),IF(Controls!$E$16=1,(SUM('Category 2'!D45:R45)-SMALL(D45:R45,1))/(SUM('Category 2'!$D$3:$R$3)-SMALL($D$3:$R$3,1)),IF(Controls!$E$16=2,(SUM('Category 2'!D45:R45)-SMALL(D45:R45,1)-SMALL(D45:R45,2))/(SUM('Category 2'!$D$3:$R$3)-SMALL($D$3:$R$3,1)-SMALL($D$3:$R$3,2)),IF(Controls!$E$16=3,(SUM('Category 2'!D45:R45)-SMALL(D45:R45,1)-SMALL(D45:R45,2)-SMALL(D45:R45,3))/(SUM('Category 2'!$D$3:$R$3)-SMALL($D$3:$R$3,1)-SMALL($D$3:$R$3,2)-SMALL($D$3:$R$3,3)),IF(Controls!$E$16=4,(SUM('Category 2'!D45:R45)-SMALL(D45:R45,1)-SMALL(D45:R45,2)-SMALL(D45:R45,3)-SMALL(D45:R45,4))/(SUM('Category 2'!$D$3:$R$3)-SMALL($D$3:$R$3,1)-SMALL($D$3:$R$3,2)-SMALL($D$3:$R$3,3)-SMALL($D$3:$R$3,4)),IF(Controls!$E$16=5,(SUM('Category 2'!D45:R45)-SMALL(D45:R45,1)-SMALL(D45:R45,2)-SMALL(D45:R45,3)-SMALL(D45:R45,4)-SMALL(D45:R45,4))/(SUM('Category 2'!$D$3:$R$3)-SMALL($D$3:$R$3,1)-SMALL($D$3:$R$3,2)-SMALL($D$3:$R$3,3)-SMALL($D$3:$R$3,4)-SMALL($D$3:$R$3,5)),0))))))</f>
        <v>0</v>
      </c>
      <c r="C45" s="60">
        <f t="shared" si="2"/>
        <v>0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6" spans="1:18">
      <c r="A46" s="15">
        <f>Overall!A46</f>
        <v>39</v>
      </c>
      <c r="B46" s="59">
        <f>IF(Controls!$E$16=0,SUM('Category 2'!D46:R46)/SUM('Category 2'!$D$3:$R$3),IF(Controls!$E$16=1,(SUM('Category 2'!D46:R46)-SMALL(D46:R46,1))/(SUM('Category 2'!$D$3:$R$3)-SMALL($D$3:$R$3,1)),IF(Controls!$E$16=2,(SUM('Category 2'!D46:R46)-SMALL(D46:R46,1)-SMALL(D46:R46,2))/(SUM('Category 2'!$D$3:$R$3)-SMALL($D$3:$R$3,1)-SMALL($D$3:$R$3,2)),IF(Controls!$E$16=3,(SUM('Category 2'!D46:R46)-SMALL(D46:R46,1)-SMALL(D46:R46,2)-SMALL(D46:R46,3))/(SUM('Category 2'!$D$3:$R$3)-SMALL($D$3:$R$3,1)-SMALL($D$3:$R$3,2)-SMALL($D$3:$R$3,3)),IF(Controls!$E$16=4,(SUM('Category 2'!D46:R46)-SMALL(D46:R46,1)-SMALL(D46:R46,2)-SMALL(D46:R46,3)-SMALL(D46:R46,4))/(SUM('Category 2'!$D$3:$R$3)-SMALL($D$3:$R$3,1)-SMALL($D$3:$R$3,2)-SMALL($D$3:$R$3,3)-SMALL($D$3:$R$3,4)),IF(Controls!$E$16=5,(SUM('Category 2'!D46:R46)-SMALL(D46:R46,1)-SMALL(D46:R46,2)-SMALL(D46:R46,3)-SMALL(D46:R46,4)-SMALL(D46:R46,4))/(SUM('Category 2'!$D$3:$R$3)-SMALL($D$3:$R$3,1)-SMALL($D$3:$R$3,2)-SMALL($D$3:$R$3,3)-SMALL($D$3:$R$3,4)-SMALL($D$3:$R$3,5)),0))))))</f>
        <v>0</v>
      </c>
      <c r="C46" s="60">
        <f t="shared" si="2"/>
        <v>0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>
      <c r="A47" s="15">
        <f>Overall!A47</f>
        <v>40</v>
      </c>
      <c r="B47" s="59">
        <f>IF(Controls!$E$16=0,SUM('Category 2'!D47:R47)/SUM('Category 2'!$D$3:$R$3),IF(Controls!$E$16=1,(SUM('Category 2'!D47:R47)-SMALL(D47:R47,1))/(SUM('Category 2'!$D$3:$R$3)-SMALL($D$3:$R$3,1)),IF(Controls!$E$16=2,(SUM('Category 2'!D47:R47)-SMALL(D47:R47,1)-SMALL(D47:R47,2))/(SUM('Category 2'!$D$3:$R$3)-SMALL($D$3:$R$3,1)-SMALL($D$3:$R$3,2)),IF(Controls!$E$16=3,(SUM('Category 2'!D47:R47)-SMALL(D47:R47,1)-SMALL(D47:R47,2)-SMALL(D47:R47,3))/(SUM('Category 2'!$D$3:$R$3)-SMALL($D$3:$R$3,1)-SMALL($D$3:$R$3,2)-SMALL($D$3:$R$3,3)),IF(Controls!$E$16=4,(SUM('Category 2'!D47:R47)-SMALL(D47:R47,1)-SMALL(D47:R47,2)-SMALL(D47:R47,3)-SMALL(D47:R47,4))/(SUM('Category 2'!$D$3:$R$3)-SMALL($D$3:$R$3,1)-SMALL($D$3:$R$3,2)-SMALL($D$3:$R$3,3)-SMALL($D$3:$R$3,4)),IF(Controls!$E$16=5,(SUM('Category 2'!D47:R47)-SMALL(D47:R47,1)-SMALL(D47:R47,2)-SMALL(D47:R47,3)-SMALL(D47:R47,4)-SMALL(D47:R47,4))/(SUM('Category 2'!$D$3:$R$3)-SMALL($D$3:$R$3,1)-SMALL($D$3:$R$3,2)-SMALL($D$3:$R$3,3)-SMALL($D$3:$R$3,4)-SMALL($D$3:$R$3,5)),0))))))</f>
        <v>0</v>
      </c>
      <c r="C47" s="60">
        <f t="shared" si="2"/>
        <v>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</row>
    <row r="48" spans="1:18">
      <c r="A48" s="15">
        <f>Overall!A48</f>
        <v>41</v>
      </c>
      <c r="B48" s="59">
        <f>IF(Controls!$E$16=0,SUM('Category 2'!D48:R48)/SUM('Category 2'!$D$3:$R$3),IF(Controls!$E$16=1,(SUM('Category 2'!D48:R48)-SMALL(D48:R48,1))/(SUM('Category 2'!$D$3:$R$3)-SMALL($D$3:$R$3,1)),IF(Controls!$E$16=2,(SUM('Category 2'!D48:R48)-SMALL(D48:R48,1)-SMALL(D48:R48,2))/(SUM('Category 2'!$D$3:$R$3)-SMALL($D$3:$R$3,1)-SMALL($D$3:$R$3,2)),IF(Controls!$E$16=3,(SUM('Category 2'!D48:R48)-SMALL(D48:R48,1)-SMALL(D48:R48,2)-SMALL(D48:R48,3))/(SUM('Category 2'!$D$3:$R$3)-SMALL($D$3:$R$3,1)-SMALL($D$3:$R$3,2)-SMALL($D$3:$R$3,3)),IF(Controls!$E$16=4,(SUM('Category 2'!D48:R48)-SMALL(D48:R48,1)-SMALL(D48:R48,2)-SMALL(D48:R48,3)-SMALL(D48:R48,4))/(SUM('Category 2'!$D$3:$R$3)-SMALL($D$3:$R$3,1)-SMALL($D$3:$R$3,2)-SMALL($D$3:$R$3,3)-SMALL($D$3:$R$3,4)),IF(Controls!$E$16=5,(SUM('Category 2'!D48:R48)-SMALL(D48:R48,1)-SMALL(D48:R48,2)-SMALL(D48:R48,3)-SMALL(D48:R48,4)-SMALL(D48:R48,4))/(SUM('Category 2'!$D$3:$R$3)-SMALL($D$3:$R$3,1)-SMALL($D$3:$R$3,2)-SMALL($D$3:$R$3,3)-SMALL($D$3:$R$3,4)-SMALL($D$3:$R$3,5)),0))))))</f>
        <v>0</v>
      </c>
      <c r="C48" s="60">
        <f t="shared" si="2"/>
        <v>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>
      <c r="A49" s="15">
        <f>Overall!A49</f>
        <v>42</v>
      </c>
      <c r="B49" s="59">
        <f>IF(Controls!$E$16=0,SUM('Category 2'!D49:R49)/SUM('Category 2'!$D$3:$R$3),IF(Controls!$E$16=1,(SUM('Category 2'!D49:R49)-SMALL(D49:R49,1))/(SUM('Category 2'!$D$3:$R$3)-SMALL($D$3:$R$3,1)),IF(Controls!$E$16=2,(SUM('Category 2'!D49:R49)-SMALL(D49:R49,1)-SMALL(D49:R49,2))/(SUM('Category 2'!$D$3:$R$3)-SMALL($D$3:$R$3,1)-SMALL($D$3:$R$3,2)),IF(Controls!$E$16=3,(SUM('Category 2'!D49:R49)-SMALL(D49:R49,1)-SMALL(D49:R49,2)-SMALL(D49:R49,3))/(SUM('Category 2'!$D$3:$R$3)-SMALL($D$3:$R$3,1)-SMALL($D$3:$R$3,2)-SMALL($D$3:$R$3,3)),IF(Controls!$E$16=4,(SUM('Category 2'!D49:R49)-SMALL(D49:R49,1)-SMALL(D49:R49,2)-SMALL(D49:R49,3)-SMALL(D49:R49,4))/(SUM('Category 2'!$D$3:$R$3)-SMALL($D$3:$R$3,1)-SMALL($D$3:$R$3,2)-SMALL($D$3:$R$3,3)-SMALL($D$3:$R$3,4)),IF(Controls!$E$16=5,(SUM('Category 2'!D49:R49)-SMALL(D49:R49,1)-SMALL(D49:R49,2)-SMALL(D49:R49,3)-SMALL(D49:R49,4)-SMALL(D49:R49,4))/(SUM('Category 2'!$D$3:$R$3)-SMALL($D$3:$R$3,1)-SMALL($D$3:$R$3,2)-SMALL($D$3:$R$3,3)-SMALL($D$3:$R$3,4)-SMALL($D$3:$R$3,5)),0))))))</f>
        <v>0</v>
      </c>
      <c r="C49" s="60">
        <f t="shared" si="2"/>
        <v>0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>
      <c r="A50" s="15">
        <f>Overall!A50</f>
        <v>43</v>
      </c>
      <c r="B50" s="59">
        <f>IF(Controls!$E$16=0,SUM('Category 2'!D50:R50)/SUM('Category 2'!$D$3:$R$3),IF(Controls!$E$16=1,(SUM('Category 2'!D50:R50)-SMALL(D50:R50,1))/(SUM('Category 2'!$D$3:$R$3)-SMALL($D$3:$R$3,1)),IF(Controls!$E$16=2,(SUM('Category 2'!D50:R50)-SMALL(D50:R50,1)-SMALL(D50:R50,2))/(SUM('Category 2'!$D$3:$R$3)-SMALL($D$3:$R$3,1)-SMALL($D$3:$R$3,2)),IF(Controls!$E$16=3,(SUM('Category 2'!D50:R50)-SMALL(D50:R50,1)-SMALL(D50:R50,2)-SMALL(D50:R50,3))/(SUM('Category 2'!$D$3:$R$3)-SMALL($D$3:$R$3,1)-SMALL($D$3:$R$3,2)-SMALL($D$3:$R$3,3)),IF(Controls!$E$16=4,(SUM('Category 2'!D50:R50)-SMALL(D50:R50,1)-SMALL(D50:R50,2)-SMALL(D50:R50,3)-SMALL(D50:R50,4))/(SUM('Category 2'!$D$3:$R$3)-SMALL($D$3:$R$3,1)-SMALL($D$3:$R$3,2)-SMALL($D$3:$R$3,3)-SMALL($D$3:$R$3,4)),IF(Controls!$E$16=5,(SUM('Category 2'!D50:R50)-SMALL(D50:R50,1)-SMALL(D50:R50,2)-SMALL(D50:R50,3)-SMALL(D50:R50,4)-SMALL(D50:R50,4))/(SUM('Category 2'!$D$3:$R$3)-SMALL($D$3:$R$3,1)-SMALL($D$3:$R$3,2)-SMALL($D$3:$R$3,3)-SMALL($D$3:$R$3,4)-SMALL($D$3:$R$3,5)),0))))))</f>
        <v>0</v>
      </c>
      <c r="C50" s="60">
        <f t="shared" si="2"/>
        <v>0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</row>
    <row r="51" spans="1:18">
      <c r="A51" s="15">
        <f>Overall!A51</f>
        <v>44</v>
      </c>
      <c r="B51" s="59">
        <f>IF(Controls!$E$16=0,SUM('Category 2'!D51:R51)/SUM('Category 2'!$D$3:$R$3),IF(Controls!$E$16=1,(SUM('Category 2'!D51:R51)-SMALL(D51:R51,1))/(SUM('Category 2'!$D$3:$R$3)-SMALL($D$3:$R$3,1)),IF(Controls!$E$16=2,(SUM('Category 2'!D51:R51)-SMALL(D51:R51,1)-SMALL(D51:R51,2))/(SUM('Category 2'!$D$3:$R$3)-SMALL($D$3:$R$3,1)-SMALL($D$3:$R$3,2)),IF(Controls!$E$16=3,(SUM('Category 2'!D51:R51)-SMALL(D51:R51,1)-SMALL(D51:R51,2)-SMALL(D51:R51,3))/(SUM('Category 2'!$D$3:$R$3)-SMALL($D$3:$R$3,1)-SMALL($D$3:$R$3,2)-SMALL($D$3:$R$3,3)),IF(Controls!$E$16=4,(SUM('Category 2'!D51:R51)-SMALL(D51:R51,1)-SMALL(D51:R51,2)-SMALL(D51:R51,3)-SMALL(D51:R51,4))/(SUM('Category 2'!$D$3:$R$3)-SMALL($D$3:$R$3,1)-SMALL($D$3:$R$3,2)-SMALL($D$3:$R$3,3)-SMALL($D$3:$R$3,4)),IF(Controls!$E$16=5,(SUM('Category 2'!D51:R51)-SMALL(D51:R51,1)-SMALL(D51:R51,2)-SMALL(D51:R51,3)-SMALL(D51:R51,4)-SMALL(D51:R51,4))/(SUM('Category 2'!$D$3:$R$3)-SMALL($D$3:$R$3,1)-SMALL($D$3:$R$3,2)-SMALL($D$3:$R$3,3)-SMALL($D$3:$R$3,4)-SMALL($D$3:$R$3,5)),0))))))</f>
        <v>0</v>
      </c>
      <c r="C51" s="60">
        <f t="shared" si="2"/>
        <v>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</row>
    <row r="52" spans="1:18">
      <c r="A52" s="15">
        <f>Overall!A52</f>
        <v>45</v>
      </c>
      <c r="B52" s="59">
        <f>IF(Controls!$E$16=0,SUM('Category 2'!D52:R52)/SUM('Category 2'!$D$3:$R$3),IF(Controls!$E$16=1,(SUM('Category 2'!D52:R52)-SMALL(D52:R52,1))/(SUM('Category 2'!$D$3:$R$3)-SMALL($D$3:$R$3,1)),IF(Controls!$E$16=2,(SUM('Category 2'!D52:R52)-SMALL(D52:R52,1)-SMALL(D52:R52,2))/(SUM('Category 2'!$D$3:$R$3)-SMALL($D$3:$R$3,1)-SMALL($D$3:$R$3,2)),IF(Controls!$E$16=3,(SUM('Category 2'!D52:R52)-SMALL(D52:R52,1)-SMALL(D52:R52,2)-SMALL(D52:R52,3))/(SUM('Category 2'!$D$3:$R$3)-SMALL($D$3:$R$3,1)-SMALL($D$3:$R$3,2)-SMALL($D$3:$R$3,3)),IF(Controls!$E$16=4,(SUM('Category 2'!D52:R52)-SMALL(D52:R52,1)-SMALL(D52:R52,2)-SMALL(D52:R52,3)-SMALL(D52:R52,4))/(SUM('Category 2'!$D$3:$R$3)-SMALL($D$3:$R$3,1)-SMALL($D$3:$R$3,2)-SMALL($D$3:$R$3,3)-SMALL($D$3:$R$3,4)),IF(Controls!$E$16=5,(SUM('Category 2'!D52:R52)-SMALL(D52:R52,1)-SMALL(D52:R52,2)-SMALL(D52:R52,3)-SMALL(D52:R52,4)-SMALL(D52:R52,4))/(SUM('Category 2'!$D$3:$R$3)-SMALL($D$3:$R$3,1)-SMALL($D$3:$R$3,2)-SMALL($D$3:$R$3,3)-SMALL($D$3:$R$3,4)-SMALL($D$3:$R$3,5)),0))))))</f>
        <v>0</v>
      </c>
      <c r="C52" s="60">
        <f t="shared" si="2"/>
        <v>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</row>
    <row r="53" spans="1:18">
      <c r="A53" s="15">
        <f>Overall!A53</f>
        <v>46</v>
      </c>
      <c r="B53" s="59">
        <f>IF(Controls!$E$16=0,SUM('Category 2'!D53:R53)/SUM('Category 2'!$D$3:$R$3),IF(Controls!$E$16=1,(SUM('Category 2'!D53:R53)-SMALL(D53:R53,1))/(SUM('Category 2'!$D$3:$R$3)-SMALL($D$3:$R$3,1)),IF(Controls!$E$16=2,(SUM('Category 2'!D53:R53)-SMALL(D53:R53,1)-SMALL(D53:R53,2))/(SUM('Category 2'!$D$3:$R$3)-SMALL($D$3:$R$3,1)-SMALL($D$3:$R$3,2)),IF(Controls!$E$16=3,(SUM('Category 2'!D53:R53)-SMALL(D53:R53,1)-SMALL(D53:R53,2)-SMALL(D53:R53,3))/(SUM('Category 2'!$D$3:$R$3)-SMALL($D$3:$R$3,1)-SMALL($D$3:$R$3,2)-SMALL($D$3:$R$3,3)),IF(Controls!$E$16=4,(SUM('Category 2'!D53:R53)-SMALL(D53:R53,1)-SMALL(D53:R53,2)-SMALL(D53:R53,3)-SMALL(D53:R53,4))/(SUM('Category 2'!$D$3:$R$3)-SMALL($D$3:$R$3,1)-SMALL($D$3:$R$3,2)-SMALL($D$3:$R$3,3)-SMALL($D$3:$R$3,4)),IF(Controls!$E$16=5,(SUM('Category 2'!D53:R53)-SMALL(D53:R53,1)-SMALL(D53:R53,2)-SMALL(D53:R53,3)-SMALL(D53:R53,4)-SMALL(D53:R53,4))/(SUM('Category 2'!$D$3:$R$3)-SMALL($D$3:$R$3,1)-SMALL($D$3:$R$3,2)-SMALL($D$3:$R$3,3)-SMALL($D$3:$R$3,4)-SMALL($D$3:$R$3,5)),0))))))</f>
        <v>0</v>
      </c>
      <c r="C53" s="60">
        <f t="shared" si="2"/>
        <v>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8">
      <c r="A54" s="15">
        <f>Overall!A54</f>
        <v>47</v>
      </c>
      <c r="B54" s="59">
        <f>IF(Controls!$E$16=0,SUM('Category 2'!D54:R54)/SUM('Category 2'!$D$3:$R$3),IF(Controls!$E$16=1,(SUM('Category 2'!D54:R54)-SMALL(D54:R54,1))/(SUM('Category 2'!$D$3:$R$3)-SMALL($D$3:$R$3,1)),IF(Controls!$E$16=2,(SUM('Category 2'!D54:R54)-SMALL(D54:R54,1)-SMALL(D54:R54,2))/(SUM('Category 2'!$D$3:$R$3)-SMALL($D$3:$R$3,1)-SMALL($D$3:$R$3,2)),IF(Controls!$E$16=3,(SUM('Category 2'!D54:R54)-SMALL(D54:R54,1)-SMALL(D54:R54,2)-SMALL(D54:R54,3))/(SUM('Category 2'!$D$3:$R$3)-SMALL($D$3:$R$3,1)-SMALL($D$3:$R$3,2)-SMALL($D$3:$R$3,3)),IF(Controls!$E$16=4,(SUM('Category 2'!D54:R54)-SMALL(D54:R54,1)-SMALL(D54:R54,2)-SMALL(D54:R54,3)-SMALL(D54:R54,4))/(SUM('Category 2'!$D$3:$R$3)-SMALL($D$3:$R$3,1)-SMALL($D$3:$R$3,2)-SMALL($D$3:$R$3,3)-SMALL($D$3:$R$3,4)),IF(Controls!$E$16=5,(SUM('Category 2'!D54:R54)-SMALL(D54:R54,1)-SMALL(D54:R54,2)-SMALL(D54:R54,3)-SMALL(D54:R54,4)-SMALL(D54:R54,4))/(SUM('Category 2'!$D$3:$R$3)-SMALL($D$3:$R$3,1)-SMALL($D$3:$R$3,2)-SMALL($D$3:$R$3,3)-SMALL($D$3:$R$3,4)-SMALL($D$3:$R$3,5)),0))))))</f>
        <v>0</v>
      </c>
      <c r="C54" s="60">
        <f t="shared" si="2"/>
        <v>0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</row>
    <row r="55" spans="1:18">
      <c r="A55" s="15">
        <f>Overall!A55</f>
        <v>48</v>
      </c>
      <c r="B55" s="59">
        <f>IF(Controls!$E$16=0,SUM('Category 2'!D55:R55)/SUM('Category 2'!$D$3:$R$3),IF(Controls!$E$16=1,(SUM('Category 2'!D55:R55)-SMALL(D55:R55,1))/(SUM('Category 2'!$D$3:$R$3)-SMALL($D$3:$R$3,1)),IF(Controls!$E$16=2,(SUM('Category 2'!D55:R55)-SMALL(D55:R55,1)-SMALL(D55:R55,2))/(SUM('Category 2'!$D$3:$R$3)-SMALL($D$3:$R$3,1)-SMALL($D$3:$R$3,2)),IF(Controls!$E$16=3,(SUM('Category 2'!D55:R55)-SMALL(D55:R55,1)-SMALL(D55:R55,2)-SMALL(D55:R55,3))/(SUM('Category 2'!$D$3:$R$3)-SMALL($D$3:$R$3,1)-SMALL($D$3:$R$3,2)-SMALL($D$3:$R$3,3)),IF(Controls!$E$16=4,(SUM('Category 2'!D55:R55)-SMALL(D55:R55,1)-SMALL(D55:R55,2)-SMALL(D55:R55,3)-SMALL(D55:R55,4))/(SUM('Category 2'!$D$3:$R$3)-SMALL($D$3:$R$3,1)-SMALL($D$3:$R$3,2)-SMALL($D$3:$R$3,3)-SMALL($D$3:$R$3,4)),IF(Controls!$E$16=5,(SUM('Category 2'!D55:R55)-SMALL(D55:R55,1)-SMALL(D55:R55,2)-SMALL(D55:R55,3)-SMALL(D55:R55,4)-SMALL(D55:R55,4))/(SUM('Category 2'!$D$3:$R$3)-SMALL($D$3:$R$3,1)-SMALL($D$3:$R$3,2)-SMALL($D$3:$R$3,3)-SMALL($D$3:$R$3,4)-SMALL($D$3:$R$3,5)),0))))))</f>
        <v>0</v>
      </c>
      <c r="C55" s="60">
        <f t="shared" si="2"/>
        <v>0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</row>
    <row r="56" spans="1:18">
      <c r="A56" s="15">
        <f>Overall!A56</f>
        <v>49</v>
      </c>
      <c r="B56" s="59">
        <f>IF(Controls!$E$16=0,SUM('Category 2'!D56:R56)/SUM('Category 2'!$D$3:$R$3),IF(Controls!$E$16=1,(SUM('Category 2'!D56:R56)-SMALL(D56:R56,1))/(SUM('Category 2'!$D$3:$R$3)-SMALL($D$3:$R$3,1)),IF(Controls!$E$16=2,(SUM('Category 2'!D56:R56)-SMALL(D56:R56,1)-SMALL(D56:R56,2))/(SUM('Category 2'!$D$3:$R$3)-SMALL($D$3:$R$3,1)-SMALL($D$3:$R$3,2)),IF(Controls!$E$16=3,(SUM('Category 2'!D56:R56)-SMALL(D56:R56,1)-SMALL(D56:R56,2)-SMALL(D56:R56,3))/(SUM('Category 2'!$D$3:$R$3)-SMALL($D$3:$R$3,1)-SMALL($D$3:$R$3,2)-SMALL($D$3:$R$3,3)),IF(Controls!$E$16=4,(SUM('Category 2'!D56:R56)-SMALL(D56:R56,1)-SMALL(D56:R56,2)-SMALL(D56:R56,3)-SMALL(D56:R56,4))/(SUM('Category 2'!$D$3:$R$3)-SMALL($D$3:$R$3,1)-SMALL($D$3:$R$3,2)-SMALL($D$3:$R$3,3)-SMALL($D$3:$R$3,4)),IF(Controls!$E$16=5,(SUM('Category 2'!D56:R56)-SMALL(D56:R56,1)-SMALL(D56:R56,2)-SMALL(D56:R56,3)-SMALL(D56:R56,4)-SMALL(D56:R56,4))/(SUM('Category 2'!$D$3:$R$3)-SMALL($D$3:$R$3,1)-SMALL($D$3:$R$3,2)-SMALL($D$3:$R$3,3)-SMALL($D$3:$R$3,4)-SMALL($D$3:$R$3,5)),0))))))</f>
        <v>0</v>
      </c>
      <c r="C56" s="60">
        <f t="shared" si="2"/>
        <v>0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</row>
    <row r="57" spans="1:18">
      <c r="A57" s="15">
        <f>Overall!A57</f>
        <v>50</v>
      </c>
      <c r="B57" s="59">
        <f>IF(Controls!$E$16=0,SUM('Category 2'!D57:R57)/SUM('Category 2'!$D$3:$R$3),IF(Controls!$E$16=1,(SUM('Category 2'!D57:R57)-SMALL(D57:R57,1))/(SUM('Category 2'!$D$3:$R$3)-SMALL($D$3:$R$3,1)),IF(Controls!$E$16=2,(SUM('Category 2'!D57:R57)-SMALL(D57:R57,1)-SMALL(D57:R57,2))/(SUM('Category 2'!$D$3:$R$3)-SMALL($D$3:$R$3,1)-SMALL($D$3:$R$3,2)),IF(Controls!$E$16=3,(SUM('Category 2'!D57:R57)-SMALL(D57:R57,1)-SMALL(D57:R57,2)-SMALL(D57:R57,3))/(SUM('Category 2'!$D$3:$R$3)-SMALL($D$3:$R$3,1)-SMALL($D$3:$R$3,2)-SMALL($D$3:$R$3,3)),IF(Controls!$E$16=4,(SUM('Category 2'!D57:R57)-SMALL(D57:R57,1)-SMALL(D57:R57,2)-SMALL(D57:R57,3)-SMALL(D57:R57,4))/(SUM('Category 2'!$D$3:$R$3)-SMALL($D$3:$R$3,1)-SMALL($D$3:$R$3,2)-SMALL($D$3:$R$3,3)-SMALL($D$3:$R$3,4)),IF(Controls!$E$16=5,(SUM('Category 2'!D57:R57)-SMALL(D57:R57,1)-SMALL(D57:R57,2)-SMALL(D57:R57,3)-SMALL(D57:R57,4)-SMALL(D57:R57,4))/(SUM('Category 2'!$D$3:$R$3)-SMALL($D$3:$R$3,1)-SMALL($D$3:$R$3,2)-SMALL($D$3:$R$3,3)-SMALL($D$3:$R$3,4)-SMALL($D$3:$R$3,5)),0))))))</f>
        <v>0</v>
      </c>
      <c r="C57" s="60">
        <f t="shared" si="2"/>
        <v>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</row>
    <row r="58" spans="1:18">
      <c r="A58" s="15" t="str">
        <f>Overall!A58</f>
        <v>Mean</v>
      </c>
      <c r="B58" s="59">
        <f>IF(Controls!$E$16=0,SUM('Category 1'!D58:R58)/SUM('Category 1'!$D$3:$R$3),IF(Controls!$E$16=1,(SUM('Category 1'!D58:R58)-SMALL(D58:R58,1))/(SUM('Category 1'!$D$3:$R$3)-SMALL($D$3:$R$3,1)),IF(Controls!$E$16=2,(SUM('Category 1'!D58:R58)-SMALL(D58:R58,1)-SMALL(D58:R58,2))/(SUM('Category 1'!$D$3:$R$3)-SMALL($D$3:$R$3,1)-SMALL($D$3:$R$3,2)),IF(Controls!$E$16=3,(SUM('Category 1'!D58:R58)-SMALL(D58:R58,1)-SMALL(D58:R58,2)-SMALL(D58:R58,3))/(SUM('Category 1'!$D$3:$R$3)-SMALL($D$3:$R$3,1)-SMALL($D$3:$R$3,2)-SMALL($D$3:$R$3,3)),IF(Controls!$E$16=4,(SUM('Category 1'!D58:R58)-SMALL(D58:R58,1)-SMALL(D58:R58,2)-SMALL(D58:R58,3)-SMALL(D58:R58,4))/(SUM('Category 1'!$D$3:$R$3)-SMALL($D$3:$R$3,1)-SMALL($D$3:$R$3,2)-SMALL($D$3:$R$3,3)-SMALL($D$3:$R$3,4)),IF(Controls!$E$16=5,(SUM('Category 1'!D58:R58)-SMALL(D58:R58,1)-SMALL(D58:R58,2)-SMALL(D58:R58,3)-SMALL(D58:R58,4)-SMALL(D58:R58,4))/(SUM('Category 1'!$D$3:$R$3)-SMALL($D$3:$R$3,1)-SMALL($D$3:$R$3,2)-SMALL($D$3:$R$3,3)-SMALL($D$3:$R$3,4)-SMALL($D$3:$R$3,5)),0))))))</f>
        <v>0</v>
      </c>
      <c r="C58" s="60">
        <f t="shared" si="2"/>
        <v>0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</row>
    <row r="59" spans="1:18">
      <c r="A59" s="15" t="str">
        <f>Overall!A59</f>
        <v>Median</v>
      </c>
      <c r="B59" s="59">
        <f>IF(Controls!$E$16=0,SUM('Category 1'!D59:R59)/SUM('Category 1'!$D$3:$R$3),IF(Controls!$E$16=1,(SUM('Category 1'!D59:R59)-SMALL(D59:R59,1))/(SUM('Category 1'!$D$3:$R$3)-SMALL($D$3:$R$3,1)),IF(Controls!$E$16=2,(SUM('Category 1'!D59:R59)-SMALL(D59:R59,1)-SMALL(D59:R59,2))/(SUM('Category 1'!$D$3:$R$3)-SMALL($D$3:$R$3,1)-SMALL($D$3:$R$3,2)),IF(Controls!$E$16=3,(SUM('Category 1'!D59:R59)-SMALL(D59:R59,1)-SMALL(D59:R59,2)-SMALL(D59:R59,3))/(SUM('Category 1'!$D$3:$R$3)-SMALL($D$3:$R$3,1)-SMALL($D$3:$R$3,2)-SMALL($D$3:$R$3,3)),IF(Controls!$E$16=4,(SUM('Category 1'!D59:R59)-SMALL(D59:R59,1)-SMALL(D59:R59,2)-SMALL(D59:R59,3)-SMALL(D59:R59,4))/(SUM('Category 1'!$D$3:$R$3)-SMALL($D$3:$R$3,1)-SMALL($D$3:$R$3,2)-SMALL($D$3:$R$3,3)-SMALL($D$3:$R$3,4)),IF(Controls!$E$16=5,(SUM('Category 1'!D59:R59)-SMALL(D59:R59,1)-SMALL(D59:R59,2)-SMALL(D59:R59,3)-SMALL(D59:R59,4)-SMALL(D59:R59,4))/(SUM('Category 1'!$D$3:$R$3)-SMALL($D$3:$R$3,1)-SMALL($D$3:$R$3,2)-SMALL($D$3:$R$3,3)-SMALL($D$3:$R$3,4)-SMALL($D$3:$R$3,5)),0))))))</f>
        <v>0</v>
      </c>
      <c r="C59" s="60">
        <f t="shared" si="2"/>
        <v>0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</row>
    <row r="60" spans="1:18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4:18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4:18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</sheetData>
  <sheetProtection sheet="1" objects="1" scenarios="1"/>
  <mergeCells count="1">
    <mergeCell ref="A1: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pane xSplit="2" topLeftCell="C1" activePane="topRight" state="frozen"/>
      <selection activeCell="I35" sqref="I35"/>
      <selection pane="topRight" activeCell="I5" sqref="C4:I5"/>
    </sheetView>
  </sheetViews>
  <sheetFormatPr baseColWidth="10" defaultRowHeight="15" x14ac:dyDescent="0"/>
  <cols>
    <col min="1" max="1" width="31.33203125" style="13" bestFit="1" customWidth="1"/>
    <col min="2" max="2" width="11.1640625" style="29" bestFit="1" customWidth="1"/>
    <col min="3" max="11" width="12.33203125" bestFit="1" customWidth="1"/>
    <col min="12" max="17" width="13.5" bestFit="1" customWidth="1"/>
  </cols>
  <sheetData>
    <row r="1" spans="1:17">
      <c r="A1" s="97" t="str">
        <f>Overall!H2</f>
        <v>Category 3 (Midterm)</v>
      </c>
      <c r="B1" s="26" t="s">
        <v>57</v>
      </c>
      <c r="C1" s="38">
        <f>'Category 3 Assignment 1'!C1</f>
        <v>0</v>
      </c>
      <c r="D1" s="38">
        <f>'Category 3 Assignment 2'!D1</f>
        <v>0</v>
      </c>
      <c r="E1" s="71">
        <f>'Category 3 Assignment 3'!D1</f>
        <v>0</v>
      </c>
      <c r="F1" s="38">
        <f>'Category 3 Assignment 4'!D1</f>
        <v>0</v>
      </c>
      <c r="G1" s="38">
        <f>'Category 3 Assignment 5'!D1</f>
        <v>0</v>
      </c>
      <c r="H1" s="38">
        <f>'Category 3 Assignment 6'!D1</f>
        <v>0</v>
      </c>
      <c r="I1" s="38">
        <f>'Category 3 Assignment 7'!D1</f>
        <v>0</v>
      </c>
    </row>
    <row r="2" spans="1:17">
      <c r="A2" s="97"/>
      <c r="B2" s="26"/>
      <c r="C2" s="1" t="s">
        <v>55</v>
      </c>
      <c r="D2" s="1" t="s">
        <v>56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/>
      <c r="K2" s="1"/>
      <c r="L2" s="1"/>
      <c r="M2" s="1"/>
      <c r="N2" s="1"/>
      <c r="O2" s="1"/>
      <c r="P2" s="1"/>
      <c r="Q2" s="1"/>
    </row>
    <row r="3" spans="1:17">
      <c r="A3" s="97"/>
      <c r="B3" s="27" t="s">
        <v>73</v>
      </c>
      <c r="C3" s="25">
        <f>'Category 3 Assignment 1'!$D$3</f>
        <v>0</v>
      </c>
      <c r="D3" s="5">
        <f>'Category 3 Assignment 2'!D3</f>
        <v>0</v>
      </c>
      <c r="E3" s="5">
        <f>'Category 3 Assignment 3'!$D$3</f>
        <v>0</v>
      </c>
      <c r="F3" s="5">
        <f>'Category 3 Assignment 4'!$D$3</f>
        <v>0</v>
      </c>
      <c r="G3" s="5">
        <f>'Category 3 Assignment 5'!$D$3</f>
        <v>0</v>
      </c>
      <c r="H3" s="5">
        <f>'Category 3 Assignment 6'!$D$3</f>
        <v>0</v>
      </c>
      <c r="I3" s="5">
        <f>'Category 3 Assignment 7'!$D$3</f>
        <v>0</v>
      </c>
      <c r="J3" s="5"/>
      <c r="K3" s="5"/>
      <c r="L3" s="5"/>
      <c r="M3" s="5"/>
      <c r="N3" s="5"/>
      <c r="O3" s="5"/>
      <c r="P3" s="5"/>
      <c r="Q3" s="5"/>
    </row>
    <row r="4" spans="1:17">
      <c r="B4" s="26" t="s">
        <v>48</v>
      </c>
      <c r="C4" s="101">
        <f>AVERAGE(C8:C59)</f>
        <v>0</v>
      </c>
      <c r="D4" s="101">
        <f t="shared" ref="D4:I4" si="0">AVERAGE(D8:D59)</f>
        <v>0</v>
      </c>
      <c r="E4" s="101">
        <f t="shared" si="0"/>
        <v>0</v>
      </c>
      <c r="F4" s="101">
        <f t="shared" si="0"/>
        <v>0</v>
      </c>
      <c r="G4" s="101">
        <f t="shared" si="0"/>
        <v>0</v>
      </c>
      <c r="H4" s="101">
        <f t="shared" si="0"/>
        <v>0</v>
      </c>
      <c r="I4" s="101">
        <f t="shared" si="0"/>
        <v>0</v>
      </c>
      <c r="J4" s="5"/>
      <c r="K4" s="5"/>
      <c r="L4" s="5"/>
      <c r="M4" s="5"/>
      <c r="N4" s="5"/>
      <c r="O4" s="5"/>
      <c r="P4" s="5"/>
      <c r="Q4" s="5"/>
    </row>
    <row r="5" spans="1:17" ht="16" thickBot="1">
      <c r="B5" s="28" t="s">
        <v>49</v>
      </c>
      <c r="C5" s="102">
        <f>MEDIAN(C8:C59)</f>
        <v>0</v>
      </c>
      <c r="D5" s="102">
        <f t="shared" ref="D5:I5" si="1">MEDIAN(D8:D59)</f>
        <v>0</v>
      </c>
      <c r="E5" s="102">
        <f t="shared" si="1"/>
        <v>0</v>
      </c>
      <c r="F5" s="102">
        <f t="shared" si="1"/>
        <v>0</v>
      </c>
      <c r="G5" s="102">
        <f t="shared" si="1"/>
        <v>0</v>
      </c>
      <c r="H5" s="102">
        <f t="shared" si="1"/>
        <v>0</v>
      </c>
      <c r="I5" s="102">
        <f t="shared" si="1"/>
        <v>0</v>
      </c>
      <c r="J5" s="16"/>
      <c r="K5" s="16"/>
      <c r="L5" s="16"/>
      <c r="M5" s="16"/>
      <c r="N5" s="16"/>
      <c r="O5" s="16"/>
      <c r="P5" s="16"/>
      <c r="Q5" s="16"/>
    </row>
    <row r="7" spans="1:17" s="10" customFormat="1" ht="16" thickBot="1">
      <c r="A7" s="14" t="s">
        <v>2</v>
      </c>
      <c r="B7" s="30" t="s">
        <v>3</v>
      </c>
    </row>
    <row r="8" spans="1:17">
      <c r="A8" s="15">
        <f>Overall!A8</f>
        <v>1</v>
      </c>
      <c r="B8" s="31" t="e">
        <f>SUM(C8:I8)/SUM($C$3:$I$3)</f>
        <v>#DIV/0!</v>
      </c>
      <c r="C8" s="67">
        <f>'Category 3 Assignment 1'!D8</f>
        <v>0</v>
      </c>
      <c r="D8" s="67">
        <f>'Category 3 Assignment 2'!D8</f>
        <v>0</v>
      </c>
      <c r="E8" s="67">
        <f>'Category 3 Assignment 3'!D8</f>
        <v>0</v>
      </c>
      <c r="F8" s="67">
        <f>'Category 3 Assignment 4'!D8</f>
        <v>0</v>
      </c>
      <c r="G8" s="67">
        <f>'Category 3 Assignment 5'!D8</f>
        <v>0</v>
      </c>
      <c r="H8" s="67">
        <f>'Category 3 Assignment 6'!D8</f>
        <v>0</v>
      </c>
      <c r="I8" s="67">
        <f>'Category 3 Assignment 7'!D8</f>
        <v>0</v>
      </c>
    </row>
    <row r="9" spans="1:17">
      <c r="A9" s="15">
        <f>Overall!A9</f>
        <v>2</v>
      </c>
      <c r="B9" s="31" t="e">
        <f t="shared" ref="B9:B59" si="2">SUM(C9:I9)/SUM($C$3:$I$3)</f>
        <v>#DIV/0!</v>
      </c>
      <c r="C9" s="67">
        <f>'Category 3 Assignment 1'!D9</f>
        <v>0</v>
      </c>
      <c r="D9" s="67">
        <f>'Category 3 Assignment 2'!D9</f>
        <v>0</v>
      </c>
      <c r="E9" s="67">
        <f>'Category 3 Assignment 3'!D9</f>
        <v>0</v>
      </c>
      <c r="F9" s="67">
        <f>'Category 3 Assignment 4'!D9</f>
        <v>0</v>
      </c>
      <c r="G9" s="67">
        <f>'Category 3 Assignment 5'!D9</f>
        <v>0</v>
      </c>
      <c r="H9" s="67">
        <f>'Category 3 Assignment 6'!D9</f>
        <v>0</v>
      </c>
      <c r="I9" s="67">
        <f>'Category 3 Assignment 7'!D9</f>
        <v>0</v>
      </c>
    </row>
    <row r="10" spans="1:17">
      <c r="A10" s="15">
        <f>Overall!A10</f>
        <v>3</v>
      </c>
      <c r="B10" s="31" t="e">
        <f t="shared" si="2"/>
        <v>#DIV/0!</v>
      </c>
      <c r="C10" s="67">
        <f>'Category 3 Assignment 1'!D10</f>
        <v>0</v>
      </c>
      <c r="D10" s="67">
        <f>'Category 3 Assignment 2'!D10</f>
        <v>0</v>
      </c>
      <c r="E10" s="67">
        <f>'Category 3 Assignment 3'!D10</f>
        <v>0</v>
      </c>
      <c r="F10" s="67">
        <f>'Category 3 Assignment 4'!D10</f>
        <v>0</v>
      </c>
      <c r="G10" s="67">
        <f>'Category 3 Assignment 5'!D10</f>
        <v>0</v>
      </c>
      <c r="H10" s="67">
        <f>'Category 3 Assignment 6'!D10</f>
        <v>0</v>
      </c>
      <c r="I10" s="67">
        <f>'Category 3 Assignment 7'!D10</f>
        <v>0</v>
      </c>
    </row>
    <row r="11" spans="1:17">
      <c r="A11" s="15">
        <f>Overall!A11</f>
        <v>4</v>
      </c>
      <c r="B11" s="31" t="e">
        <f t="shared" si="2"/>
        <v>#DIV/0!</v>
      </c>
      <c r="C11" s="67">
        <f>'Category 3 Assignment 1'!D11</f>
        <v>0</v>
      </c>
      <c r="D11" s="67">
        <f>'Category 3 Assignment 2'!D11</f>
        <v>0</v>
      </c>
      <c r="E11" s="67">
        <f>'Category 3 Assignment 3'!D11</f>
        <v>0</v>
      </c>
      <c r="F11" s="67">
        <f>'Category 3 Assignment 4'!D11</f>
        <v>0</v>
      </c>
      <c r="G11" s="67">
        <f>'Category 3 Assignment 5'!D11</f>
        <v>0</v>
      </c>
      <c r="H11" s="67">
        <f>'Category 3 Assignment 6'!D11</f>
        <v>0</v>
      </c>
      <c r="I11" s="67">
        <f>'Category 3 Assignment 7'!D11</f>
        <v>0</v>
      </c>
    </row>
    <row r="12" spans="1:17">
      <c r="A12" s="15">
        <f>Overall!A12</f>
        <v>5</v>
      </c>
      <c r="B12" s="31" t="e">
        <f t="shared" si="2"/>
        <v>#DIV/0!</v>
      </c>
      <c r="C12" s="67">
        <f>'Category 3 Assignment 1'!D12</f>
        <v>0</v>
      </c>
      <c r="D12" s="67">
        <f>'Category 3 Assignment 2'!D12</f>
        <v>0</v>
      </c>
      <c r="E12" s="67">
        <f>'Category 3 Assignment 3'!D12</f>
        <v>0</v>
      </c>
      <c r="F12" s="67">
        <f>'Category 3 Assignment 4'!D12</f>
        <v>0</v>
      </c>
      <c r="G12" s="67">
        <f>'Category 3 Assignment 5'!D12</f>
        <v>0</v>
      </c>
      <c r="H12" s="67">
        <f>'Category 3 Assignment 6'!D12</f>
        <v>0</v>
      </c>
      <c r="I12" s="67">
        <f>'Category 3 Assignment 7'!D12</f>
        <v>0</v>
      </c>
    </row>
    <row r="13" spans="1:17">
      <c r="A13" s="15">
        <f>Overall!A13</f>
        <v>6</v>
      </c>
      <c r="B13" s="31" t="e">
        <f t="shared" si="2"/>
        <v>#DIV/0!</v>
      </c>
      <c r="C13" s="67">
        <f>'Category 3 Assignment 1'!D13</f>
        <v>0</v>
      </c>
      <c r="D13" s="67">
        <f>'Category 3 Assignment 2'!D13</f>
        <v>0</v>
      </c>
      <c r="E13" s="67">
        <f>'Category 3 Assignment 3'!D13</f>
        <v>0</v>
      </c>
      <c r="F13" s="67">
        <f>'Category 3 Assignment 4'!D13</f>
        <v>0</v>
      </c>
      <c r="G13" s="67">
        <f>'Category 3 Assignment 5'!D13</f>
        <v>0</v>
      </c>
      <c r="H13" s="67">
        <f>'Category 3 Assignment 6'!D13</f>
        <v>0</v>
      </c>
      <c r="I13" s="67">
        <f>'Category 3 Assignment 7'!D13</f>
        <v>0</v>
      </c>
    </row>
    <row r="14" spans="1:17">
      <c r="A14" s="15">
        <f>Overall!A14</f>
        <v>7</v>
      </c>
      <c r="B14" s="31" t="e">
        <f t="shared" si="2"/>
        <v>#DIV/0!</v>
      </c>
      <c r="C14" s="67">
        <f>'Category 3 Assignment 1'!D14</f>
        <v>0</v>
      </c>
      <c r="D14" s="67">
        <f>'Category 3 Assignment 2'!D14</f>
        <v>0</v>
      </c>
      <c r="E14" s="67">
        <f>'Category 3 Assignment 3'!D14</f>
        <v>0</v>
      </c>
      <c r="F14" s="67">
        <f>'Category 3 Assignment 4'!D14</f>
        <v>0</v>
      </c>
      <c r="G14" s="67">
        <f>'Category 3 Assignment 5'!D14</f>
        <v>0</v>
      </c>
      <c r="H14" s="67">
        <f>'Category 3 Assignment 6'!D14</f>
        <v>0</v>
      </c>
      <c r="I14" s="67">
        <f>'Category 3 Assignment 7'!D14</f>
        <v>0</v>
      </c>
    </row>
    <row r="15" spans="1:17">
      <c r="A15" s="15">
        <f>Overall!A15</f>
        <v>8</v>
      </c>
      <c r="B15" s="31" t="e">
        <f t="shared" si="2"/>
        <v>#DIV/0!</v>
      </c>
      <c r="C15" s="67">
        <f>'Category 3 Assignment 1'!D15</f>
        <v>0</v>
      </c>
      <c r="D15" s="67">
        <f>'Category 3 Assignment 2'!D15</f>
        <v>0</v>
      </c>
      <c r="E15" s="67">
        <f>'Category 3 Assignment 3'!D15</f>
        <v>0</v>
      </c>
      <c r="F15" s="67">
        <f>'Category 3 Assignment 4'!D15</f>
        <v>0</v>
      </c>
      <c r="G15" s="67">
        <f>'Category 3 Assignment 5'!D15</f>
        <v>0</v>
      </c>
      <c r="H15" s="67">
        <f>'Category 3 Assignment 6'!D15</f>
        <v>0</v>
      </c>
      <c r="I15" s="67">
        <f>'Category 3 Assignment 7'!D15</f>
        <v>0</v>
      </c>
    </row>
    <row r="16" spans="1:17">
      <c r="A16" s="15">
        <f>Overall!A16</f>
        <v>9</v>
      </c>
      <c r="B16" s="31" t="e">
        <f t="shared" si="2"/>
        <v>#DIV/0!</v>
      </c>
      <c r="C16" s="67">
        <f>'Category 3 Assignment 1'!D16</f>
        <v>0</v>
      </c>
      <c r="D16" s="67">
        <f>'Category 3 Assignment 2'!D16</f>
        <v>0</v>
      </c>
      <c r="E16" s="67">
        <f>'Category 3 Assignment 3'!D16</f>
        <v>0</v>
      </c>
      <c r="F16" s="67">
        <f>'Category 3 Assignment 4'!D16</f>
        <v>0</v>
      </c>
      <c r="G16" s="67">
        <f>'Category 3 Assignment 5'!D16</f>
        <v>0</v>
      </c>
      <c r="H16" s="67">
        <f>'Category 3 Assignment 6'!D16</f>
        <v>0</v>
      </c>
      <c r="I16" s="67">
        <f>'Category 3 Assignment 7'!D16</f>
        <v>0</v>
      </c>
    </row>
    <row r="17" spans="1:9">
      <c r="A17" s="15">
        <f>Overall!A17</f>
        <v>10</v>
      </c>
      <c r="B17" s="31" t="e">
        <f t="shared" si="2"/>
        <v>#DIV/0!</v>
      </c>
      <c r="C17" s="67">
        <f>'Category 3 Assignment 1'!D17</f>
        <v>0</v>
      </c>
      <c r="D17" s="67">
        <f>'Category 3 Assignment 2'!D17</f>
        <v>0</v>
      </c>
      <c r="E17" s="67">
        <f>'Category 3 Assignment 3'!D17</f>
        <v>0</v>
      </c>
      <c r="F17" s="67">
        <f>'Category 3 Assignment 4'!D17</f>
        <v>0</v>
      </c>
      <c r="G17" s="67">
        <f>'Category 3 Assignment 5'!D17</f>
        <v>0</v>
      </c>
      <c r="H17" s="67">
        <f>'Category 3 Assignment 6'!D17</f>
        <v>0</v>
      </c>
      <c r="I17" s="67">
        <f>'Category 3 Assignment 7'!D17</f>
        <v>0</v>
      </c>
    </row>
    <row r="18" spans="1:9">
      <c r="A18" s="15">
        <f>Overall!A18</f>
        <v>11</v>
      </c>
      <c r="B18" s="31" t="e">
        <f t="shared" si="2"/>
        <v>#DIV/0!</v>
      </c>
      <c r="C18" s="67">
        <f>'Category 3 Assignment 1'!D18</f>
        <v>0</v>
      </c>
      <c r="D18" s="67">
        <f>'Category 3 Assignment 2'!D18</f>
        <v>0</v>
      </c>
      <c r="E18" s="67">
        <f>'Category 3 Assignment 3'!D18</f>
        <v>0</v>
      </c>
      <c r="F18" s="67">
        <f>'Category 3 Assignment 4'!D18</f>
        <v>0</v>
      </c>
      <c r="G18" s="67">
        <f>'Category 3 Assignment 5'!D18</f>
        <v>0</v>
      </c>
      <c r="H18" s="67">
        <f>'Category 3 Assignment 6'!D18</f>
        <v>0</v>
      </c>
      <c r="I18" s="67">
        <f>'Category 3 Assignment 7'!D18</f>
        <v>0</v>
      </c>
    </row>
    <row r="19" spans="1:9">
      <c r="A19" s="15">
        <f>Overall!A19</f>
        <v>12</v>
      </c>
      <c r="B19" s="31" t="e">
        <f t="shared" si="2"/>
        <v>#DIV/0!</v>
      </c>
      <c r="C19" s="67">
        <f>'Category 3 Assignment 1'!D19</f>
        <v>0</v>
      </c>
      <c r="D19" s="67">
        <f>'Category 3 Assignment 2'!D19</f>
        <v>0</v>
      </c>
      <c r="E19" s="67">
        <f>'Category 3 Assignment 3'!D19</f>
        <v>0</v>
      </c>
      <c r="F19" s="67">
        <f>'Category 3 Assignment 4'!D19</f>
        <v>0</v>
      </c>
      <c r="G19" s="67">
        <f>'Category 3 Assignment 5'!D19</f>
        <v>0</v>
      </c>
      <c r="H19" s="67">
        <f>'Category 3 Assignment 6'!D19</f>
        <v>0</v>
      </c>
      <c r="I19" s="67">
        <f>'Category 3 Assignment 7'!D19</f>
        <v>0</v>
      </c>
    </row>
    <row r="20" spans="1:9">
      <c r="A20" s="15">
        <f>Overall!A20</f>
        <v>13</v>
      </c>
      <c r="B20" s="31" t="e">
        <f t="shared" si="2"/>
        <v>#DIV/0!</v>
      </c>
      <c r="C20" s="67">
        <f>'Category 3 Assignment 1'!D20</f>
        <v>0</v>
      </c>
      <c r="D20" s="67">
        <f>'Category 3 Assignment 2'!D20</f>
        <v>0</v>
      </c>
      <c r="E20" s="67">
        <f>'Category 3 Assignment 3'!D20</f>
        <v>0</v>
      </c>
      <c r="F20" s="67">
        <f>'Category 3 Assignment 4'!D20</f>
        <v>0</v>
      </c>
      <c r="G20" s="67">
        <f>'Category 3 Assignment 5'!D20</f>
        <v>0</v>
      </c>
      <c r="H20" s="67">
        <f>'Category 3 Assignment 6'!D20</f>
        <v>0</v>
      </c>
      <c r="I20" s="67">
        <f>'Category 3 Assignment 7'!D20</f>
        <v>0</v>
      </c>
    </row>
    <row r="21" spans="1:9">
      <c r="A21" s="15">
        <f>Overall!A21</f>
        <v>14</v>
      </c>
      <c r="B21" s="31" t="e">
        <f t="shared" si="2"/>
        <v>#DIV/0!</v>
      </c>
      <c r="C21" s="67">
        <f>'Category 3 Assignment 1'!D21</f>
        <v>0</v>
      </c>
      <c r="D21" s="67">
        <f>'Category 3 Assignment 2'!D21</f>
        <v>0</v>
      </c>
      <c r="E21" s="67">
        <f>'Category 3 Assignment 3'!D21</f>
        <v>0</v>
      </c>
      <c r="F21" s="67">
        <f>'Category 3 Assignment 4'!D21</f>
        <v>0</v>
      </c>
      <c r="G21" s="67">
        <f>'Category 3 Assignment 5'!D21</f>
        <v>0</v>
      </c>
      <c r="H21" s="67">
        <f>'Category 3 Assignment 6'!D21</f>
        <v>0</v>
      </c>
      <c r="I21" s="67">
        <f>'Category 3 Assignment 7'!D21</f>
        <v>0</v>
      </c>
    </row>
    <row r="22" spans="1:9">
      <c r="A22" s="15">
        <f>Overall!A22</f>
        <v>15</v>
      </c>
      <c r="B22" s="31" t="e">
        <f t="shared" si="2"/>
        <v>#DIV/0!</v>
      </c>
      <c r="C22" s="67">
        <f>'Category 3 Assignment 1'!D22</f>
        <v>0</v>
      </c>
      <c r="D22" s="67">
        <f>'Category 3 Assignment 2'!D22</f>
        <v>0</v>
      </c>
      <c r="E22" s="67">
        <f>'Category 3 Assignment 3'!D22</f>
        <v>0</v>
      </c>
      <c r="F22" s="67">
        <f>'Category 3 Assignment 4'!D22</f>
        <v>0</v>
      </c>
      <c r="G22" s="67">
        <f>'Category 3 Assignment 5'!D22</f>
        <v>0</v>
      </c>
      <c r="H22" s="67">
        <f>'Category 3 Assignment 6'!D22</f>
        <v>0</v>
      </c>
      <c r="I22" s="67">
        <f>'Category 3 Assignment 7'!D22</f>
        <v>0</v>
      </c>
    </row>
    <row r="23" spans="1:9">
      <c r="A23" s="15">
        <f>Overall!A23</f>
        <v>16</v>
      </c>
      <c r="B23" s="31" t="e">
        <f t="shared" si="2"/>
        <v>#DIV/0!</v>
      </c>
      <c r="C23" s="67">
        <f>'Category 3 Assignment 1'!D23</f>
        <v>0</v>
      </c>
      <c r="D23" s="67">
        <f>'Category 3 Assignment 2'!D23</f>
        <v>0</v>
      </c>
      <c r="E23" s="67">
        <f>'Category 3 Assignment 3'!D23</f>
        <v>0</v>
      </c>
      <c r="F23" s="67">
        <f>'Category 3 Assignment 4'!D23</f>
        <v>0</v>
      </c>
      <c r="G23" s="67">
        <f>'Category 3 Assignment 5'!D23</f>
        <v>0</v>
      </c>
      <c r="H23" s="67">
        <f>'Category 3 Assignment 6'!D23</f>
        <v>0</v>
      </c>
      <c r="I23" s="67">
        <f>'Category 3 Assignment 7'!D23</f>
        <v>0</v>
      </c>
    </row>
    <row r="24" spans="1:9">
      <c r="A24" s="15">
        <f>Overall!A24</f>
        <v>17</v>
      </c>
      <c r="B24" s="31" t="e">
        <f t="shared" si="2"/>
        <v>#DIV/0!</v>
      </c>
      <c r="C24" s="67">
        <f>'Category 3 Assignment 1'!D24</f>
        <v>0</v>
      </c>
      <c r="D24" s="67">
        <f>'Category 3 Assignment 2'!D24</f>
        <v>0</v>
      </c>
      <c r="E24" s="67">
        <f>'Category 3 Assignment 3'!D24</f>
        <v>0</v>
      </c>
      <c r="F24" s="67">
        <f>'Category 3 Assignment 4'!D24</f>
        <v>0</v>
      </c>
      <c r="G24" s="67">
        <f>'Category 3 Assignment 5'!D24</f>
        <v>0</v>
      </c>
      <c r="H24" s="67">
        <f>'Category 3 Assignment 6'!D24</f>
        <v>0</v>
      </c>
      <c r="I24" s="67">
        <f>'Category 3 Assignment 7'!D24</f>
        <v>0</v>
      </c>
    </row>
    <row r="25" spans="1:9">
      <c r="A25" s="15">
        <f>Overall!A25</f>
        <v>18</v>
      </c>
      <c r="B25" s="31" t="e">
        <f t="shared" si="2"/>
        <v>#DIV/0!</v>
      </c>
      <c r="C25" s="67">
        <f>'Category 3 Assignment 1'!D25</f>
        <v>0</v>
      </c>
      <c r="D25" s="67">
        <f>'Category 3 Assignment 2'!D25</f>
        <v>0</v>
      </c>
      <c r="E25" s="67">
        <f>'Category 3 Assignment 3'!D25</f>
        <v>0</v>
      </c>
      <c r="F25" s="67">
        <f>'Category 3 Assignment 4'!D25</f>
        <v>0</v>
      </c>
      <c r="G25" s="67">
        <f>'Category 3 Assignment 5'!D25</f>
        <v>0</v>
      </c>
      <c r="H25" s="67">
        <f>'Category 3 Assignment 6'!D25</f>
        <v>0</v>
      </c>
      <c r="I25" s="67">
        <f>'Category 3 Assignment 7'!D25</f>
        <v>0</v>
      </c>
    </row>
    <row r="26" spans="1:9">
      <c r="A26" s="15">
        <f>Overall!A26</f>
        <v>19</v>
      </c>
      <c r="B26" s="31" t="e">
        <f t="shared" si="2"/>
        <v>#DIV/0!</v>
      </c>
      <c r="C26" s="67">
        <f>'Category 3 Assignment 1'!D26</f>
        <v>0</v>
      </c>
      <c r="D26" s="67">
        <f>'Category 3 Assignment 2'!D26</f>
        <v>0</v>
      </c>
      <c r="E26" s="67">
        <f>'Category 3 Assignment 3'!D26</f>
        <v>0</v>
      </c>
      <c r="F26" s="67">
        <f>'Category 3 Assignment 4'!D26</f>
        <v>0</v>
      </c>
      <c r="G26" s="67">
        <f>'Category 3 Assignment 5'!D26</f>
        <v>0</v>
      </c>
      <c r="H26" s="67">
        <f>'Category 3 Assignment 6'!D26</f>
        <v>0</v>
      </c>
      <c r="I26" s="67">
        <f>'Category 3 Assignment 7'!D26</f>
        <v>0</v>
      </c>
    </row>
    <row r="27" spans="1:9">
      <c r="A27" s="15">
        <f>Overall!A27</f>
        <v>20</v>
      </c>
      <c r="B27" s="31" t="e">
        <f t="shared" si="2"/>
        <v>#DIV/0!</v>
      </c>
      <c r="C27" s="67">
        <f>'Category 3 Assignment 1'!D27</f>
        <v>0</v>
      </c>
      <c r="D27" s="67">
        <f>'Category 3 Assignment 2'!D27</f>
        <v>0</v>
      </c>
      <c r="E27" s="67">
        <f>'Category 3 Assignment 3'!D27</f>
        <v>0</v>
      </c>
      <c r="F27" s="67">
        <f>'Category 3 Assignment 4'!D27</f>
        <v>0</v>
      </c>
      <c r="G27" s="67">
        <f>'Category 3 Assignment 5'!D27</f>
        <v>0</v>
      </c>
      <c r="H27" s="67">
        <f>'Category 3 Assignment 6'!D27</f>
        <v>0</v>
      </c>
      <c r="I27" s="67">
        <f>'Category 3 Assignment 7'!D27</f>
        <v>0</v>
      </c>
    </row>
    <row r="28" spans="1:9">
      <c r="A28" s="15">
        <f>Overall!A28</f>
        <v>21</v>
      </c>
      <c r="B28" s="31" t="e">
        <f t="shared" si="2"/>
        <v>#DIV/0!</v>
      </c>
      <c r="C28" s="67">
        <f>'Category 3 Assignment 1'!D28</f>
        <v>0</v>
      </c>
      <c r="D28" s="67">
        <f>'Category 3 Assignment 2'!D28</f>
        <v>0</v>
      </c>
      <c r="E28" s="67">
        <f>'Category 3 Assignment 3'!D28</f>
        <v>0</v>
      </c>
      <c r="F28" s="67">
        <f>'Category 3 Assignment 4'!D28</f>
        <v>0</v>
      </c>
      <c r="G28" s="67">
        <f>'Category 3 Assignment 5'!D28</f>
        <v>0</v>
      </c>
      <c r="H28" s="67">
        <f>'Category 3 Assignment 6'!D28</f>
        <v>0</v>
      </c>
      <c r="I28" s="67">
        <f>'Category 3 Assignment 7'!D28</f>
        <v>0</v>
      </c>
    </row>
    <row r="29" spans="1:9">
      <c r="A29" s="15">
        <f>Overall!A29</f>
        <v>22</v>
      </c>
      <c r="B29" s="31" t="e">
        <f t="shared" si="2"/>
        <v>#DIV/0!</v>
      </c>
      <c r="C29" s="67">
        <f>'Category 3 Assignment 1'!D29</f>
        <v>0</v>
      </c>
      <c r="D29" s="67">
        <f>'Category 3 Assignment 2'!D29</f>
        <v>0</v>
      </c>
      <c r="E29" s="67">
        <f>'Category 3 Assignment 3'!D29</f>
        <v>0</v>
      </c>
      <c r="F29" s="67">
        <f>'Category 3 Assignment 4'!D29</f>
        <v>0</v>
      </c>
      <c r="G29" s="67">
        <f>'Category 3 Assignment 5'!D29</f>
        <v>0</v>
      </c>
      <c r="H29" s="67">
        <f>'Category 3 Assignment 6'!D29</f>
        <v>0</v>
      </c>
      <c r="I29" s="67">
        <f>'Category 3 Assignment 7'!D29</f>
        <v>0</v>
      </c>
    </row>
    <row r="30" spans="1:9">
      <c r="A30" s="15">
        <f>Overall!A30</f>
        <v>23</v>
      </c>
      <c r="B30" s="31" t="e">
        <f t="shared" si="2"/>
        <v>#DIV/0!</v>
      </c>
      <c r="C30" s="67">
        <f>'Category 3 Assignment 1'!D30</f>
        <v>0</v>
      </c>
      <c r="D30" s="67">
        <f>'Category 3 Assignment 2'!D30</f>
        <v>0</v>
      </c>
      <c r="E30" s="67">
        <f>'Category 3 Assignment 3'!D30</f>
        <v>0</v>
      </c>
      <c r="F30" s="67">
        <f>'Category 3 Assignment 4'!D30</f>
        <v>0</v>
      </c>
      <c r="G30" s="67">
        <f>'Category 3 Assignment 5'!D30</f>
        <v>0</v>
      </c>
      <c r="H30" s="67">
        <f>'Category 3 Assignment 6'!D30</f>
        <v>0</v>
      </c>
      <c r="I30" s="67">
        <f>'Category 3 Assignment 7'!D30</f>
        <v>0</v>
      </c>
    </row>
    <row r="31" spans="1:9">
      <c r="A31" s="15">
        <f>Overall!A31</f>
        <v>24</v>
      </c>
      <c r="B31" s="31" t="e">
        <f t="shared" si="2"/>
        <v>#DIV/0!</v>
      </c>
      <c r="C31" s="67">
        <f>'Category 3 Assignment 1'!D31</f>
        <v>0</v>
      </c>
      <c r="D31" s="67">
        <f>'Category 3 Assignment 2'!D31</f>
        <v>0</v>
      </c>
      <c r="E31" s="67">
        <f>'Category 3 Assignment 3'!D31</f>
        <v>0</v>
      </c>
      <c r="F31" s="67">
        <f>'Category 3 Assignment 4'!D31</f>
        <v>0</v>
      </c>
      <c r="G31" s="67">
        <f>'Category 3 Assignment 5'!D31</f>
        <v>0</v>
      </c>
      <c r="H31" s="67">
        <f>'Category 3 Assignment 6'!D31</f>
        <v>0</v>
      </c>
      <c r="I31" s="67">
        <f>'Category 3 Assignment 7'!D31</f>
        <v>0</v>
      </c>
    </row>
    <row r="32" spans="1:9">
      <c r="A32" s="15">
        <f>Overall!A32</f>
        <v>25</v>
      </c>
      <c r="B32" s="31" t="e">
        <f t="shared" si="2"/>
        <v>#DIV/0!</v>
      </c>
      <c r="C32" s="67">
        <f>'Category 3 Assignment 1'!D32</f>
        <v>0</v>
      </c>
      <c r="D32" s="67">
        <f>'Category 3 Assignment 2'!D32</f>
        <v>0</v>
      </c>
      <c r="E32" s="67">
        <f>'Category 3 Assignment 3'!D32</f>
        <v>0</v>
      </c>
      <c r="F32" s="67">
        <f>'Category 3 Assignment 4'!D32</f>
        <v>0</v>
      </c>
      <c r="G32" s="67">
        <f>'Category 3 Assignment 5'!D32</f>
        <v>0</v>
      </c>
      <c r="H32" s="67">
        <f>'Category 3 Assignment 6'!D32</f>
        <v>0</v>
      </c>
      <c r="I32" s="67">
        <f>'Category 3 Assignment 7'!D32</f>
        <v>0</v>
      </c>
    </row>
    <row r="33" spans="1:9">
      <c r="A33" s="15">
        <f>Overall!A33</f>
        <v>26</v>
      </c>
      <c r="B33" s="31" t="e">
        <f t="shared" si="2"/>
        <v>#DIV/0!</v>
      </c>
      <c r="C33" s="67">
        <f>'Category 3 Assignment 1'!D33</f>
        <v>0</v>
      </c>
      <c r="D33" s="67">
        <f>'Category 3 Assignment 2'!D33</f>
        <v>0</v>
      </c>
      <c r="E33" s="67">
        <f>'Category 3 Assignment 3'!D33</f>
        <v>0</v>
      </c>
      <c r="F33" s="67">
        <f>'Category 3 Assignment 4'!D33</f>
        <v>0</v>
      </c>
      <c r="G33" s="67">
        <f>'Category 3 Assignment 5'!D33</f>
        <v>0</v>
      </c>
      <c r="H33" s="67">
        <f>'Category 3 Assignment 6'!D33</f>
        <v>0</v>
      </c>
      <c r="I33" s="67">
        <f>'Category 3 Assignment 7'!D33</f>
        <v>0</v>
      </c>
    </row>
    <row r="34" spans="1:9">
      <c r="A34" s="15">
        <f>Overall!A34</f>
        <v>27</v>
      </c>
      <c r="B34" s="31" t="e">
        <f t="shared" si="2"/>
        <v>#DIV/0!</v>
      </c>
      <c r="C34" s="67">
        <f>'Category 3 Assignment 1'!D34</f>
        <v>0</v>
      </c>
      <c r="D34" s="67">
        <f>'Category 3 Assignment 2'!D34</f>
        <v>0</v>
      </c>
      <c r="E34" s="67">
        <f>'Category 3 Assignment 3'!D34</f>
        <v>0</v>
      </c>
      <c r="F34" s="67">
        <f>'Category 3 Assignment 4'!D34</f>
        <v>0</v>
      </c>
      <c r="G34" s="67">
        <f>'Category 3 Assignment 5'!D34</f>
        <v>0</v>
      </c>
      <c r="H34" s="67">
        <f>'Category 3 Assignment 6'!D34</f>
        <v>0</v>
      </c>
      <c r="I34" s="67">
        <f>'Category 3 Assignment 7'!D34</f>
        <v>0</v>
      </c>
    </row>
    <row r="35" spans="1:9">
      <c r="A35" s="15">
        <f>Overall!A35</f>
        <v>28</v>
      </c>
      <c r="B35" s="31" t="e">
        <f t="shared" si="2"/>
        <v>#DIV/0!</v>
      </c>
      <c r="C35" s="67">
        <f>'Category 3 Assignment 1'!D35</f>
        <v>0</v>
      </c>
      <c r="D35" s="67">
        <f>'Category 3 Assignment 2'!D35</f>
        <v>0</v>
      </c>
      <c r="E35" s="67">
        <f>'Category 3 Assignment 3'!D35</f>
        <v>0</v>
      </c>
      <c r="F35" s="67">
        <f>'Category 3 Assignment 4'!D35</f>
        <v>0</v>
      </c>
      <c r="G35" s="67">
        <f>'Category 3 Assignment 5'!D35</f>
        <v>0</v>
      </c>
      <c r="H35" s="67">
        <f>'Category 3 Assignment 6'!D35</f>
        <v>0</v>
      </c>
      <c r="I35" s="67">
        <f>'Category 3 Assignment 7'!D35</f>
        <v>0</v>
      </c>
    </row>
    <row r="36" spans="1:9">
      <c r="A36" s="15">
        <f>Overall!A36</f>
        <v>29</v>
      </c>
      <c r="B36" s="31" t="e">
        <f t="shared" si="2"/>
        <v>#DIV/0!</v>
      </c>
      <c r="C36" s="67">
        <f>'Category 3 Assignment 1'!D36</f>
        <v>0</v>
      </c>
      <c r="D36" s="67">
        <f>'Category 3 Assignment 2'!D36</f>
        <v>0</v>
      </c>
      <c r="E36" s="67">
        <f>'Category 3 Assignment 3'!D36</f>
        <v>0</v>
      </c>
      <c r="F36" s="67">
        <f>'Category 3 Assignment 4'!D36</f>
        <v>0</v>
      </c>
      <c r="G36" s="67">
        <f>'Category 3 Assignment 5'!D36</f>
        <v>0</v>
      </c>
      <c r="H36" s="67">
        <f>'Category 3 Assignment 6'!D36</f>
        <v>0</v>
      </c>
      <c r="I36" s="67">
        <f>'Category 3 Assignment 7'!D36</f>
        <v>0</v>
      </c>
    </row>
    <row r="37" spans="1:9">
      <c r="A37" s="15">
        <f>Overall!A37</f>
        <v>30</v>
      </c>
      <c r="B37" s="31" t="e">
        <f t="shared" si="2"/>
        <v>#DIV/0!</v>
      </c>
      <c r="C37" s="67">
        <f>'Category 3 Assignment 1'!D37</f>
        <v>0</v>
      </c>
      <c r="D37" s="67">
        <f>'Category 3 Assignment 2'!D37</f>
        <v>0</v>
      </c>
      <c r="E37" s="67">
        <f>'Category 3 Assignment 3'!D37</f>
        <v>0</v>
      </c>
      <c r="F37" s="67">
        <f>'Category 3 Assignment 4'!D37</f>
        <v>0</v>
      </c>
      <c r="G37" s="67">
        <f>'Category 3 Assignment 5'!D37</f>
        <v>0</v>
      </c>
      <c r="H37" s="67">
        <f>'Category 3 Assignment 6'!D37</f>
        <v>0</v>
      </c>
      <c r="I37" s="67">
        <f>'Category 3 Assignment 7'!D37</f>
        <v>0</v>
      </c>
    </row>
    <row r="38" spans="1:9">
      <c r="A38" s="15">
        <f>Overall!A38</f>
        <v>31</v>
      </c>
      <c r="B38" s="31" t="e">
        <f t="shared" si="2"/>
        <v>#DIV/0!</v>
      </c>
      <c r="C38" s="67">
        <f>'Category 3 Assignment 1'!D38</f>
        <v>0</v>
      </c>
      <c r="D38" s="67">
        <f>'Category 3 Assignment 2'!D38</f>
        <v>0</v>
      </c>
      <c r="E38" s="67">
        <f>'Category 3 Assignment 3'!D38</f>
        <v>0</v>
      </c>
      <c r="F38" s="67">
        <f>'Category 3 Assignment 4'!D38</f>
        <v>0</v>
      </c>
      <c r="G38" s="67">
        <f>'Category 3 Assignment 5'!D38</f>
        <v>0</v>
      </c>
      <c r="H38" s="67">
        <f>'Category 3 Assignment 6'!D38</f>
        <v>0</v>
      </c>
      <c r="I38" s="67">
        <f>'Category 3 Assignment 7'!D38</f>
        <v>0</v>
      </c>
    </row>
    <row r="39" spans="1:9">
      <c r="A39" s="15">
        <f>Overall!A39</f>
        <v>32</v>
      </c>
      <c r="B39" s="31" t="e">
        <f t="shared" si="2"/>
        <v>#DIV/0!</v>
      </c>
      <c r="C39" s="67">
        <f>'Category 3 Assignment 1'!D39</f>
        <v>0</v>
      </c>
      <c r="D39" s="67">
        <f>'Category 3 Assignment 2'!D39</f>
        <v>0</v>
      </c>
      <c r="E39" s="67">
        <f>'Category 3 Assignment 3'!D39</f>
        <v>0</v>
      </c>
      <c r="F39" s="67">
        <f>'Category 3 Assignment 4'!D39</f>
        <v>0</v>
      </c>
      <c r="G39" s="67">
        <f>'Category 3 Assignment 5'!D39</f>
        <v>0</v>
      </c>
      <c r="H39" s="67">
        <f>'Category 3 Assignment 6'!D39</f>
        <v>0</v>
      </c>
      <c r="I39" s="67">
        <f>'Category 3 Assignment 7'!D39</f>
        <v>0</v>
      </c>
    </row>
    <row r="40" spans="1:9">
      <c r="A40" s="15">
        <f>Overall!A40</f>
        <v>33</v>
      </c>
      <c r="B40" s="31" t="e">
        <f t="shared" si="2"/>
        <v>#DIV/0!</v>
      </c>
      <c r="C40" s="67">
        <f>'Category 3 Assignment 1'!D40</f>
        <v>0</v>
      </c>
      <c r="D40" s="67">
        <f>'Category 3 Assignment 2'!D40</f>
        <v>0</v>
      </c>
      <c r="E40" s="67">
        <f>'Category 3 Assignment 3'!D40</f>
        <v>0</v>
      </c>
      <c r="F40" s="67">
        <f>'Category 3 Assignment 4'!D40</f>
        <v>0</v>
      </c>
      <c r="G40" s="67">
        <f>'Category 3 Assignment 5'!D40</f>
        <v>0</v>
      </c>
      <c r="H40" s="67">
        <f>'Category 3 Assignment 6'!D40</f>
        <v>0</v>
      </c>
      <c r="I40" s="67">
        <f>'Category 3 Assignment 7'!D40</f>
        <v>0</v>
      </c>
    </row>
    <row r="41" spans="1:9">
      <c r="A41" s="15">
        <f>Overall!A41</f>
        <v>34</v>
      </c>
      <c r="B41" s="31" t="e">
        <f t="shared" si="2"/>
        <v>#DIV/0!</v>
      </c>
      <c r="C41" s="67">
        <f>'Category 3 Assignment 1'!D41</f>
        <v>0</v>
      </c>
      <c r="D41" s="67">
        <f>'Category 3 Assignment 2'!D41</f>
        <v>0</v>
      </c>
      <c r="E41" s="67">
        <f>'Category 3 Assignment 3'!D41</f>
        <v>0</v>
      </c>
      <c r="F41" s="67">
        <f>'Category 3 Assignment 4'!D41</f>
        <v>0</v>
      </c>
      <c r="G41" s="67">
        <f>'Category 3 Assignment 5'!D41</f>
        <v>0</v>
      </c>
      <c r="H41" s="67">
        <f>'Category 3 Assignment 6'!D41</f>
        <v>0</v>
      </c>
      <c r="I41" s="67">
        <f>'Category 3 Assignment 7'!D41</f>
        <v>0</v>
      </c>
    </row>
    <row r="42" spans="1:9">
      <c r="A42" s="15">
        <f>Overall!A42</f>
        <v>35</v>
      </c>
      <c r="B42" s="31" t="e">
        <f t="shared" si="2"/>
        <v>#DIV/0!</v>
      </c>
      <c r="C42" s="67">
        <f>'Category 3 Assignment 1'!D42</f>
        <v>0</v>
      </c>
      <c r="D42" s="67">
        <f>'Category 3 Assignment 2'!D42</f>
        <v>0</v>
      </c>
      <c r="E42" s="67">
        <f>'Category 3 Assignment 3'!D42</f>
        <v>0</v>
      </c>
      <c r="F42" s="67">
        <f>'Category 3 Assignment 4'!D42</f>
        <v>0</v>
      </c>
      <c r="G42" s="67">
        <f>'Category 3 Assignment 5'!D42</f>
        <v>0</v>
      </c>
      <c r="H42" s="67">
        <f>'Category 3 Assignment 6'!D42</f>
        <v>0</v>
      </c>
      <c r="I42" s="67">
        <f>'Category 3 Assignment 7'!D42</f>
        <v>0</v>
      </c>
    </row>
    <row r="43" spans="1:9">
      <c r="A43" s="15">
        <f>Overall!A43</f>
        <v>36</v>
      </c>
      <c r="B43" s="31" t="e">
        <f t="shared" si="2"/>
        <v>#DIV/0!</v>
      </c>
      <c r="C43" s="67">
        <f>'Category 3 Assignment 1'!D43</f>
        <v>0</v>
      </c>
      <c r="D43" s="67">
        <f>'Category 3 Assignment 2'!D43</f>
        <v>0</v>
      </c>
      <c r="E43" s="67">
        <f>'Category 3 Assignment 3'!D43</f>
        <v>0</v>
      </c>
      <c r="F43" s="67">
        <f>'Category 3 Assignment 4'!D43</f>
        <v>0</v>
      </c>
      <c r="G43" s="67">
        <f>'Category 3 Assignment 5'!D43</f>
        <v>0</v>
      </c>
      <c r="H43" s="67">
        <f>'Category 3 Assignment 6'!D43</f>
        <v>0</v>
      </c>
      <c r="I43" s="67">
        <f>'Category 3 Assignment 7'!D43</f>
        <v>0</v>
      </c>
    </row>
    <row r="44" spans="1:9">
      <c r="A44" s="15">
        <f>Overall!A44</f>
        <v>37</v>
      </c>
      <c r="B44" s="31" t="e">
        <f t="shared" si="2"/>
        <v>#DIV/0!</v>
      </c>
      <c r="C44" s="67">
        <f>'Category 3 Assignment 1'!D44</f>
        <v>0</v>
      </c>
      <c r="D44" s="67">
        <f>'Category 3 Assignment 2'!D44</f>
        <v>0</v>
      </c>
      <c r="E44" s="67">
        <f>'Category 3 Assignment 3'!D44</f>
        <v>0</v>
      </c>
      <c r="F44" s="67">
        <f>'Category 3 Assignment 4'!D44</f>
        <v>0</v>
      </c>
      <c r="G44" s="67">
        <f>'Category 3 Assignment 5'!D44</f>
        <v>0</v>
      </c>
      <c r="H44" s="67">
        <f>'Category 3 Assignment 6'!D44</f>
        <v>0</v>
      </c>
      <c r="I44" s="67">
        <f>'Category 3 Assignment 7'!D44</f>
        <v>0</v>
      </c>
    </row>
    <row r="45" spans="1:9">
      <c r="A45" s="15">
        <f>Overall!A45</f>
        <v>38</v>
      </c>
      <c r="B45" s="31" t="e">
        <f t="shared" si="2"/>
        <v>#DIV/0!</v>
      </c>
      <c r="C45" s="67">
        <f>'Category 3 Assignment 1'!D45</f>
        <v>0</v>
      </c>
      <c r="D45" s="67">
        <f>'Category 3 Assignment 2'!D45</f>
        <v>0</v>
      </c>
      <c r="E45" s="67">
        <f>'Category 3 Assignment 3'!D45</f>
        <v>0</v>
      </c>
      <c r="F45" s="67">
        <f>'Category 3 Assignment 4'!D45</f>
        <v>0</v>
      </c>
      <c r="G45" s="67">
        <f>'Category 3 Assignment 5'!D45</f>
        <v>0</v>
      </c>
      <c r="H45" s="67">
        <f>'Category 3 Assignment 6'!D45</f>
        <v>0</v>
      </c>
      <c r="I45" s="67">
        <f>'Category 3 Assignment 7'!D45</f>
        <v>0</v>
      </c>
    </row>
    <row r="46" spans="1:9">
      <c r="A46" s="15">
        <f>Overall!A46</f>
        <v>39</v>
      </c>
      <c r="B46" s="31" t="e">
        <f t="shared" si="2"/>
        <v>#DIV/0!</v>
      </c>
      <c r="C46" s="67">
        <f>'Category 3 Assignment 1'!D46</f>
        <v>0</v>
      </c>
      <c r="D46" s="67">
        <f>'Category 3 Assignment 2'!D46</f>
        <v>0</v>
      </c>
      <c r="E46" s="67">
        <f>'Category 3 Assignment 3'!D46</f>
        <v>0</v>
      </c>
      <c r="F46" s="67">
        <f>'Category 3 Assignment 4'!D46</f>
        <v>0</v>
      </c>
      <c r="G46" s="67">
        <f>'Category 3 Assignment 5'!D46</f>
        <v>0</v>
      </c>
      <c r="H46" s="67">
        <f>'Category 3 Assignment 6'!D46</f>
        <v>0</v>
      </c>
      <c r="I46" s="67">
        <f>'Category 3 Assignment 7'!D46</f>
        <v>0</v>
      </c>
    </row>
    <row r="47" spans="1:9">
      <c r="A47" s="15">
        <f>Overall!A47</f>
        <v>40</v>
      </c>
      <c r="B47" s="31" t="e">
        <f t="shared" si="2"/>
        <v>#DIV/0!</v>
      </c>
      <c r="C47" s="67">
        <f>'Category 3 Assignment 1'!D47</f>
        <v>0</v>
      </c>
      <c r="D47" s="67">
        <f>'Category 3 Assignment 2'!D47</f>
        <v>0</v>
      </c>
      <c r="E47" s="67">
        <f>'Category 3 Assignment 3'!D47</f>
        <v>0</v>
      </c>
      <c r="F47" s="67">
        <f>'Category 3 Assignment 4'!D47</f>
        <v>0</v>
      </c>
      <c r="G47" s="67">
        <f>'Category 3 Assignment 5'!D47</f>
        <v>0</v>
      </c>
      <c r="H47" s="67">
        <f>'Category 3 Assignment 6'!D47</f>
        <v>0</v>
      </c>
      <c r="I47" s="67">
        <f>'Category 3 Assignment 7'!D47</f>
        <v>0</v>
      </c>
    </row>
    <row r="48" spans="1:9">
      <c r="A48" s="15">
        <f>Overall!A48</f>
        <v>41</v>
      </c>
      <c r="B48" s="31" t="e">
        <f t="shared" si="2"/>
        <v>#DIV/0!</v>
      </c>
      <c r="C48" s="67">
        <f>'Category 3 Assignment 1'!D48</f>
        <v>0</v>
      </c>
      <c r="D48" s="67">
        <f>'Category 3 Assignment 2'!D48</f>
        <v>0</v>
      </c>
      <c r="E48" s="67">
        <f>'Category 3 Assignment 3'!D48</f>
        <v>0</v>
      </c>
      <c r="F48" s="67">
        <f>'Category 3 Assignment 4'!D48</f>
        <v>0</v>
      </c>
      <c r="G48" s="67">
        <f>'Category 3 Assignment 5'!D48</f>
        <v>0</v>
      </c>
      <c r="H48" s="67">
        <f>'Category 3 Assignment 6'!D48</f>
        <v>0</v>
      </c>
      <c r="I48" s="67">
        <f>'Category 3 Assignment 7'!D48</f>
        <v>0</v>
      </c>
    </row>
    <row r="49" spans="1:9">
      <c r="A49" s="15">
        <f>Overall!A49</f>
        <v>42</v>
      </c>
      <c r="B49" s="31" t="e">
        <f t="shared" si="2"/>
        <v>#DIV/0!</v>
      </c>
      <c r="C49" s="67">
        <f>'Category 3 Assignment 1'!D49</f>
        <v>0</v>
      </c>
      <c r="D49" s="67">
        <f>'Category 3 Assignment 2'!D49</f>
        <v>0</v>
      </c>
      <c r="E49" s="67">
        <f>'Category 3 Assignment 3'!D49</f>
        <v>0</v>
      </c>
      <c r="F49" s="67">
        <f>'Category 3 Assignment 4'!D49</f>
        <v>0</v>
      </c>
      <c r="G49" s="67">
        <f>'Category 3 Assignment 5'!D49</f>
        <v>0</v>
      </c>
      <c r="H49" s="67">
        <f>'Category 3 Assignment 6'!D49</f>
        <v>0</v>
      </c>
      <c r="I49" s="67">
        <f>'Category 3 Assignment 7'!D49</f>
        <v>0</v>
      </c>
    </row>
    <row r="50" spans="1:9">
      <c r="A50" s="15">
        <f>Overall!A50</f>
        <v>43</v>
      </c>
      <c r="B50" s="31" t="e">
        <f t="shared" si="2"/>
        <v>#DIV/0!</v>
      </c>
      <c r="C50" s="67">
        <f>'Category 3 Assignment 1'!D50</f>
        <v>0</v>
      </c>
      <c r="D50" s="67">
        <f>'Category 3 Assignment 2'!D50</f>
        <v>0</v>
      </c>
      <c r="E50" s="67">
        <f>'Category 3 Assignment 3'!D50</f>
        <v>0</v>
      </c>
      <c r="F50" s="67">
        <f>'Category 3 Assignment 4'!D50</f>
        <v>0</v>
      </c>
      <c r="G50" s="67">
        <f>'Category 3 Assignment 5'!D50</f>
        <v>0</v>
      </c>
      <c r="H50" s="67">
        <f>'Category 3 Assignment 6'!D50</f>
        <v>0</v>
      </c>
      <c r="I50" s="67">
        <f>'Category 3 Assignment 7'!D50</f>
        <v>0</v>
      </c>
    </row>
    <row r="51" spans="1:9">
      <c r="A51" s="15">
        <f>Overall!A51</f>
        <v>44</v>
      </c>
      <c r="B51" s="31" t="e">
        <f t="shared" si="2"/>
        <v>#DIV/0!</v>
      </c>
      <c r="C51" s="67">
        <f>'Category 3 Assignment 1'!D51</f>
        <v>0</v>
      </c>
      <c r="D51" s="67">
        <f>'Category 3 Assignment 2'!D51</f>
        <v>0</v>
      </c>
      <c r="E51" s="67">
        <f>'Category 3 Assignment 3'!D51</f>
        <v>0</v>
      </c>
      <c r="F51" s="67">
        <f>'Category 3 Assignment 4'!D51</f>
        <v>0</v>
      </c>
      <c r="G51" s="67">
        <f>'Category 3 Assignment 5'!D51</f>
        <v>0</v>
      </c>
      <c r="H51" s="67">
        <f>'Category 3 Assignment 6'!D51</f>
        <v>0</v>
      </c>
      <c r="I51" s="67">
        <f>'Category 3 Assignment 7'!D51</f>
        <v>0</v>
      </c>
    </row>
    <row r="52" spans="1:9">
      <c r="A52" s="15">
        <f>Overall!A52</f>
        <v>45</v>
      </c>
      <c r="B52" s="31" t="e">
        <f t="shared" si="2"/>
        <v>#DIV/0!</v>
      </c>
      <c r="C52" s="67">
        <f>'Category 3 Assignment 1'!D52</f>
        <v>0</v>
      </c>
      <c r="D52" s="67">
        <f>'Category 3 Assignment 2'!D52</f>
        <v>0</v>
      </c>
      <c r="E52" s="67">
        <f>'Category 3 Assignment 3'!D52</f>
        <v>0</v>
      </c>
      <c r="F52" s="67">
        <f>'Category 3 Assignment 4'!D52</f>
        <v>0</v>
      </c>
      <c r="G52" s="67">
        <v>0</v>
      </c>
      <c r="H52" s="67">
        <f>'Category 3 Assignment 6'!D52</f>
        <v>0</v>
      </c>
      <c r="I52" s="67">
        <f>'Category 3 Assignment 7'!D52</f>
        <v>0</v>
      </c>
    </row>
    <row r="53" spans="1:9">
      <c r="A53" s="15">
        <f>Overall!A53</f>
        <v>46</v>
      </c>
      <c r="B53" s="31" t="e">
        <f t="shared" si="2"/>
        <v>#DIV/0!</v>
      </c>
      <c r="C53" s="67">
        <f>'Category 3 Assignment 1'!D53</f>
        <v>0</v>
      </c>
      <c r="D53" s="67">
        <f>'Category 3 Assignment 2'!D53</f>
        <v>0</v>
      </c>
      <c r="E53" s="67">
        <f>'Category 3 Assignment 3'!D53</f>
        <v>0</v>
      </c>
      <c r="F53" s="67">
        <f>'Category 3 Assignment 4'!D53</f>
        <v>0</v>
      </c>
      <c r="G53" s="67">
        <f>'Category 3 Assignment 5'!D53</f>
        <v>0</v>
      </c>
      <c r="H53" s="67">
        <f>'Category 3 Assignment 6'!D53</f>
        <v>0</v>
      </c>
      <c r="I53" s="67">
        <f>'Category 3 Assignment 7'!D53</f>
        <v>0</v>
      </c>
    </row>
    <row r="54" spans="1:9">
      <c r="A54" s="15">
        <f>Overall!A54</f>
        <v>47</v>
      </c>
      <c r="B54" s="31" t="e">
        <f t="shared" si="2"/>
        <v>#DIV/0!</v>
      </c>
      <c r="C54" s="67">
        <f>'Category 3 Assignment 1'!D54</f>
        <v>0</v>
      </c>
      <c r="D54" s="67">
        <f>'Category 3 Assignment 2'!D54</f>
        <v>0</v>
      </c>
      <c r="E54" s="67">
        <f>'Category 3 Assignment 3'!D54</f>
        <v>0</v>
      </c>
      <c r="F54" s="67">
        <f>'Category 3 Assignment 4'!D54</f>
        <v>0</v>
      </c>
      <c r="G54" s="67">
        <f>'Category 3 Assignment 5'!D54</f>
        <v>0</v>
      </c>
      <c r="H54" s="67">
        <f>'Category 3 Assignment 6'!D54</f>
        <v>0</v>
      </c>
      <c r="I54" s="67">
        <f>'Category 3 Assignment 7'!D54</f>
        <v>0</v>
      </c>
    </row>
    <row r="55" spans="1:9">
      <c r="A55" s="15">
        <f>Overall!A55</f>
        <v>48</v>
      </c>
      <c r="B55" s="31" t="e">
        <f t="shared" si="2"/>
        <v>#DIV/0!</v>
      </c>
      <c r="C55" s="67">
        <f>'Category 3 Assignment 1'!D55</f>
        <v>0</v>
      </c>
      <c r="D55" s="67">
        <f>'Category 3 Assignment 2'!D55</f>
        <v>0</v>
      </c>
      <c r="E55" s="67">
        <f>'Category 3 Assignment 3'!D55</f>
        <v>0</v>
      </c>
      <c r="F55" s="67">
        <f>'Category 3 Assignment 4'!D55</f>
        <v>0</v>
      </c>
      <c r="G55" s="67">
        <f>'Category 3 Assignment 5'!D55</f>
        <v>0</v>
      </c>
      <c r="H55" s="67">
        <f>'Category 3 Assignment 6'!D55</f>
        <v>0</v>
      </c>
      <c r="I55" s="67">
        <f>'Category 3 Assignment 7'!D55</f>
        <v>0</v>
      </c>
    </row>
    <row r="56" spans="1:9">
      <c r="A56" s="15">
        <f>Overall!A56</f>
        <v>49</v>
      </c>
      <c r="B56" s="31" t="e">
        <f t="shared" si="2"/>
        <v>#DIV/0!</v>
      </c>
      <c r="C56" s="67">
        <f>'Category 3 Assignment 1'!D56</f>
        <v>0</v>
      </c>
      <c r="D56" s="67">
        <f>'Category 3 Assignment 2'!D56</f>
        <v>0</v>
      </c>
      <c r="E56" s="67">
        <f>'Category 3 Assignment 3'!D56</f>
        <v>0</v>
      </c>
      <c r="F56" s="67">
        <f>'Category 3 Assignment 4'!D56</f>
        <v>0</v>
      </c>
      <c r="G56" s="67">
        <f>'Category 3 Assignment 5'!D56</f>
        <v>0</v>
      </c>
      <c r="H56" s="67">
        <f>'Category 3 Assignment 6'!D56</f>
        <v>0</v>
      </c>
      <c r="I56" s="67">
        <f>'Category 3 Assignment 7'!D56</f>
        <v>0</v>
      </c>
    </row>
    <row r="57" spans="1:9">
      <c r="A57" s="15">
        <f>Overall!A57</f>
        <v>50</v>
      </c>
      <c r="B57" s="31" t="e">
        <f t="shared" si="2"/>
        <v>#DIV/0!</v>
      </c>
      <c r="C57" s="67">
        <f>'Category 3 Assignment 1'!D57</f>
        <v>0</v>
      </c>
      <c r="D57" s="67">
        <f>'Category 3 Assignment 2'!D57</f>
        <v>0</v>
      </c>
      <c r="E57" s="67">
        <f>'Category 3 Assignment 3'!D57</f>
        <v>0</v>
      </c>
      <c r="F57" s="67">
        <f>'Category 3 Assignment 4'!D57</f>
        <v>0</v>
      </c>
      <c r="G57" s="67">
        <f>'Category 3 Assignment 5'!D57</f>
        <v>0</v>
      </c>
      <c r="H57" s="67">
        <f>'Category 3 Assignment 6'!D57</f>
        <v>0</v>
      </c>
      <c r="I57" s="67">
        <f>'Category 3 Assignment 7'!D57</f>
        <v>0</v>
      </c>
    </row>
    <row r="58" spans="1:9">
      <c r="A58" s="15" t="str">
        <f>Overall!A58</f>
        <v>Mean</v>
      </c>
      <c r="B58" s="31" t="e">
        <f t="shared" si="2"/>
        <v>#DIV/0!</v>
      </c>
      <c r="C58" s="67">
        <f>'Category 3 Assignment 1'!D58</f>
        <v>0</v>
      </c>
      <c r="D58" s="67">
        <f>'Category 3 Assignment 2'!D58</f>
        <v>0</v>
      </c>
      <c r="E58" s="67">
        <f>'Category 3 Assignment 3'!D58</f>
        <v>0</v>
      </c>
      <c r="F58" s="67">
        <f>'Category 3 Assignment 4'!D58</f>
        <v>0</v>
      </c>
      <c r="G58" s="67">
        <f>'Category 3 Assignment 5'!D58</f>
        <v>0</v>
      </c>
      <c r="H58" s="67">
        <f>'Category 3 Assignment 6'!D58</f>
        <v>0</v>
      </c>
      <c r="I58" s="67">
        <f>'Category 3 Assignment 7'!D58</f>
        <v>0</v>
      </c>
    </row>
    <row r="59" spans="1:9">
      <c r="A59" s="15" t="str">
        <f>Overall!A59</f>
        <v>Median</v>
      </c>
      <c r="B59" s="31" t="e">
        <f t="shared" si="2"/>
        <v>#DIV/0!</v>
      </c>
      <c r="C59" s="67">
        <f>'Category 3 Assignment 1'!D59</f>
        <v>0</v>
      </c>
      <c r="D59" s="67">
        <f>'Category 3 Assignment 2'!D59</f>
        <v>0</v>
      </c>
      <c r="E59" s="67">
        <f>'Category 3 Assignment 3'!D59</f>
        <v>0</v>
      </c>
      <c r="F59" s="67">
        <f>'Category 3 Assignment 4'!D59</f>
        <v>0</v>
      </c>
      <c r="G59" s="67">
        <f>'Category 3 Assignment 5'!D59</f>
        <v>0</v>
      </c>
      <c r="H59" s="67">
        <f>'Category 3 Assignment 6'!D59</f>
        <v>0</v>
      </c>
      <c r="I59" s="67">
        <f>'Category 3 Assignment 7'!D59</f>
        <v>0</v>
      </c>
    </row>
  </sheetData>
  <sheetProtection sheet="1" objects="1" scenarios="1"/>
  <mergeCells count="1">
    <mergeCell ref="A1: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workbookViewId="0">
      <pane xSplit="2" topLeftCell="C1" activePane="topRight" state="frozen"/>
      <selection activeCell="I35" sqref="I35"/>
      <selection pane="topRight" activeCell="AZ5" sqref="C4:AZ5"/>
    </sheetView>
  </sheetViews>
  <sheetFormatPr baseColWidth="10" defaultRowHeight="15" x14ac:dyDescent="0"/>
  <cols>
    <col min="1" max="1" width="19.5" style="13" bestFit="1" customWidth="1"/>
    <col min="2" max="2" width="14" style="2" bestFit="1" customWidth="1"/>
    <col min="3" max="11" width="12.1640625" bestFit="1" customWidth="1"/>
    <col min="12" max="17" width="13.1640625" bestFit="1" customWidth="1"/>
  </cols>
  <sheetData>
    <row r="1" spans="1:53">
      <c r="A1" s="98" t="str">
        <f>Overall!I2</f>
        <v>Category 4</v>
      </c>
      <c r="B1" s="18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3" s="1" customFormat="1">
      <c r="A2" s="98"/>
      <c r="B2" s="18"/>
      <c r="C2" s="64" t="s">
        <v>55</v>
      </c>
      <c r="D2" s="64" t="s">
        <v>56</v>
      </c>
      <c r="E2" s="64" t="s">
        <v>58</v>
      </c>
      <c r="F2" s="64" t="s">
        <v>59</v>
      </c>
      <c r="G2" s="64" t="s">
        <v>60</v>
      </c>
      <c r="H2" s="64" t="s">
        <v>61</v>
      </c>
      <c r="I2" s="64" t="s">
        <v>62</v>
      </c>
      <c r="J2" s="64" t="s">
        <v>63</v>
      </c>
      <c r="K2" s="64" t="s">
        <v>64</v>
      </c>
      <c r="L2" s="64" t="s">
        <v>65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4" t="s">
        <v>94</v>
      </c>
      <c r="S2" s="64" t="s">
        <v>95</v>
      </c>
      <c r="T2" s="64" t="s">
        <v>96</v>
      </c>
      <c r="U2" s="64" t="s">
        <v>97</v>
      </c>
      <c r="V2" s="64" t="s">
        <v>98</v>
      </c>
      <c r="W2" s="64" t="s">
        <v>99</v>
      </c>
      <c r="X2" s="64" t="s">
        <v>100</v>
      </c>
      <c r="Y2" s="64" t="s">
        <v>101</v>
      </c>
      <c r="Z2" s="64" t="s">
        <v>102</v>
      </c>
      <c r="AA2" s="64" t="s">
        <v>103</v>
      </c>
      <c r="AB2" s="64" t="s">
        <v>104</v>
      </c>
      <c r="AC2" s="64" t="s">
        <v>105</v>
      </c>
      <c r="AD2" s="64" t="s">
        <v>106</v>
      </c>
      <c r="AE2" s="64" t="s">
        <v>107</v>
      </c>
      <c r="AF2" s="64" t="s">
        <v>108</v>
      </c>
      <c r="AG2" s="64" t="s">
        <v>110</v>
      </c>
      <c r="AH2" s="64" t="s">
        <v>111</v>
      </c>
      <c r="AI2" s="64" t="s">
        <v>112</v>
      </c>
      <c r="AJ2" s="64" t="s">
        <v>113</v>
      </c>
      <c r="AK2" s="64" t="s">
        <v>114</v>
      </c>
      <c r="AL2" s="64" t="s">
        <v>115</v>
      </c>
      <c r="AM2" s="64" t="s">
        <v>116</v>
      </c>
      <c r="AN2" s="64" t="s">
        <v>117</v>
      </c>
      <c r="AO2" s="64" t="s">
        <v>118</v>
      </c>
      <c r="AP2" s="64" t="s">
        <v>109</v>
      </c>
      <c r="AQ2" s="64" t="s">
        <v>119</v>
      </c>
      <c r="AR2" s="64" t="s">
        <v>120</v>
      </c>
      <c r="AS2" s="64" t="s">
        <v>121</v>
      </c>
      <c r="AT2" s="64" t="s">
        <v>122</v>
      </c>
      <c r="AU2" s="64" t="s">
        <v>123</v>
      </c>
      <c r="AV2" s="64" t="s">
        <v>124</v>
      </c>
      <c r="AW2" s="64" t="s">
        <v>125</v>
      </c>
      <c r="AX2" s="64" t="s">
        <v>126</v>
      </c>
      <c r="AY2" s="64" t="s">
        <v>127</v>
      </c>
      <c r="AZ2" s="64" t="s">
        <v>128</v>
      </c>
    </row>
    <row r="3" spans="1:53">
      <c r="A3" s="98"/>
      <c r="B3" s="22" t="s">
        <v>73</v>
      </c>
      <c r="C3" s="62">
        <v>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</row>
    <row r="4" spans="1:53">
      <c r="B4" s="18" t="s">
        <v>48</v>
      </c>
      <c r="C4" s="101" t="e">
        <f>AVERAGE(C8:C59)</f>
        <v>#DIV/0!</v>
      </c>
      <c r="D4" s="101" t="e">
        <f t="shared" ref="D4:AZ4" si="0">AVERAGE(D8:D59)</f>
        <v>#DIV/0!</v>
      </c>
      <c r="E4" s="101" t="e">
        <f t="shared" si="0"/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  <c r="S4" s="101" t="e">
        <f t="shared" si="0"/>
        <v>#DIV/0!</v>
      </c>
      <c r="T4" s="101" t="e">
        <f t="shared" si="0"/>
        <v>#DIV/0!</v>
      </c>
      <c r="U4" s="101" t="e">
        <f t="shared" si="0"/>
        <v>#DIV/0!</v>
      </c>
      <c r="V4" s="101" t="e">
        <f t="shared" si="0"/>
        <v>#DIV/0!</v>
      </c>
      <c r="W4" s="101" t="e">
        <f t="shared" si="0"/>
        <v>#DIV/0!</v>
      </c>
      <c r="X4" s="101" t="e">
        <f t="shared" si="0"/>
        <v>#DIV/0!</v>
      </c>
      <c r="Y4" s="101" t="e">
        <f t="shared" si="0"/>
        <v>#DIV/0!</v>
      </c>
      <c r="Z4" s="101" t="e">
        <f t="shared" si="0"/>
        <v>#DIV/0!</v>
      </c>
      <c r="AA4" s="101" t="e">
        <f t="shared" si="0"/>
        <v>#DIV/0!</v>
      </c>
      <c r="AB4" s="101" t="e">
        <f t="shared" si="0"/>
        <v>#DIV/0!</v>
      </c>
      <c r="AC4" s="101" t="e">
        <f t="shared" si="0"/>
        <v>#DIV/0!</v>
      </c>
      <c r="AD4" s="101" t="e">
        <f t="shared" si="0"/>
        <v>#DIV/0!</v>
      </c>
      <c r="AE4" s="101" t="e">
        <f t="shared" si="0"/>
        <v>#DIV/0!</v>
      </c>
      <c r="AF4" s="101" t="e">
        <f t="shared" si="0"/>
        <v>#DIV/0!</v>
      </c>
      <c r="AG4" s="101" t="e">
        <f t="shared" si="0"/>
        <v>#DIV/0!</v>
      </c>
      <c r="AH4" s="101" t="e">
        <f t="shared" si="0"/>
        <v>#DIV/0!</v>
      </c>
      <c r="AI4" s="101" t="e">
        <f t="shared" si="0"/>
        <v>#DIV/0!</v>
      </c>
      <c r="AJ4" s="101" t="e">
        <f t="shared" si="0"/>
        <v>#DIV/0!</v>
      </c>
      <c r="AK4" s="101" t="e">
        <f t="shared" si="0"/>
        <v>#DIV/0!</v>
      </c>
      <c r="AL4" s="101" t="e">
        <f t="shared" si="0"/>
        <v>#DIV/0!</v>
      </c>
      <c r="AM4" s="101" t="e">
        <f t="shared" si="0"/>
        <v>#DIV/0!</v>
      </c>
      <c r="AN4" s="101" t="e">
        <f t="shared" si="0"/>
        <v>#DIV/0!</v>
      </c>
      <c r="AO4" s="101" t="e">
        <f t="shared" si="0"/>
        <v>#DIV/0!</v>
      </c>
      <c r="AP4" s="101" t="e">
        <f t="shared" si="0"/>
        <v>#DIV/0!</v>
      </c>
      <c r="AQ4" s="101" t="e">
        <f t="shared" si="0"/>
        <v>#DIV/0!</v>
      </c>
      <c r="AR4" s="101" t="e">
        <f t="shared" si="0"/>
        <v>#DIV/0!</v>
      </c>
      <c r="AS4" s="101" t="e">
        <f t="shared" si="0"/>
        <v>#DIV/0!</v>
      </c>
      <c r="AT4" s="101" t="e">
        <f t="shared" si="0"/>
        <v>#DIV/0!</v>
      </c>
      <c r="AU4" s="101" t="e">
        <f t="shared" si="0"/>
        <v>#DIV/0!</v>
      </c>
      <c r="AV4" s="101" t="e">
        <f t="shared" si="0"/>
        <v>#DIV/0!</v>
      </c>
      <c r="AW4" s="101" t="e">
        <f t="shared" si="0"/>
        <v>#DIV/0!</v>
      </c>
      <c r="AX4" s="101" t="e">
        <f t="shared" si="0"/>
        <v>#DIV/0!</v>
      </c>
      <c r="AY4" s="101" t="e">
        <f t="shared" si="0"/>
        <v>#DIV/0!</v>
      </c>
      <c r="AZ4" s="101" t="e">
        <f t="shared" si="0"/>
        <v>#DIV/0!</v>
      </c>
      <c r="BA4" s="5"/>
    </row>
    <row r="5" spans="1:53" s="10" customFormat="1" ht="16" thickBot="1">
      <c r="A5" s="17"/>
      <c r="B5" s="19" t="s">
        <v>49</v>
      </c>
      <c r="C5" s="102" t="e">
        <f>MEDIAN(C8:D59)</f>
        <v>#NUM!</v>
      </c>
      <c r="D5" s="102" t="e">
        <f t="shared" ref="D5:AZ5" si="1">MEDIAN(D8:E59)</f>
        <v>#NUM!</v>
      </c>
      <c r="E5" s="102" t="e">
        <f t="shared" si="1"/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  <c r="S5" s="102" t="e">
        <f t="shared" si="1"/>
        <v>#NUM!</v>
      </c>
      <c r="T5" s="102" t="e">
        <f t="shared" si="1"/>
        <v>#NUM!</v>
      </c>
      <c r="U5" s="102" t="e">
        <f t="shared" si="1"/>
        <v>#NUM!</v>
      </c>
      <c r="V5" s="102" t="e">
        <f t="shared" si="1"/>
        <v>#NUM!</v>
      </c>
      <c r="W5" s="102" t="e">
        <f t="shared" si="1"/>
        <v>#NUM!</v>
      </c>
      <c r="X5" s="102" t="e">
        <f t="shared" si="1"/>
        <v>#NUM!</v>
      </c>
      <c r="Y5" s="102" t="e">
        <f t="shared" si="1"/>
        <v>#NUM!</v>
      </c>
      <c r="Z5" s="102" t="e">
        <f t="shared" si="1"/>
        <v>#NUM!</v>
      </c>
      <c r="AA5" s="102" t="e">
        <f t="shared" si="1"/>
        <v>#NUM!</v>
      </c>
      <c r="AB5" s="102" t="e">
        <f t="shared" si="1"/>
        <v>#NUM!</v>
      </c>
      <c r="AC5" s="102" t="e">
        <f t="shared" si="1"/>
        <v>#NUM!</v>
      </c>
      <c r="AD5" s="102" t="e">
        <f t="shared" si="1"/>
        <v>#NUM!</v>
      </c>
      <c r="AE5" s="102" t="e">
        <f t="shared" si="1"/>
        <v>#NUM!</v>
      </c>
      <c r="AF5" s="102" t="e">
        <f t="shared" si="1"/>
        <v>#NUM!</v>
      </c>
      <c r="AG5" s="102" t="e">
        <f t="shared" si="1"/>
        <v>#NUM!</v>
      </c>
      <c r="AH5" s="102" t="e">
        <f t="shared" si="1"/>
        <v>#NUM!</v>
      </c>
      <c r="AI5" s="102" t="e">
        <f t="shared" si="1"/>
        <v>#NUM!</v>
      </c>
      <c r="AJ5" s="102" t="e">
        <f t="shared" si="1"/>
        <v>#NUM!</v>
      </c>
      <c r="AK5" s="102" t="e">
        <f t="shared" si="1"/>
        <v>#NUM!</v>
      </c>
      <c r="AL5" s="102" t="e">
        <f t="shared" si="1"/>
        <v>#NUM!</v>
      </c>
      <c r="AM5" s="102" t="e">
        <f t="shared" si="1"/>
        <v>#NUM!</v>
      </c>
      <c r="AN5" s="102" t="e">
        <f t="shared" si="1"/>
        <v>#NUM!</v>
      </c>
      <c r="AO5" s="102" t="e">
        <f t="shared" si="1"/>
        <v>#NUM!</v>
      </c>
      <c r="AP5" s="102" t="e">
        <f t="shared" si="1"/>
        <v>#NUM!</v>
      </c>
      <c r="AQ5" s="102" t="e">
        <f t="shared" si="1"/>
        <v>#NUM!</v>
      </c>
      <c r="AR5" s="102" t="e">
        <f t="shared" si="1"/>
        <v>#NUM!</v>
      </c>
      <c r="AS5" s="102" t="e">
        <f t="shared" si="1"/>
        <v>#NUM!</v>
      </c>
      <c r="AT5" s="102" t="e">
        <f t="shared" si="1"/>
        <v>#NUM!</v>
      </c>
      <c r="AU5" s="102" t="e">
        <f t="shared" si="1"/>
        <v>#NUM!</v>
      </c>
      <c r="AV5" s="102" t="e">
        <f t="shared" si="1"/>
        <v>#NUM!</v>
      </c>
      <c r="AW5" s="102" t="e">
        <f t="shared" si="1"/>
        <v>#NUM!</v>
      </c>
      <c r="AX5" s="102" t="e">
        <f t="shared" si="1"/>
        <v>#NUM!</v>
      </c>
      <c r="AY5" s="102" t="e">
        <f t="shared" si="1"/>
        <v>#NUM!</v>
      </c>
      <c r="AZ5" s="102" t="e">
        <f t="shared" si="1"/>
        <v>#NUM!</v>
      </c>
    </row>
    <row r="6" spans="1:53">
      <c r="B6" s="99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53" s="10" customFormat="1" ht="16" thickBot="1">
      <c r="A7" s="14" t="s">
        <v>2</v>
      </c>
      <c r="B7" s="10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53">
      <c r="A8" s="15">
        <f>Overall!A8</f>
        <v>1</v>
      </c>
      <c r="B8" s="24">
        <f>SUM(C8:AZ8)/SUM($C$3:$AZ$3)</f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3">
      <c r="A9" s="15">
        <f>Overall!A9</f>
        <v>2</v>
      </c>
      <c r="B9" s="24">
        <f t="shared" ref="B9:B59" si="2">SUM(C9:AZ9)/SUM($C$3:$AZ$3)</f>
        <v>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3">
      <c r="A10" s="15">
        <f>Overall!A10</f>
        <v>3</v>
      </c>
      <c r="B10" s="24">
        <f t="shared" si="2"/>
        <v>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3">
      <c r="A11" s="15">
        <f>Overall!A11</f>
        <v>4</v>
      </c>
      <c r="B11" s="24">
        <f t="shared" si="2"/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3">
      <c r="A12" s="15">
        <f>Overall!A12</f>
        <v>5</v>
      </c>
      <c r="B12" s="24">
        <f t="shared" si="2"/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3">
      <c r="A13" s="15">
        <f>Overall!A13</f>
        <v>6</v>
      </c>
      <c r="B13" s="24">
        <f t="shared" si="2"/>
        <v>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3">
      <c r="A14" s="15">
        <f>Overall!A14</f>
        <v>7</v>
      </c>
      <c r="B14" s="24">
        <f t="shared" si="2"/>
        <v>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3">
      <c r="A15" s="15">
        <f>Overall!A15</f>
        <v>8</v>
      </c>
      <c r="B15" s="24">
        <f t="shared" si="2"/>
        <v>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3">
      <c r="A16" s="15">
        <f>Overall!A16</f>
        <v>9</v>
      </c>
      <c r="B16" s="24">
        <f t="shared" si="2"/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15">
        <f>Overall!A17</f>
        <v>10</v>
      </c>
      <c r="B17" s="24">
        <f t="shared" si="2"/>
        <v>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15">
        <f>Overall!A18</f>
        <v>11</v>
      </c>
      <c r="B18" s="24">
        <f t="shared" si="2"/>
        <v>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15">
        <f>Overall!A19</f>
        <v>12</v>
      </c>
      <c r="B19" s="24">
        <f t="shared" si="2"/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15">
        <f>Overall!A20</f>
        <v>13</v>
      </c>
      <c r="B20" s="24">
        <f t="shared" si="2"/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15">
        <f>Overall!A21</f>
        <v>14</v>
      </c>
      <c r="B21" s="24">
        <f t="shared" si="2"/>
        <v>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15">
        <f>Overall!A22</f>
        <v>15</v>
      </c>
      <c r="B22" s="24">
        <f t="shared" si="2"/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15">
        <f>Overall!A23</f>
        <v>16</v>
      </c>
      <c r="B23" s="24">
        <f t="shared" si="2"/>
        <v>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15">
        <f>Overall!A24</f>
        <v>17</v>
      </c>
      <c r="B24" s="24">
        <f t="shared" si="2"/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15">
        <f>Overall!A25</f>
        <v>18</v>
      </c>
      <c r="B25" s="24">
        <f t="shared" si="2"/>
        <v>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15">
        <f>Overall!A26</f>
        <v>19</v>
      </c>
      <c r="B26" s="24">
        <f t="shared" si="2"/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15">
        <f>Overall!A27</f>
        <v>20</v>
      </c>
      <c r="B27" s="24">
        <f t="shared" si="2"/>
        <v>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15">
        <f>Overall!A28</f>
        <v>21</v>
      </c>
      <c r="B28" s="24">
        <f t="shared" si="2"/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15">
        <f>Overall!A29</f>
        <v>22</v>
      </c>
      <c r="B29" s="24">
        <f t="shared" si="2"/>
        <v>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15">
        <f>Overall!A30</f>
        <v>23</v>
      </c>
      <c r="B30" s="24">
        <f t="shared" si="2"/>
        <v>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15">
        <f>Overall!A31</f>
        <v>24</v>
      </c>
      <c r="B31" s="24">
        <f t="shared" si="2"/>
        <v>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15">
        <f>Overall!A32</f>
        <v>25</v>
      </c>
      <c r="B32" s="24">
        <f t="shared" si="2"/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15">
        <f>Overall!A33</f>
        <v>26</v>
      </c>
      <c r="B33" s="24">
        <f t="shared" si="2"/>
        <v>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15">
        <f>Overall!A34</f>
        <v>27</v>
      </c>
      <c r="B34" s="24">
        <f t="shared" si="2"/>
        <v>0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15">
        <f>Overall!A35</f>
        <v>28</v>
      </c>
      <c r="B35" s="24">
        <f t="shared" si="2"/>
        <v>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15">
        <f>Overall!A36</f>
        <v>29</v>
      </c>
      <c r="B36" s="24">
        <f t="shared" si="2"/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15">
        <f>Overall!A37</f>
        <v>30</v>
      </c>
      <c r="B37" s="24">
        <f t="shared" si="2"/>
        <v>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15">
        <f>Overall!A38</f>
        <v>31</v>
      </c>
      <c r="B38" s="24">
        <f t="shared" si="2"/>
        <v>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15">
        <f>Overall!A39</f>
        <v>32</v>
      </c>
      <c r="B39" s="24">
        <f t="shared" si="2"/>
        <v>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15">
        <f>Overall!A40</f>
        <v>33</v>
      </c>
      <c r="B40" s="24">
        <f t="shared" si="2"/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15">
        <f>Overall!A41</f>
        <v>34</v>
      </c>
      <c r="B41" s="24">
        <f t="shared" si="2"/>
        <v>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15">
        <f>Overall!A42</f>
        <v>35</v>
      </c>
      <c r="B42" s="24">
        <f t="shared" si="2"/>
        <v>0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15">
        <f>Overall!A43</f>
        <v>36</v>
      </c>
      <c r="B43" s="24">
        <f t="shared" si="2"/>
        <v>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15">
        <f>Overall!A44</f>
        <v>37</v>
      </c>
      <c r="B44" s="24">
        <f t="shared" si="2"/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15">
        <f>Overall!A45</f>
        <v>38</v>
      </c>
      <c r="B45" s="24">
        <f t="shared" si="2"/>
        <v>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15">
        <f>Overall!A46</f>
        <v>39</v>
      </c>
      <c r="B46" s="24">
        <f t="shared" si="2"/>
        <v>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15">
        <f>Overall!A47</f>
        <v>40</v>
      </c>
      <c r="B47" s="24">
        <f t="shared" si="2"/>
        <v>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15">
        <f>Overall!A48</f>
        <v>41</v>
      </c>
      <c r="B48" s="24">
        <f t="shared" si="2"/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15">
        <f>Overall!A49</f>
        <v>42</v>
      </c>
      <c r="B49" s="24">
        <f t="shared" si="2"/>
        <v>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15">
        <f>Overall!A50</f>
        <v>43</v>
      </c>
      <c r="B50" s="24">
        <f t="shared" si="2"/>
        <v>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15">
        <f>Overall!A51</f>
        <v>44</v>
      </c>
      <c r="B51" s="24">
        <f t="shared" si="2"/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15">
        <f>Overall!A52</f>
        <v>45</v>
      </c>
      <c r="B52" s="24">
        <f t="shared" si="2"/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  <row r="53" spans="1:52">
      <c r="A53" s="15">
        <f>Overall!A53</f>
        <v>46</v>
      </c>
      <c r="B53" s="24">
        <f t="shared" si="2"/>
        <v>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</row>
    <row r="54" spans="1:52">
      <c r="A54" s="15">
        <f>Overall!A54</f>
        <v>47</v>
      </c>
      <c r="B54" s="24">
        <f t="shared" si="2"/>
        <v>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</row>
    <row r="55" spans="1:52">
      <c r="A55" s="15">
        <f>Overall!A55</f>
        <v>48</v>
      </c>
      <c r="B55" s="24">
        <f t="shared" si="2"/>
        <v>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</row>
    <row r="56" spans="1:52">
      <c r="A56" s="15">
        <f>Overall!A56</f>
        <v>49</v>
      </c>
      <c r="B56" s="24">
        <f t="shared" si="2"/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</row>
    <row r="57" spans="1:52">
      <c r="A57" s="15">
        <f>Overall!A57</f>
        <v>50</v>
      </c>
      <c r="B57" s="24">
        <f t="shared" si="2"/>
        <v>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</row>
    <row r="58" spans="1:52">
      <c r="A58" s="15" t="str">
        <f>Overall!A58</f>
        <v>Mean</v>
      </c>
      <c r="B58" s="24">
        <f t="shared" si="2"/>
        <v>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</row>
    <row r="59" spans="1:52">
      <c r="A59" s="15" t="str">
        <f>Overall!A59</f>
        <v>Median</v>
      </c>
      <c r="B59" s="24">
        <f t="shared" si="2"/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5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5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5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5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</sheetData>
  <sheetProtection sheet="1" objects="1" scenarios="1"/>
  <mergeCells count="2">
    <mergeCell ref="A1:A3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workbookViewId="0">
      <pane xSplit="2" topLeftCell="C1" activePane="topRight" state="frozen"/>
      <selection activeCell="I35" sqref="I35"/>
      <selection pane="topRight" activeCell="AZ5" sqref="C4:AZ5"/>
    </sheetView>
  </sheetViews>
  <sheetFormatPr baseColWidth="10" defaultRowHeight="15" x14ac:dyDescent="0"/>
  <cols>
    <col min="1" max="1" width="19.5" style="13" bestFit="1" customWidth="1"/>
    <col min="2" max="2" width="14" style="2" bestFit="1" customWidth="1"/>
    <col min="3" max="11" width="12.1640625" bestFit="1" customWidth="1"/>
    <col min="12" max="17" width="13.1640625" bestFit="1" customWidth="1"/>
  </cols>
  <sheetData>
    <row r="1" spans="1:53">
      <c r="A1" s="98" t="str">
        <f>Overall!J2</f>
        <v>Category 5</v>
      </c>
      <c r="B1" s="18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3" s="1" customFormat="1">
      <c r="A2" s="98"/>
      <c r="B2" s="18"/>
      <c r="C2" s="64" t="s">
        <v>55</v>
      </c>
      <c r="D2" s="64" t="s">
        <v>56</v>
      </c>
      <c r="E2" s="64" t="s">
        <v>58</v>
      </c>
      <c r="F2" s="64" t="s">
        <v>59</v>
      </c>
      <c r="G2" s="64" t="s">
        <v>60</v>
      </c>
      <c r="H2" s="64" t="s">
        <v>61</v>
      </c>
      <c r="I2" s="64" t="s">
        <v>62</v>
      </c>
      <c r="J2" s="64" t="s">
        <v>63</v>
      </c>
      <c r="K2" s="64" t="s">
        <v>64</v>
      </c>
      <c r="L2" s="64" t="s">
        <v>65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4" t="s">
        <v>94</v>
      </c>
      <c r="S2" s="64" t="s">
        <v>95</v>
      </c>
      <c r="T2" s="64" t="s">
        <v>96</v>
      </c>
      <c r="U2" s="64" t="s">
        <v>97</v>
      </c>
      <c r="V2" s="64" t="s">
        <v>98</v>
      </c>
      <c r="W2" s="64" t="s">
        <v>99</v>
      </c>
      <c r="X2" s="64" t="s">
        <v>100</v>
      </c>
      <c r="Y2" s="64" t="s">
        <v>101</v>
      </c>
      <c r="Z2" s="64" t="s">
        <v>102</v>
      </c>
      <c r="AA2" s="64" t="s">
        <v>103</v>
      </c>
      <c r="AB2" s="64" t="s">
        <v>104</v>
      </c>
      <c r="AC2" s="64" t="s">
        <v>105</v>
      </c>
      <c r="AD2" s="64" t="s">
        <v>106</v>
      </c>
      <c r="AE2" s="64" t="s">
        <v>107</v>
      </c>
      <c r="AF2" s="64" t="s">
        <v>108</v>
      </c>
      <c r="AG2" s="64" t="s">
        <v>110</v>
      </c>
      <c r="AH2" s="64" t="s">
        <v>111</v>
      </c>
      <c r="AI2" s="64" t="s">
        <v>112</v>
      </c>
      <c r="AJ2" s="64" t="s">
        <v>113</v>
      </c>
      <c r="AK2" s="64" t="s">
        <v>114</v>
      </c>
      <c r="AL2" s="64" t="s">
        <v>115</v>
      </c>
      <c r="AM2" s="64" t="s">
        <v>116</v>
      </c>
      <c r="AN2" s="64" t="s">
        <v>117</v>
      </c>
      <c r="AO2" s="64" t="s">
        <v>118</v>
      </c>
      <c r="AP2" s="64" t="s">
        <v>109</v>
      </c>
      <c r="AQ2" s="64" t="s">
        <v>119</v>
      </c>
      <c r="AR2" s="64" t="s">
        <v>120</v>
      </c>
      <c r="AS2" s="64" t="s">
        <v>121</v>
      </c>
      <c r="AT2" s="64" t="s">
        <v>122</v>
      </c>
      <c r="AU2" s="64" t="s">
        <v>123</v>
      </c>
      <c r="AV2" s="64" t="s">
        <v>124</v>
      </c>
      <c r="AW2" s="64" t="s">
        <v>125</v>
      </c>
      <c r="AX2" s="64" t="s">
        <v>126</v>
      </c>
      <c r="AY2" s="64" t="s">
        <v>127</v>
      </c>
      <c r="AZ2" s="64" t="s">
        <v>128</v>
      </c>
    </row>
    <row r="3" spans="1:53">
      <c r="A3" s="98"/>
      <c r="B3" s="22" t="s">
        <v>73</v>
      </c>
      <c r="C3" s="62">
        <v>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</row>
    <row r="4" spans="1:53">
      <c r="B4" s="18" t="s">
        <v>48</v>
      </c>
      <c r="C4" s="101" t="e">
        <f>AVERAGE(C8:C59)</f>
        <v>#DIV/0!</v>
      </c>
      <c r="D4" s="101" t="e">
        <f t="shared" ref="D4:AZ4" si="0">AVERAGE(D8:D59)</f>
        <v>#DIV/0!</v>
      </c>
      <c r="E4" s="101" t="e">
        <f t="shared" si="0"/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  <c r="S4" s="101" t="e">
        <f t="shared" si="0"/>
        <v>#DIV/0!</v>
      </c>
      <c r="T4" s="101" t="e">
        <f t="shared" si="0"/>
        <v>#DIV/0!</v>
      </c>
      <c r="U4" s="101" t="e">
        <f t="shared" si="0"/>
        <v>#DIV/0!</v>
      </c>
      <c r="V4" s="101" t="e">
        <f t="shared" si="0"/>
        <v>#DIV/0!</v>
      </c>
      <c r="W4" s="101" t="e">
        <f t="shared" si="0"/>
        <v>#DIV/0!</v>
      </c>
      <c r="X4" s="101" t="e">
        <f t="shared" si="0"/>
        <v>#DIV/0!</v>
      </c>
      <c r="Y4" s="101" t="e">
        <f t="shared" si="0"/>
        <v>#DIV/0!</v>
      </c>
      <c r="Z4" s="101" t="e">
        <f t="shared" si="0"/>
        <v>#DIV/0!</v>
      </c>
      <c r="AA4" s="101" t="e">
        <f t="shared" si="0"/>
        <v>#DIV/0!</v>
      </c>
      <c r="AB4" s="101" t="e">
        <f t="shared" si="0"/>
        <v>#DIV/0!</v>
      </c>
      <c r="AC4" s="101" t="e">
        <f t="shared" si="0"/>
        <v>#DIV/0!</v>
      </c>
      <c r="AD4" s="101" t="e">
        <f t="shared" si="0"/>
        <v>#DIV/0!</v>
      </c>
      <c r="AE4" s="101" t="e">
        <f t="shared" si="0"/>
        <v>#DIV/0!</v>
      </c>
      <c r="AF4" s="101" t="e">
        <f t="shared" si="0"/>
        <v>#DIV/0!</v>
      </c>
      <c r="AG4" s="101" t="e">
        <f t="shared" si="0"/>
        <v>#DIV/0!</v>
      </c>
      <c r="AH4" s="101" t="e">
        <f t="shared" si="0"/>
        <v>#DIV/0!</v>
      </c>
      <c r="AI4" s="101" t="e">
        <f t="shared" si="0"/>
        <v>#DIV/0!</v>
      </c>
      <c r="AJ4" s="101" t="e">
        <f t="shared" si="0"/>
        <v>#DIV/0!</v>
      </c>
      <c r="AK4" s="101" t="e">
        <f t="shared" si="0"/>
        <v>#DIV/0!</v>
      </c>
      <c r="AL4" s="101" t="e">
        <f t="shared" si="0"/>
        <v>#DIV/0!</v>
      </c>
      <c r="AM4" s="101" t="e">
        <f t="shared" si="0"/>
        <v>#DIV/0!</v>
      </c>
      <c r="AN4" s="101" t="e">
        <f t="shared" si="0"/>
        <v>#DIV/0!</v>
      </c>
      <c r="AO4" s="101" t="e">
        <f t="shared" si="0"/>
        <v>#DIV/0!</v>
      </c>
      <c r="AP4" s="101" t="e">
        <f t="shared" si="0"/>
        <v>#DIV/0!</v>
      </c>
      <c r="AQ4" s="101" t="e">
        <f t="shared" si="0"/>
        <v>#DIV/0!</v>
      </c>
      <c r="AR4" s="101" t="e">
        <f t="shared" si="0"/>
        <v>#DIV/0!</v>
      </c>
      <c r="AS4" s="101" t="e">
        <f t="shared" si="0"/>
        <v>#DIV/0!</v>
      </c>
      <c r="AT4" s="101" t="e">
        <f t="shared" si="0"/>
        <v>#DIV/0!</v>
      </c>
      <c r="AU4" s="101" t="e">
        <f t="shared" si="0"/>
        <v>#DIV/0!</v>
      </c>
      <c r="AV4" s="101" t="e">
        <f t="shared" si="0"/>
        <v>#DIV/0!</v>
      </c>
      <c r="AW4" s="101" t="e">
        <f t="shared" si="0"/>
        <v>#DIV/0!</v>
      </c>
      <c r="AX4" s="101" t="e">
        <f t="shared" si="0"/>
        <v>#DIV/0!</v>
      </c>
      <c r="AY4" s="101" t="e">
        <f t="shared" si="0"/>
        <v>#DIV/0!</v>
      </c>
      <c r="AZ4" s="101" t="e">
        <f t="shared" si="0"/>
        <v>#DIV/0!</v>
      </c>
      <c r="BA4" s="5"/>
    </row>
    <row r="5" spans="1:53" s="10" customFormat="1" ht="16" thickBot="1">
      <c r="A5" s="17"/>
      <c r="B5" s="19" t="s">
        <v>49</v>
      </c>
      <c r="C5" s="102" t="e">
        <f>MEDIAN(C8:D59)</f>
        <v>#NUM!</v>
      </c>
      <c r="D5" s="102" t="e">
        <f t="shared" ref="D5:AZ5" si="1">MEDIAN(D8:E59)</f>
        <v>#NUM!</v>
      </c>
      <c r="E5" s="102" t="e">
        <f t="shared" si="1"/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  <c r="S5" s="102" t="e">
        <f t="shared" si="1"/>
        <v>#NUM!</v>
      </c>
      <c r="T5" s="102" t="e">
        <f t="shared" si="1"/>
        <v>#NUM!</v>
      </c>
      <c r="U5" s="102" t="e">
        <f t="shared" si="1"/>
        <v>#NUM!</v>
      </c>
      <c r="V5" s="102" t="e">
        <f t="shared" si="1"/>
        <v>#NUM!</v>
      </c>
      <c r="W5" s="102" t="e">
        <f t="shared" si="1"/>
        <v>#NUM!</v>
      </c>
      <c r="X5" s="102" t="e">
        <f t="shared" si="1"/>
        <v>#NUM!</v>
      </c>
      <c r="Y5" s="102" t="e">
        <f t="shared" si="1"/>
        <v>#NUM!</v>
      </c>
      <c r="Z5" s="102" t="e">
        <f t="shared" si="1"/>
        <v>#NUM!</v>
      </c>
      <c r="AA5" s="102" t="e">
        <f t="shared" si="1"/>
        <v>#NUM!</v>
      </c>
      <c r="AB5" s="102" t="e">
        <f t="shared" si="1"/>
        <v>#NUM!</v>
      </c>
      <c r="AC5" s="102" t="e">
        <f t="shared" si="1"/>
        <v>#NUM!</v>
      </c>
      <c r="AD5" s="102" t="e">
        <f t="shared" si="1"/>
        <v>#NUM!</v>
      </c>
      <c r="AE5" s="102" t="e">
        <f t="shared" si="1"/>
        <v>#NUM!</v>
      </c>
      <c r="AF5" s="102" t="e">
        <f t="shared" si="1"/>
        <v>#NUM!</v>
      </c>
      <c r="AG5" s="102" t="e">
        <f t="shared" si="1"/>
        <v>#NUM!</v>
      </c>
      <c r="AH5" s="102" t="e">
        <f t="shared" si="1"/>
        <v>#NUM!</v>
      </c>
      <c r="AI5" s="102" t="e">
        <f t="shared" si="1"/>
        <v>#NUM!</v>
      </c>
      <c r="AJ5" s="102" t="e">
        <f t="shared" si="1"/>
        <v>#NUM!</v>
      </c>
      <c r="AK5" s="102" t="e">
        <f t="shared" si="1"/>
        <v>#NUM!</v>
      </c>
      <c r="AL5" s="102" t="e">
        <f t="shared" si="1"/>
        <v>#NUM!</v>
      </c>
      <c r="AM5" s="102" t="e">
        <f t="shared" si="1"/>
        <v>#NUM!</v>
      </c>
      <c r="AN5" s="102" t="e">
        <f t="shared" si="1"/>
        <v>#NUM!</v>
      </c>
      <c r="AO5" s="102" t="e">
        <f t="shared" si="1"/>
        <v>#NUM!</v>
      </c>
      <c r="AP5" s="102" t="e">
        <f t="shared" si="1"/>
        <v>#NUM!</v>
      </c>
      <c r="AQ5" s="102" t="e">
        <f t="shared" si="1"/>
        <v>#NUM!</v>
      </c>
      <c r="AR5" s="102" t="e">
        <f t="shared" si="1"/>
        <v>#NUM!</v>
      </c>
      <c r="AS5" s="102" t="e">
        <f t="shared" si="1"/>
        <v>#NUM!</v>
      </c>
      <c r="AT5" s="102" t="e">
        <f t="shared" si="1"/>
        <v>#NUM!</v>
      </c>
      <c r="AU5" s="102" t="e">
        <f t="shared" si="1"/>
        <v>#NUM!</v>
      </c>
      <c r="AV5" s="102" t="e">
        <f t="shared" si="1"/>
        <v>#NUM!</v>
      </c>
      <c r="AW5" s="102" t="e">
        <f t="shared" si="1"/>
        <v>#NUM!</v>
      </c>
      <c r="AX5" s="102" t="e">
        <f t="shared" si="1"/>
        <v>#NUM!</v>
      </c>
      <c r="AY5" s="102" t="e">
        <f t="shared" si="1"/>
        <v>#NUM!</v>
      </c>
      <c r="AZ5" s="102" t="e">
        <f t="shared" si="1"/>
        <v>#NUM!</v>
      </c>
    </row>
    <row r="6" spans="1:53">
      <c r="B6" s="99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53" s="10" customFormat="1" ht="16" thickBot="1">
      <c r="A7" s="14" t="s">
        <v>2</v>
      </c>
      <c r="B7" s="10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53">
      <c r="A8" s="15">
        <f>Overall!A8</f>
        <v>1</v>
      </c>
      <c r="B8" s="24">
        <f>SUM(C8:AZ8)/SUM($C$3:$AZ$3)</f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3">
      <c r="A9" s="15">
        <f>Overall!A9</f>
        <v>2</v>
      </c>
      <c r="B9" s="24">
        <f t="shared" ref="B9:B59" si="2">SUM(C9:AZ9)/SUM($C$3:$AZ$3)</f>
        <v>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3">
      <c r="A10" s="15">
        <f>Overall!A10</f>
        <v>3</v>
      </c>
      <c r="B10" s="24">
        <f t="shared" si="2"/>
        <v>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3">
      <c r="A11" s="15">
        <f>Overall!A11</f>
        <v>4</v>
      </c>
      <c r="B11" s="24">
        <f t="shared" si="2"/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3">
      <c r="A12" s="15">
        <f>Overall!A12</f>
        <v>5</v>
      </c>
      <c r="B12" s="24">
        <f t="shared" si="2"/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3">
      <c r="A13" s="15">
        <f>Overall!A13</f>
        <v>6</v>
      </c>
      <c r="B13" s="24">
        <f t="shared" si="2"/>
        <v>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3">
      <c r="A14" s="15">
        <f>Overall!A14</f>
        <v>7</v>
      </c>
      <c r="B14" s="24">
        <f t="shared" si="2"/>
        <v>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3">
      <c r="A15" s="15">
        <f>Overall!A15</f>
        <v>8</v>
      </c>
      <c r="B15" s="24">
        <f t="shared" si="2"/>
        <v>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3">
      <c r="A16" s="15">
        <f>Overall!A16</f>
        <v>9</v>
      </c>
      <c r="B16" s="24">
        <f t="shared" si="2"/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15">
        <f>Overall!A17</f>
        <v>10</v>
      </c>
      <c r="B17" s="24">
        <f t="shared" si="2"/>
        <v>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15">
        <f>Overall!A18</f>
        <v>11</v>
      </c>
      <c r="B18" s="24">
        <f t="shared" si="2"/>
        <v>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15">
        <f>Overall!A19</f>
        <v>12</v>
      </c>
      <c r="B19" s="24">
        <f t="shared" si="2"/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15">
        <f>Overall!A20</f>
        <v>13</v>
      </c>
      <c r="B20" s="24">
        <f t="shared" si="2"/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15">
        <f>Overall!A21</f>
        <v>14</v>
      </c>
      <c r="B21" s="24">
        <f t="shared" si="2"/>
        <v>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15">
        <f>Overall!A22</f>
        <v>15</v>
      </c>
      <c r="B22" s="24">
        <f t="shared" si="2"/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15">
        <f>Overall!A23</f>
        <v>16</v>
      </c>
      <c r="B23" s="24">
        <f t="shared" si="2"/>
        <v>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15">
        <f>Overall!A24</f>
        <v>17</v>
      </c>
      <c r="B24" s="24">
        <f t="shared" si="2"/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15">
        <f>Overall!A25</f>
        <v>18</v>
      </c>
      <c r="B25" s="24">
        <f t="shared" si="2"/>
        <v>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15">
        <f>Overall!A26</f>
        <v>19</v>
      </c>
      <c r="B26" s="24">
        <f t="shared" si="2"/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15">
        <f>Overall!A27</f>
        <v>20</v>
      </c>
      <c r="B27" s="24">
        <f t="shared" si="2"/>
        <v>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15">
        <f>Overall!A28</f>
        <v>21</v>
      </c>
      <c r="B28" s="24">
        <f t="shared" si="2"/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15">
        <f>Overall!A29</f>
        <v>22</v>
      </c>
      <c r="B29" s="24">
        <f t="shared" si="2"/>
        <v>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15">
        <f>Overall!A30</f>
        <v>23</v>
      </c>
      <c r="B30" s="24">
        <f t="shared" si="2"/>
        <v>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15">
        <f>Overall!A31</f>
        <v>24</v>
      </c>
      <c r="B31" s="24">
        <f t="shared" si="2"/>
        <v>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15">
        <f>Overall!A32</f>
        <v>25</v>
      </c>
      <c r="B32" s="24">
        <f t="shared" si="2"/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15">
        <f>Overall!A33</f>
        <v>26</v>
      </c>
      <c r="B33" s="24">
        <f t="shared" si="2"/>
        <v>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15">
        <f>Overall!A34</f>
        <v>27</v>
      </c>
      <c r="B34" s="24">
        <f t="shared" si="2"/>
        <v>0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15">
        <f>Overall!A35</f>
        <v>28</v>
      </c>
      <c r="B35" s="24">
        <f t="shared" si="2"/>
        <v>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15">
        <f>Overall!A36</f>
        <v>29</v>
      </c>
      <c r="B36" s="24">
        <f t="shared" si="2"/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15">
        <f>Overall!A37</f>
        <v>30</v>
      </c>
      <c r="B37" s="24">
        <f t="shared" si="2"/>
        <v>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15">
        <f>Overall!A38</f>
        <v>31</v>
      </c>
      <c r="B38" s="24">
        <f t="shared" si="2"/>
        <v>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15">
        <f>Overall!A39</f>
        <v>32</v>
      </c>
      <c r="B39" s="24">
        <f t="shared" si="2"/>
        <v>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15">
        <f>Overall!A40</f>
        <v>33</v>
      </c>
      <c r="B40" s="24">
        <f t="shared" si="2"/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15">
        <f>Overall!A41</f>
        <v>34</v>
      </c>
      <c r="B41" s="24">
        <f t="shared" si="2"/>
        <v>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15">
        <f>Overall!A42</f>
        <v>35</v>
      </c>
      <c r="B42" s="24">
        <f t="shared" si="2"/>
        <v>0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15">
        <f>Overall!A43</f>
        <v>36</v>
      </c>
      <c r="B43" s="24">
        <f t="shared" si="2"/>
        <v>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15">
        <f>Overall!A44</f>
        <v>37</v>
      </c>
      <c r="B44" s="24">
        <f t="shared" si="2"/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15">
        <f>Overall!A45</f>
        <v>38</v>
      </c>
      <c r="B45" s="24">
        <f t="shared" si="2"/>
        <v>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15">
        <f>Overall!A46</f>
        <v>39</v>
      </c>
      <c r="B46" s="24">
        <f t="shared" si="2"/>
        <v>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15">
        <f>Overall!A47</f>
        <v>40</v>
      </c>
      <c r="B47" s="24">
        <f t="shared" si="2"/>
        <v>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15">
        <f>Overall!A48</f>
        <v>41</v>
      </c>
      <c r="B48" s="24">
        <f t="shared" si="2"/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15">
        <f>Overall!A49</f>
        <v>42</v>
      </c>
      <c r="B49" s="24">
        <f t="shared" si="2"/>
        <v>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15">
        <f>Overall!A50</f>
        <v>43</v>
      </c>
      <c r="B50" s="24">
        <f t="shared" si="2"/>
        <v>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15">
        <f>Overall!A51</f>
        <v>44</v>
      </c>
      <c r="B51" s="24">
        <f t="shared" si="2"/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15">
        <f>Overall!A52</f>
        <v>45</v>
      </c>
      <c r="B52" s="24">
        <f t="shared" si="2"/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  <row r="53" spans="1:52">
      <c r="A53" s="15">
        <f>Overall!A53</f>
        <v>46</v>
      </c>
      <c r="B53" s="24">
        <f t="shared" si="2"/>
        <v>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</row>
    <row r="54" spans="1:52">
      <c r="A54" s="15">
        <f>Overall!A54</f>
        <v>47</v>
      </c>
      <c r="B54" s="24">
        <f t="shared" si="2"/>
        <v>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</row>
    <row r="55" spans="1:52">
      <c r="A55" s="15">
        <f>Overall!A55</f>
        <v>48</v>
      </c>
      <c r="B55" s="24">
        <f t="shared" si="2"/>
        <v>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</row>
    <row r="56" spans="1:52">
      <c r="A56" s="15">
        <f>Overall!A56</f>
        <v>49</v>
      </c>
      <c r="B56" s="24">
        <f t="shared" si="2"/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</row>
    <row r="57" spans="1:52">
      <c r="A57" s="15">
        <f>Overall!A57</f>
        <v>50</v>
      </c>
      <c r="B57" s="24">
        <f t="shared" si="2"/>
        <v>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</row>
    <row r="58" spans="1:52">
      <c r="A58" s="15" t="str">
        <f>Overall!A58</f>
        <v>Mean</v>
      </c>
      <c r="B58" s="24">
        <f t="shared" si="2"/>
        <v>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</row>
    <row r="59" spans="1:52">
      <c r="A59" s="15" t="str">
        <f>Overall!A59</f>
        <v>Median</v>
      </c>
      <c r="B59" s="24">
        <f t="shared" si="2"/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5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5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5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5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</sheetData>
  <sheetProtection sheet="1" objects="1" scenarios="1"/>
  <mergeCells count="2">
    <mergeCell ref="A1:A3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workbookViewId="0">
      <pane xSplit="2" topLeftCell="C1" activePane="topRight" state="frozen"/>
      <selection activeCell="I35" sqref="I35"/>
      <selection pane="topRight" activeCell="AZ5" sqref="C4:AZ5"/>
    </sheetView>
  </sheetViews>
  <sheetFormatPr baseColWidth="10" defaultRowHeight="15" x14ac:dyDescent="0"/>
  <cols>
    <col min="1" max="1" width="19.5" style="13" bestFit="1" customWidth="1"/>
    <col min="2" max="2" width="14" style="2" bestFit="1" customWidth="1"/>
    <col min="3" max="11" width="12.1640625" bestFit="1" customWidth="1"/>
    <col min="12" max="17" width="13.1640625" bestFit="1" customWidth="1"/>
  </cols>
  <sheetData>
    <row r="1" spans="1:53">
      <c r="A1" s="98" t="str">
        <f>Overall!K2</f>
        <v>Category 6</v>
      </c>
      <c r="B1" s="18" t="s">
        <v>57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</row>
    <row r="2" spans="1:53" s="1" customFormat="1">
      <c r="A2" s="98"/>
      <c r="B2" s="18"/>
      <c r="C2" s="64" t="s">
        <v>55</v>
      </c>
      <c r="D2" s="64" t="s">
        <v>56</v>
      </c>
      <c r="E2" s="64" t="s">
        <v>58</v>
      </c>
      <c r="F2" s="64" t="s">
        <v>59</v>
      </c>
      <c r="G2" s="64" t="s">
        <v>60</v>
      </c>
      <c r="H2" s="64" t="s">
        <v>61</v>
      </c>
      <c r="I2" s="64" t="s">
        <v>62</v>
      </c>
      <c r="J2" s="64" t="s">
        <v>63</v>
      </c>
      <c r="K2" s="64" t="s">
        <v>64</v>
      </c>
      <c r="L2" s="64" t="s">
        <v>65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4" t="s">
        <v>94</v>
      </c>
      <c r="S2" s="64" t="s">
        <v>95</v>
      </c>
      <c r="T2" s="64" t="s">
        <v>96</v>
      </c>
      <c r="U2" s="64" t="s">
        <v>97</v>
      </c>
      <c r="V2" s="64" t="s">
        <v>98</v>
      </c>
      <c r="W2" s="64" t="s">
        <v>99</v>
      </c>
      <c r="X2" s="64" t="s">
        <v>100</v>
      </c>
      <c r="Y2" s="64" t="s">
        <v>101</v>
      </c>
      <c r="Z2" s="64" t="s">
        <v>102</v>
      </c>
      <c r="AA2" s="64" t="s">
        <v>103</v>
      </c>
      <c r="AB2" s="64" t="s">
        <v>104</v>
      </c>
      <c r="AC2" s="64" t="s">
        <v>105</v>
      </c>
      <c r="AD2" s="64" t="s">
        <v>106</v>
      </c>
      <c r="AE2" s="64" t="s">
        <v>107</v>
      </c>
      <c r="AF2" s="64" t="s">
        <v>108</v>
      </c>
      <c r="AG2" s="64" t="s">
        <v>110</v>
      </c>
      <c r="AH2" s="64" t="s">
        <v>111</v>
      </c>
      <c r="AI2" s="64" t="s">
        <v>112</v>
      </c>
      <c r="AJ2" s="64" t="s">
        <v>113</v>
      </c>
      <c r="AK2" s="64" t="s">
        <v>114</v>
      </c>
      <c r="AL2" s="64" t="s">
        <v>115</v>
      </c>
      <c r="AM2" s="64" t="s">
        <v>116</v>
      </c>
      <c r="AN2" s="64" t="s">
        <v>117</v>
      </c>
      <c r="AO2" s="64" t="s">
        <v>118</v>
      </c>
      <c r="AP2" s="64" t="s">
        <v>109</v>
      </c>
      <c r="AQ2" s="64" t="s">
        <v>119</v>
      </c>
      <c r="AR2" s="64" t="s">
        <v>120</v>
      </c>
      <c r="AS2" s="64" t="s">
        <v>121</v>
      </c>
      <c r="AT2" s="64" t="s">
        <v>122</v>
      </c>
      <c r="AU2" s="64" t="s">
        <v>123</v>
      </c>
      <c r="AV2" s="64" t="s">
        <v>124</v>
      </c>
      <c r="AW2" s="64" t="s">
        <v>125</v>
      </c>
      <c r="AX2" s="64" t="s">
        <v>126</v>
      </c>
      <c r="AY2" s="64" t="s">
        <v>127</v>
      </c>
      <c r="AZ2" s="64" t="s">
        <v>128</v>
      </c>
    </row>
    <row r="3" spans="1:53">
      <c r="A3" s="98"/>
      <c r="B3" s="22" t="s">
        <v>73</v>
      </c>
      <c r="C3" s="62">
        <v>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</row>
    <row r="4" spans="1:53">
      <c r="B4" s="18" t="s">
        <v>48</v>
      </c>
      <c r="C4" s="101" t="e">
        <f>AVERAGE(C8:C59)</f>
        <v>#DIV/0!</v>
      </c>
      <c r="D4" s="101" t="e">
        <f t="shared" ref="D4:AZ4" si="0">AVERAGE(D8:D59)</f>
        <v>#DIV/0!</v>
      </c>
      <c r="E4" s="101" t="e">
        <f t="shared" si="0"/>
        <v>#DIV/0!</v>
      </c>
      <c r="F4" s="101" t="e">
        <f t="shared" si="0"/>
        <v>#DIV/0!</v>
      </c>
      <c r="G4" s="101" t="e">
        <f t="shared" si="0"/>
        <v>#DIV/0!</v>
      </c>
      <c r="H4" s="101" t="e">
        <f t="shared" si="0"/>
        <v>#DIV/0!</v>
      </c>
      <c r="I4" s="101" t="e">
        <f t="shared" si="0"/>
        <v>#DIV/0!</v>
      </c>
      <c r="J4" s="101" t="e">
        <f t="shared" si="0"/>
        <v>#DIV/0!</v>
      </c>
      <c r="K4" s="101" t="e">
        <f t="shared" si="0"/>
        <v>#DIV/0!</v>
      </c>
      <c r="L4" s="101" t="e">
        <f t="shared" si="0"/>
        <v>#DIV/0!</v>
      </c>
      <c r="M4" s="101" t="e">
        <f t="shared" si="0"/>
        <v>#DIV/0!</v>
      </c>
      <c r="N4" s="101" t="e">
        <f t="shared" si="0"/>
        <v>#DIV/0!</v>
      </c>
      <c r="O4" s="101" t="e">
        <f t="shared" si="0"/>
        <v>#DIV/0!</v>
      </c>
      <c r="P4" s="101" t="e">
        <f t="shared" si="0"/>
        <v>#DIV/0!</v>
      </c>
      <c r="Q4" s="101" t="e">
        <f t="shared" si="0"/>
        <v>#DIV/0!</v>
      </c>
      <c r="R4" s="101" t="e">
        <f t="shared" si="0"/>
        <v>#DIV/0!</v>
      </c>
      <c r="S4" s="101" t="e">
        <f t="shared" si="0"/>
        <v>#DIV/0!</v>
      </c>
      <c r="T4" s="101" t="e">
        <f t="shared" si="0"/>
        <v>#DIV/0!</v>
      </c>
      <c r="U4" s="101" t="e">
        <f t="shared" si="0"/>
        <v>#DIV/0!</v>
      </c>
      <c r="V4" s="101" t="e">
        <f t="shared" si="0"/>
        <v>#DIV/0!</v>
      </c>
      <c r="W4" s="101" t="e">
        <f t="shared" si="0"/>
        <v>#DIV/0!</v>
      </c>
      <c r="X4" s="101" t="e">
        <f t="shared" si="0"/>
        <v>#DIV/0!</v>
      </c>
      <c r="Y4" s="101" t="e">
        <f t="shared" si="0"/>
        <v>#DIV/0!</v>
      </c>
      <c r="Z4" s="101" t="e">
        <f t="shared" si="0"/>
        <v>#DIV/0!</v>
      </c>
      <c r="AA4" s="101" t="e">
        <f t="shared" si="0"/>
        <v>#DIV/0!</v>
      </c>
      <c r="AB4" s="101" t="e">
        <f t="shared" si="0"/>
        <v>#DIV/0!</v>
      </c>
      <c r="AC4" s="101" t="e">
        <f t="shared" si="0"/>
        <v>#DIV/0!</v>
      </c>
      <c r="AD4" s="101" t="e">
        <f t="shared" si="0"/>
        <v>#DIV/0!</v>
      </c>
      <c r="AE4" s="101" t="e">
        <f t="shared" si="0"/>
        <v>#DIV/0!</v>
      </c>
      <c r="AF4" s="101" t="e">
        <f t="shared" si="0"/>
        <v>#DIV/0!</v>
      </c>
      <c r="AG4" s="101" t="e">
        <f t="shared" si="0"/>
        <v>#DIV/0!</v>
      </c>
      <c r="AH4" s="101" t="e">
        <f t="shared" si="0"/>
        <v>#DIV/0!</v>
      </c>
      <c r="AI4" s="101" t="e">
        <f t="shared" si="0"/>
        <v>#DIV/0!</v>
      </c>
      <c r="AJ4" s="101" t="e">
        <f t="shared" si="0"/>
        <v>#DIV/0!</v>
      </c>
      <c r="AK4" s="101" t="e">
        <f t="shared" si="0"/>
        <v>#DIV/0!</v>
      </c>
      <c r="AL4" s="101" t="e">
        <f t="shared" si="0"/>
        <v>#DIV/0!</v>
      </c>
      <c r="AM4" s="101" t="e">
        <f t="shared" si="0"/>
        <v>#DIV/0!</v>
      </c>
      <c r="AN4" s="101" t="e">
        <f t="shared" si="0"/>
        <v>#DIV/0!</v>
      </c>
      <c r="AO4" s="101" t="e">
        <f t="shared" si="0"/>
        <v>#DIV/0!</v>
      </c>
      <c r="AP4" s="101" t="e">
        <f t="shared" si="0"/>
        <v>#DIV/0!</v>
      </c>
      <c r="AQ4" s="101" t="e">
        <f t="shared" si="0"/>
        <v>#DIV/0!</v>
      </c>
      <c r="AR4" s="101" t="e">
        <f t="shared" si="0"/>
        <v>#DIV/0!</v>
      </c>
      <c r="AS4" s="101" t="e">
        <f t="shared" si="0"/>
        <v>#DIV/0!</v>
      </c>
      <c r="AT4" s="101" t="e">
        <f t="shared" si="0"/>
        <v>#DIV/0!</v>
      </c>
      <c r="AU4" s="101" t="e">
        <f t="shared" si="0"/>
        <v>#DIV/0!</v>
      </c>
      <c r="AV4" s="101" t="e">
        <f t="shared" si="0"/>
        <v>#DIV/0!</v>
      </c>
      <c r="AW4" s="101" t="e">
        <f t="shared" si="0"/>
        <v>#DIV/0!</v>
      </c>
      <c r="AX4" s="101" t="e">
        <f t="shared" si="0"/>
        <v>#DIV/0!</v>
      </c>
      <c r="AY4" s="101" t="e">
        <f t="shared" si="0"/>
        <v>#DIV/0!</v>
      </c>
      <c r="AZ4" s="101" t="e">
        <f t="shared" si="0"/>
        <v>#DIV/0!</v>
      </c>
      <c r="BA4" s="5"/>
    </row>
    <row r="5" spans="1:53" s="10" customFormat="1" ht="16" thickBot="1">
      <c r="A5" s="17"/>
      <c r="B5" s="19" t="s">
        <v>49</v>
      </c>
      <c r="C5" s="102" t="e">
        <f>MEDIAN(C8:D59)</f>
        <v>#NUM!</v>
      </c>
      <c r="D5" s="102" t="e">
        <f t="shared" ref="D5:AZ5" si="1">MEDIAN(D8:E59)</f>
        <v>#NUM!</v>
      </c>
      <c r="E5" s="102" t="e">
        <f t="shared" si="1"/>
        <v>#NUM!</v>
      </c>
      <c r="F5" s="102" t="e">
        <f t="shared" si="1"/>
        <v>#NUM!</v>
      </c>
      <c r="G5" s="102" t="e">
        <f t="shared" si="1"/>
        <v>#NUM!</v>
      </c>
      <c r="H5" s="102" t="e">
        <f t="shared" si="1"/>
        <v>#NUM!</v>
      </c>
      <c r="I5" s="102" t="e">
        <f t="shared" si="1"/>
        <v>#NUM!</v>
      </c>
      <c r="J5" s="102" t="e">
        <f t="shared" si="1"/>
        <v>#NUM!</v>
      </c>
      <c r="K5" s="102" t="e">
        <f t="shared" si="1"/>
        <v>#NUM!</v>
      </c>
      <c r="L5" s="102" t="e">
        <f t="shared" si="1"/>
        <v>#NUM!</v>
      </c>
      <c r="M5" s="102" t="e">
        <f t="shared" si="1"/>
        <v>#NUM!</v>
      </c>
      <c r="N5" s="102" t="e">
        <f t="shared" si="1"/>
        <v>#NUM!</v>
      </c>
      <c r="O5" s="102" t="e">
        <f t="shared" si="1"/>
        <v>#NUM!</v>
      </c>
      <c r="P5" s="102" t="e">
        <f t="shared" si="1"/>
        <v>#NUM!</v>
      </c>
      <c r="Q5" s="102" t="e">
        <f t="shared" si="1"/>
        <v>#NUM!</v>
      </c>
      <c r="R5" s="102" t="e">
        <f t="shared" si="1"/>
        <v>#NUM!</v>
      </c>
      <c r="S5" s="102" t="e">
        <f t="shared" si="1"/>
        <v>#NUM!</v>
      </c>
      <c r="T5" s="102" t="e">
        <f t="shared" si="1"/>
        <v>#NUM!</v>
      </c>
      <c r="U5" s="102" t="e">
        <f t="shared" si="1"/>
        <v>#NUM!</v>
      </c>
      <c r="V5" s="102" t="e">
        <f t="shared" si="1"/>
        <v>#NUM!</v>
      </c>
      <c r="W5" s="102" t="e">
        <f t="shared" si="1"/>
        <v>#NUM!</v>
      </c>
      <c r="X5" s="102" t="e">
        <f t="shared" si="1"/>
        <v>#NUM!</v>
      </c>
      <c r="Y5" s="102" t="e">
        <f t="shared" si="1"/>
        <v>#NUM!</v>
      </c>
      <c r="Z5" s="102" t="e">
        <f t="shared" si="1"/>
        <v>#NUM!</v>
      </c>
      <c r="AA5" s="102" t="e">
        <f t="shared" si="1"/>
        <v>#NUM!</v>
      </c>
      <c r="AB5" s="102" t="e">
        <f t="shared" si="1"/>
        <v>#NUM!</v>
      </c>
      <c r="AC5" s="102" t="e">
        <f t="shared" si="1"/>
        <v>#NUM!</v>
      </c>
      <c r="AD5" s="102" t="e">
        <f t="shared" si="1"/>
        <v>#NUM!</v>
      </c>
      <c r="AE5" s="102" t="e">
        <f t="shared" si="1"/>
        <v>#NUM!</v>
      </c>
      <c r="AF5" s="102" t="e">
        <f t="shared" si="1"/>
        <v>#NUM!</v>
      </c>
      <c r="AG5" s="102" t="e">
        <f t="shared" si="1"/>
        <v>#NUM!</v>
      </c>
      <c r="AH5" s="102" t="e">
        <f t="shared" si="1"/>
        <v>#NUM!</v>
      </c>
      <c r="AI5" s="102" t="e">
        <f t="shared" si="1"/>
        <v>#NUM!</v>
      </c>
      <c r="AJ5" s="102" t="e">
        <f t="shared" si="1"/>
        <v>#NUM!</v>
      </c>
      <c r="AK5" s="102" t="e">
        <f t="shared" si="1"/>
        <v>#NUM!</v>
      </c>
      <c r="AL5" s="102" t="e">
        <f t="shared" si="1"/>
        <v>#NUM!</v>
      </c>
      <c r="AM5" s="102" t="e">
        <f t="shared" si="1"/>
        <v>#NUM!</v>
      </c>
      <c r="AN5" s="102" t="e">
        <f t="shared" si="1"/>
        <v>#NUM!</v>
      </c>
      <c r="AO5" s="102" t="e">
        <f t="shared" si="1"/>
        <v>#NUM!</v>
      </c>
      <c r="AP5" s="102" t="e">
        <f t="shared" si="1"/>
        <v>#NUM!</v>
      </c>
      <c r="AQ5" s="102" t="e">
        <f t="shared" si="1"/>
        <v>#NUM!</v>
      </c>
      <c r="AR5" s="102" t="e">
        <f t="shared" si="1"/>
        <v>#NUM!</v>
      </c>
      <c r="AS5" s="102" t="e">
        <f t="shared" si="1"/>
        <v>#NUM!</v>
      </c>
      <c r="AT5" s="102" t="e">
        <f t="shared" si="1"/>
        <v>#NUM!</v>
      </c>
      <c r="AU5" s="102" t="e">
        <f t="shared" si="1"/>
        <v>#NUM!</v>
      </c>
      <c r="AV5" s="102" t="e">
        <f t="shared" si="1"/>
        <v>#NUM!</v>
      </c>
      <c r="AW5" s="102" t="e">
        <f t="shared" si="1"/>
        <v>#NUM!</v>
      </c>
      <c r="AX5" s="102" t="e">
        <f t="shared" si="1"/>
        <v>#NUM!</v>
      </c>
      <c r="AY5" s="102" t="e">
        <f t="shared" si="1"/>
        <v>#NUM!</v>
      </c>
      <c r="AZ5" s="102" t="e">
        <f t="shared" si="1"/>
        <v>#NUM!</v>
      </c>
    </row>
    <row r="6" spans="1:53">
      <c r="B6" s="99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53" s="10" customFormat="1" ht="16" thickBot="1">
      <c r="A7" s="14" t="s">
        <v>2</v>
      </c>
      <c r="B7" s="10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53">
      <c r="A8" s="15">
        <f>Overall!A8</f>
        <v>1</v>
      </c>
      <c r="B8" s="24">
        <f>SUM(C8:AZ8)/SUM($C$3:$AZ$3)</f>
        <v>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3">
      <c r="A9" s="15">
        <f>Overall!A9</f>
        <v>2</v>
      </c>
      <c r="B9" s="24">
        <f t="shared" ref="B9:B59" si="2">SUM(C9:AZ9)/SUM($C$3:$AZ$3)</f>
        <v>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3">
      <c r="A10" s="15">
        <f>Overall!A10</f>
        <v>3</v>
      </c>
      <c r="B10" s="24">
        <f t="shared" si="2"/>
        <v>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3">
      <c r="A11" s="15">
        <f>Overall!A11</f>
        <v>4</v>
      </c>
      <c r="B11" s="24">
        <f t="shared" si="2"/>
        <v>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3">
      <c r="A12" s="15">
        <f>Overall!A12</f>
        <v>5</v>
      </c>
      <c r="B12" s="24">
        <f t="shared" si="2"/>
        <v>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3">
      <c r="A13" s="15">
        <f>Overall!A13</f>
        <v>6</v>
      </c>
      <c r="B13" s="24">
        <f t="shared" si="2"/>
        <v>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3">
      <c r="A14" s="15">
        <f>Overall!A14</f>
        <v>7</v>
      </c>
      <c r="B14" s="24">
        <f t="shared" si="2"/>
        <v>0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3">
      <c r="A15" s="15">
        <f>Overall!A15</f>
        <v>8</v>
      </c>
      <c r="B15" s="24">
        <f t="shared" si="2"/>
        <v>0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3">
      <c r="A16" s="15">
        <f>Overall!A16</f>
        <v>9</v>
      </c>
      <c r="B16" s="24">
        <f t="shared" si="2"/>
        <v>0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15">
        <f>Overall!A17</f>
        <v>10</v>
      </c>
      <c r="B17" s="24">
        <f t="shared" si="2"/>
        <v>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15">
        <f>Overall!A18</f>
        <v>11</v>
      </c>
      <c r="B18" s="24">
        <f t="shared" si="2"/>
        <v>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15">
        <f>Overall!A19</f>
        <v>12</v>
      </c>
      <c r="B19" s="24">
        <f t="shared" si="2"/>
        <v>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15">
        <f>Overall!A20</f>
        <v>13</v>
      </c>
      <c r="B20" s="24">
        <f t="shared" si="2"/>
        <v>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15">
        <f>Overall!A21</f>
        <v>14</v>
      </c>
      <c r="B21" s="24">
        <f t="shared" si="2"/>
        <v>0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15">
        <f>Overall!A22</f>
        <v>15</v>
      </c>
      <c r="B22" s="24">
        <f t="shared" si="2"/>
        <v>0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15">
        <f>Overall!A23</f>
        <v>16</v>
      </c>
      <c r="B23" s="24">
        <f t="shared" si="2"/>
        <v>0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15">
        <f>Overall!A24</f>
        <v>17</v>
      </c>
      <c r="B24" s="24">
        <f t="shared" si="2"/>
        <v>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15">
        <f>Overall!A25</f>
        <v>18</v>
      </c>
      <c r="B25" s="24">
        <f t="shared" si="2"/>
        <v>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15">
        <f>Overall!A26</f>
        <v>19</v>
      </c>
      <c r="B26" s="24">
        <f t="shared" si="2"/>
        <v>0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15">
        <f>Overall!A27</f>
        <v>20</v>
      </c>
      <c r="B27" s="24">
        <f t="shared" si="2"/>
        <v>0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15">
        <f>Overall!A28</f>
        <v>21</v>
      </c>
      <c r="B28" s="24">
        <f t="shared" si="2"/>
        <v>0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15">
        <f>Overall!A29</f>
        <v>22</v>
      </c>
      <c r="B29" s="24">
        <f t="shared" si="2"/>
        <v>0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15">
        <f>Overall!A30</f>
        <v>23</v>
      </c>
      <c r="B30" s="24">
        <f t="shared" si="2"/>
        <v>0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15">
        <f>Overall!A31</f>
        <v>24</v>
      </c>
      <c r="B31" s="24">
        <f t="shared" si="2"/>
        <v>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15">
        <f>Overall!A32</f>
        <v>25</v>
      </c>
      <c r="B32" s="24">
        <f t="shared" si="2"/>
        <v>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15">
        <f>Overall!A33</f>
        <v>26</v>
      </c>
      <c r="B33" s="24">
        <f t="shared" si="2"/>
        <v>0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15">
        <f>Overall!A34</f>
        <v>27</v>
      </c>
      <c r="B34" s="24">
        <f t="shared" si="2"/>
        <v>0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15">
        <f>Overall!A35</f>
        <v>28</v>
      </c>
      <c r="B35" s="24">
        <f t="shared" si="2"/>
        <v>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15">
        <f>Overall!A36</f>
        <v>29</v>
      </c>
      <c r="B36" s="24">
        <f t="shared" si="2"/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15">
        <f>Overall!A37</f>
        <v>30</v>
      </c>
      <c r="B37" s="24">
        <f t="shared" si="2"/>
        <v>0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15">
        <f>Overall!A38</f>
        <v>31</v>
      </c>
      <c r="B38" s="24">
        <f t="shared" si="2"/>
        <v>0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15">
        <f>Overall!A39</f>
        <v>32</v>
      </c>
      <c r="B39" s="24">
        <f t="shared" si="2"/>
        <v>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15">
        <f>Overall!A40</f>
        <v>33</v>
      </c>
      <c r="B40" s="24">
        <f t="shared" si="2"/>
        <v>0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15">
        <f>Overall!A41</f>
        <v>34</v>
      </c>
      <c r="B41" s="24">
        <f t="shared" si="2"/>
        <v>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15">
        <f>Overall!A42</f>
        <v>35</v>
      </c>
      <c r="B42" s="24">
        <f t="shared" si="2"/>
        <v>0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15">
        <f>Overall!A43</f>
        <v>36</v>
      </c>
      <c r="B43" s="24">
        <f t="shared" si="2"/>
        <v>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15">
        <f>Overall!A44</f>
        <v>37</v>
      </c>
      <c r="B44" s="24">
        <f t="shared" si="2"/>
        <v>0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15">
        <f>Overall!A45</f>
        <v>38</v>
      </c>
      <c r="B45" s="24">
        <f t="shared" si="2"/>
        <v>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15">
        <f>Overall!A46</f>
        <v>39</v>
      </c>
      <c r="B46" s="24">
        <f t="shared" si="2"/>
        <v>0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15">
        <f>Overall!A47</f>
        <v>40</v>
      </c>
      <c r="B47" s="24">
        <f t="shared" si="2"/>
        <v>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15">
        <f>Overall!A48</f>
        <v>41</v>
      </c>
      <c r="B48" s="24">
        <f t="shared" si="2"/>
        <v>0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15">
        <f>Overall!A49</f>
        <v>42</v>
      </c>
      <c r="B49" s="24">
        <f t="shared" si="2"/>
        <v>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15">
        <f>Overall!A50</f>
        <v>43</v>
      </c>
      <c r="B50" s="24">
        <f t="shared" si="2"/>
        <v>0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15">
        <f>Overall!A51</f>
        <v>44</v>
      </c>
      <c r="B51" s="24">
        <f t="shared" si="2"/>
        <v>0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15">
        <f>Overall!A52</f>
        <v>45</v>
      </c>
      <c r="B52" s="24">
        <f t="shared" si="2"/>
        <v>0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</row>
    <row r="53" spans="1:52">
      <c r="A53" s="15">
        <f>Overall!A53</f>
        <v>46</v>
      </c>
      <c r="B53" s="24">
        <f t="shared" si="2"/>
        <v>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</row>
    <row r="54" spans="1:52">
      <c r="A54" s="15">
        <f>Overall!A54</f>
        <v>47</v>
      </c>
      <c r="B54" s="24">
        <f t="shared" si="2"/>
        <v>0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</row>
    <row r="55" spans="1:52">
      <c r="A55" s="15">
        <f>Overall!A55</f>
        <v>48</v>
      </c>
      <c r="B55" s="24">
        <f t="shared" si="2"/>
        <v>0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</row>
    <row r="56" spans="1:52">
      <c r="A56" s="15">
        <f>Overall!A56</f>
        <v>49</v>
      </c>
      <c r="B56" s="24">
        <f t="shared" si="2"/>
        <v>0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</row>
    <row r="57" spans="1:52">
      <c r="A57" s="15">
        <f>Overall!A57</f>
        <v>50</v>
      </c>
      <c r="B57" s="24">
        <f t="shared" si="2"/>
        <v>0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</row>
    <row r="58" spans="1:52">
      <c r="A58" s="15" t="str">
        <f>Overall!A58</f>
        <v>Mean</v>
      </c>
      <c r="B58" s="24">
        <f t="shared" si="2"/>
        <v>0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</row>
    <row r="59" spans="1:52">
      <c r="A59" s="15" t="str">
        <f>Overall!A59</f>
        <v>Median</v>
      </c>
      <c r="B59" s="24">
        <f t="shared" si="2"/>
        <v>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</row>
    <row r="60" spans="1:5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5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5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5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5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</sheetData>
  <sheetProtection sheet="1" objects="1" scenarios="1"/>
  <mergeCells count="2">
    <mergeCell ref="A1:A3"/>
    <mergeCell ref="B6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Overall</vt:lpstr>
      <vt:lpstr>Controls</vt:lpstr>
      <vt:lpstr>Lookup</vt:lpstr>
      <vt:lpstr>Category 1</vt:lpstr>
      <vt:lpstr>Category 2</vt:lpstr>
      <vt:lpstr>Category 3</vt:lpstr>
      <vt:lpstr>Category 4</vt:lpstr>
      <vt:lpstr>Category 5</vt:lpstr>
      <vt:lpstr>Category 6</vt:lpstr>
      <vt:lpstr>Category 7</vt:lpstr>
      <vt:lpstr>Category 8</vt:lpstr>
      <vt:lpstr>Category 3 Assignment 1</vt:lpstr>
      <vt:lpstr>Category 3 Assignment 2</vt:lpstr>
      <vt:lpstr>Category 3 Assignment 3</vt:lpstr>
      <vt:lpstr>Category 3 Assignment 4</vt:lpstr>
      <vt:lpstr>Category 3 Assignment 5</vt:lpstr>
      <vt:lpstr>Category 3 Assignment 6</vt:lpstr>
      <vt:lpstr>Category 3 Assignment 7</vt:lpstr>
      <vt:lpstr>First 2 weeks</vt:lpstr>
    </vt:vector>
  </TitlesOfParts>
  <Company>Dordt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Janssen</dc:creator>
  <cp:lastModifiedBy>Mike Janssen</cp:lastModifiedBy>
  <dcterms:created xsi:type="dcterms:W3CDTF">2014-12-18T15:38:54Z</dcterms:created>
  <dcterms:modified xsi:type="dcterms:W3CDTF">2015-02-02T17:10:48Z</dcterms:modified>
</cp:coreProperties>
</file>