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des\Documents\"/>
    </mc:Choice>
  </mc:AlternateContent>
  <xr:revisionPtr revIDLastSave="0" documentId="13_ncr:1_{0AD4DB90-ED82-43B8-B336-9DB6833F70D6}" xr6:coauthVersionLast="47" xr6:coauthVersionMax="47" xr10:uidLastSave="{00000000-0000-0000-0000-000000000000}"/>
  <bookViews>
    <workbookView xWindow="1920" yWindow="1920" windowWidth="19308" windowHeight="10596" xr2:uid="{E7361FD4-8ABC-4AB3-834D-F2BAE74E2868}"/>
  </bookViews>
  <sheets>
    <sheet name="Onboarding pace" sheetId="1" r:id="rId1"/>
  </sheets>
  <externalReferences>
    <externalReference r:id="rId2"/>
    <externalReference r:id="rId3"/>
  </externalReferences>
  <definedNames>
    <definedName name="asd">#REF!</definedName>
    <definedName name="Company_Profiles">#REF!</definedName>
    <definedName name="df">#REF!</definedName>
    <definedName name="f">#REF!</definedName>
    <definedName name="Other_players">#REF!</definedName>
    <definedName name="Roche">#REF!</definedName>
    <definedName name="Roche_Diagnostics_to_develop_companion_tests_for_drugs_in_development_at_AZ_MedImmune">#REF!</definedName>
    <definedName name="weqs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D17" i="1"/>
  <c r="B12" i="1"/>
  <c r="B11" i="1"/>
  <c r="B10" i="1"/>
  <c r="C9" i="1"/>
  <c r="B9" i="1"/>
  <c r="C10" i="1" s="1"/>
  <c r="B8" i="1"/>
  <c r="B7" i="1"/>
  <c r="B6" i="1"/>
  <c r="M7" i="1" l="1"/>
  <c r="Y6" i="1" s="1"/>
  <c r="O18" i="1"/>
  <c r="G18" i="1"/>
  <c r="N18" i="1"/>
  <c r="F18" i="1"/>
  <c r="M18" i="1"/>
  <c r="E18" i="1"/>
  <c r="L18" i="1"/>
  <c r="L9" i="1" s="1"/>
  <c r="AV6" i="1" s="1"/>
  <c r="D18" i="1"/>
  <c r="D9" i="1" s="1"/>
  <c r="AN6" i="1" s="1"/>
  <c r="K18" i="1"/>
  <c r="K9" i="1" s="1"/>
  <c r="AU6" i="1" s="1"/>
  <c r="J18" i="1"/>
  <c r="J10" i="1" s="1"/>
  <c r="BF6" i="1" s="1"/>
  <c r="I18" i="1"/>
  <c r="H18" i="1"/>
  <c r="F7" i="1"/>
  <c r="R6" i="1" s="1"/>
  <c r="N7" i="1"/>
  <c r="Z6" i="1" s="1"/>
  <c r="H8" i="1"/>
  <c r="AF6" i="1" s="1"/>
  <c r="J9" i="1"/>
  <c r="AT6" i="1" s="1"/>
  <c r="F11" i="1"/>
  <c r="N11" i="1"/>
  <c r="H12" i="1"/>
  <c r="CB6" i="1" s="1"/>
  <c r="J8" i="1"/>
  <c r="AH6" i="1" s="1"/>
  <c r="H11" i="1"/>
  <c r="BP6" i="1" s="1"/>
  <c r="J12" i="1"/>
  <c r="CD6" i="1" s="1"/>
  <c r="I7" i="1"/>
  <c r="C8" i="1"/>
  <c r="E9" i="1"/>
  <c r="AO6" i="1" s="1"/>
  <c r="M9" i="1"/>
  <c r="AW6" i="1" s="1"/>
  <c r="G10" i="1"/>
  <c r="BC6" i="1" s="1"/>
  <c r="I11" i="1"/>
  <c r="C12" i="1"/>
  <c r="J7" i="1"/>
  <c r="V6" i="1" s="1"/>
  <c r="D8" i="1"/>
  <c r="AB6" i="1" s="1"/>
  <c r="L8" i="1"/>
  <c r="AJ6" i="1" s="1"/>
  <c r="J11" i="1"/>
  <c r="BR6" i="1" s="1"/>
  <c r="I6" i="1"/>
  <c r="C7" i="1"/>
  <c r="E8" i="1"/>
  <c r="AC6" i="1" s="1"/>
  <c r="M8" i="1"/>
  <c r="AK6" i="1" s="1"/>
  <c r="G9" i="1"/>
  <c r="AQ6" i="1" s="1"/>
  <c r="I10" i="1"/>
  <c r="BE6" i="1" s="1"/>
  <c r="C11" i="1"/>
  <c r="E12" i="1"/>
  <c r="BY6" i="1" s="1"/>
  <c r="M12" i="1"/>
  <c r="CG6" i="1" s="1"/>
  <c r="J6" i="1"/>
  <c r="F8" i="1"/>
  <c r="N8" i="1"/>
  <c r="AL6" i="1" s="1"/>
  <c r="L11" i="1"/>
  <c r="BT6" i="1" s="1"/>
  <c r="F12" i="1"/>
  <c r="BZ6" i="1" s="1"/>
  <c r="N12" i="1"/>
  <c r="CH6" i="1" s="1"/>
  <c r="I9" i="1"/>
  <c r="AS6" i="1" s="1"/>
  <c r="E11" i="1"/>
  <c r="BM6" i="1" s="1"/>
  <c r="G12" i="1"/>
  <c r="CA6" i="1" s="1"/>
  <c r="D7" i="1" l="1"/>
  <c r="P6" i="1" s="1"/>
  <c r="G7" i="1"/>
  <c r="S6" i="1" s="1"/>
  <c r="G11" i="1"/>
  <c r="BO6" i="1" s="1"/>
  <c r="D11" i="1"/>
  <c r="BL6" i="1" s="1"/>
  <c r="K7" i="1"/>
  <c r="W6" i="1" s="1"/>
  <c r="K8" i="1"/>
  <c r="AI6" i="1" s="1"/>
  <c r="K6" i="1"/>
  <c r="O11" i="1"/>
  <c r="BW6" i="1" s="1"/>
  <c r="O7" i="1"/>
  <c r="AA6" i="1" s="1"/>
  <c r="K11" i="1"/>
  <c r="BS6" i="1" s="1"/>
  <c r="K12" i="1"/>
  <c r="CE6" i="1" s="1"/>
  <c r="BV6" i="1"/>
  <c r="L6" i="1"/>
  <c r="E10" i="1"/>
  <c r="BA6" i="1" s="1"/>
  <c r="E6" i="1"/>
  <c r="O12" i="1"/>
  <c r="CI6" i="1" s="1"/>
  <c r="U6" i="1"/>
  <c r="BN6" i="1"/>
  <c r="D6" i="1"/>
  <c r="M10" i="1"/>
  <c r="BI6" i="1" s="1"/>
  <c r="M6" i="1"/>
  <c r="M11" i="1"/>
  <c r="BU6" i="1" s="1"/>
  <c r="G8" i="1"/>
  <c r="AE6" i="1" s="1"/>
  <c r="AD6" i="1"/>
  <c r="L12" i="1"/>
  <c r="CF6" i="1" s="1"/>
  <c r="BQ6" i="1"/>
  <c r="O6" i="1"/>
  <c r="L10" i="1"/>
  <c r="BH6" i="1" s="1"/>
  <c r="H9" i="1"/>
  <c r="AR6" i="1" s="1"/>
  <c r="H10" i="1"/>
  <c r="BD6" i="1" s="1"/>
  <c r="H6" i="1"/>
  <c r="H7" i="1"/>
  <c r="T6" i="1" s="1"/>
  <c r="F9" i="1"/>
  <c r="AP6" i="1" s="1"/>
  <c r="F10" i="1"/>
  <c r="BB6" i="1" s="1"/>
  <c r="F6" i="1"/>
  <c r="K10" i="1"/>
  <c r="BG6" i="1" s="1"/>
  <c r="E7" i="1"/>
  <c r="Q6" i="1" s="1"/>
  <c r="L7" i="1"/>
  <c r="X6" i="1" s="1"/>
  <c r="O9" i="1"/>
  <c r="AY6" i="1" s="1"/>
  <c r="D12" i="1"/>
  <c r="BX6" i="1" s="1"/>
  <c r="O10" i="1"/>
  <c r="BK6" i="1" s="1"/>
  <c r="G6" i="1"/>
  <c r="D10" i="1"/>
  <c r="AZ6" i="1" s="1"/>
  <c r="I12" i="1"/>
  <c r="CC6" i="1" s="1"/>
  <c r="I8" i="1"/>
  <c r="AG6" i="1" s="1"/>
  <c r="N9" i="1"/>
  <c r="AX6" i="1" s="1"/>
  <c r="N10" i="1"/>
  <c r="BJ6" i="1" s="1"/>
  <c r="N6" i="1"/>
  <c r="O8" i="1"/>
  <c r="AM6" i="1" s="1"/>
</calcChain>
</file>

<file path=xl/sharedStrings.xml><?xml version="1.0" encoding="utf-8"?>
<sst xmlns="http://schemas.openxmlformats.org/spreadsheetml/2006/main" count="6" uniqueCount="6">
  <si>
    <t>Ease the mind of marieke</t>
  </si>
  <si>
    <t>never over promise</t>
  </si>
  <si>
    <t>under deliver</t>
  </si>
  <si>
    <t>Date</t>
  </si>
  <si>
    <t>Onboard</t>
  </si>
  <si>
    <t>y = mx2+c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</si>
</sst>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0"/>
      <color rgb="FF000000"/>
      <name val="Calibri"/>
      <scheme val="minor"/>
    </font>
    <font>
      <sz val="10"/>
      <color rgb="FF000000"/>
      <name val="Calibri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7" fontId="0" fillId="0" borderId="0" xfId="0" applyNumberFormat="1"/>
    <xf numFmtId="1" fontId="0" fillId="0" borderId="0" xfId="0" applyNumberFormat="1"/>
    <xf numFmtId="43" fontId="0" fillId="0" borderId="0" xfId="1" applyFont="1"/>
    <xf numFmtId="43" fontId="0" fillId="0" borderId="0" xfId="0" applyNumberFormat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'Onboarding pace'!$C$6</c:f>
              <c:strCache>
                <c:ptCount val="1"/>
                <c:pt idx="0">
                  <c:v>Onboard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'Onboarding pace'!$D$5:$CI$5</c:f>
              <c:numCache>
                <c:formatCode>mmm\-yy</c:formatCode>
                <c:ptCount val="84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  <c:pt idx="12">
                  <c:v>45292</c:v>
                </c:pt>
                <c:pt idx="13">
                  <c:v>45323</c:v>
                </c:pt>
                <c:pt idx="14">
                  <c:v>45352</c:v>
                </c:pt>
                <c:pt idx="15">
                  <c:v>45383</c:v>
                </c:pt>
                <c:pt idx="16">
                  <c:v>45413</c:v>
                </c:pt>
                <c:pt idx="17">
                  <c:v>45444</c:v>
                </c:pt>
                <c:pt idx="18">
                  <c:v>45474</c:v>
                </c:pt>
                <c:pt idx="19">
                  <c:v>45505</c:v>
                </c:pt>
                <c:pt idx="20">
                  <c:v>45536</c:v>
                </c:pt>
                <c:pt idx="21">
                  <c:v>45566</c:v>
                </c:pt>
                <c:pt idx="22">
                  <c:v>45597</c:v>
                </c:pt>
                <c:pt idx="23">
                  <c:v>45627</c:v>
                </c:pt>
                <c:pt idx="24">
                  <c:v>45658</c:v>
                </c:pt>
                <c:pt idx="25">
                  <c:v>45689</c:v>
                </c:pt>
                <c:pt idx="26">
                  <c:v>45717</c:v>
                </c:pt>
                <c:pt idx="27">
                  <c:v>45748</c:v>
                </c:pt>
                <c:pt idx="28">
                  <c:v>45778</c:v>
                </c:pt>
                <c:pt idx="29">
                  <c:v>45809</c:v>
                </c:pt>
                <c:pt idx="30">
                  <c:v>45839</c:v>
                </c:pt>
                <c:pt idx="31">
                  <c:v>45870</c:v>
                </c:pt>
                <c:pt idx="32">
                  <c:v>45901</c:v>
                </c:pt>
                <c:pt idx="33">
                  <c:v>45931</c:v>
                </c:pt>
                <c:pt idx="34">
                  <c:v>45962</c:v>
                </c:pt>
                <c:pt idx="35">
                  <c:v>45992</c:v>
                </c:pt>
                <c:pt idx="36">
                  <c:v>46023</c:v>
                </c:pt>
                <c:pt idx="37">
                  <c:v>46054</c:v>
                </c:pt>
                <c:pt idx="38">
                  <c:v>46082</c:v>
                </c:pt>
                <c:pt idx="39">
                  <c:v>46113</c:v>
                </c:pt>
                <c:pt idx="40">
                  <c:v>46143</c:v>
                </c:pt>
                <c:pt idx="41">
                  <c:v>46174</c:v>
                </c:pt>
                <c:pt idx="42">
                  <c:v>46204</c:v>
                </c:pt>
                <c:pt idx="43">
                  <c:v>46235</c:v>
                </c:pt>
                <c:pt idx="44">
                  <c:v>46266</c:v>
                </c:pt>
                <c:pt idx="45">
                  <c:v>46296</c:v>
                </c:pt>
                <c:pt idx="46">
                  <c:v>46327</c:v>
                </c:pt>
                <c:pt idx="47">
                  <c:v>46357</c:v>
                </c:pt>
                <c:pt idx="48">
                  <c:v>46388</c:v>
                </c:pt>
                <c:pt idx="49">
                  <c:v>46419</c:v>
                </c:pt>
                <c:pt idx="50">
                  <c:v>46447</c:v>
                </c:pt>
                <c:pt idx="51">
                  <c:v>46478</c:v>
                </c:pt>
                <c:pt idx="52">
                  <c:v>46508</c:v>
                </c:pt>
                <c:pt idx="53">
                  <c:v>46539</c:v>
                </c:pt>
                <c:pt idx="54">
                  <c:v>46569</c:v>
                </c:pt>
                <c:pt idx="55">
                  <c:v>46600</c:v>
                </c:pt>
                <c:pt idx="56">
                  <c:v>46631</c:v>
                </c:pt>
                <c:pt idx="57">
                  <c:v>46661</c:v>
                </c:pt>
                <c:pt idx="58">
                  <c:v>46692</c:v>
                </c:pt>
                <c:pt idx="59">
                  <c:v>46722</c:v>
                </c:pt>
                <c:pt idx="60">
                  <c:v>46753</c:v>
                </c:pt>
                <c:pt idx="61">
                  <c:v>46784</c:v>
                </c:pt>
                <c:pt idx="62">
                  <c:v>46813</c:v>
                </c:pt>
                <c:pt idx="63">
                  <c:v>46844</c:v>
                </c:pt>
                <c:pt idx="64">
                  <c:v>46874</c:v>
                </c:pt>
                <c:pt idx="65">
                  <c:v>46905</c:v>
                </c:pt>
                <c:pt idx="66">
                  <c:v>46935</c:v>
                </c:pt>
                <c:pt idx="67">
                  <c:v>46966</c:v>
                </c:pt>
                <c:pt idx="68">
                  <c:v>46997</c:v>
                </c:pt>
                <c:pt idx="69">
                  <c:v>47027</c:v>
                </c:pt>
                <c:pt idx="70">
                  <c:v>47058</c:v>
                </c:pt>
                <c:pt idx="71">
                  <c:v>47088</c:v>
                </c:pt>
                <c:pt idx="72">
                  <c:v>47119</c:v>
                </c:pt>
                <c:pt idx="73">
                  <c:v>47150</c:v>
                </c:pt>
                <c:pt idx="74">
                  <c:v>47178</c:v>
                </c:pt>
                <c:pt idx="75">
                  <c:v>47209</c:v>
                </c:pt>
                <c:pt idx="76">
                  <c:v>47239</c:v>
                </c:pt>
                <c:pt idx="77">
                  <c:v>47270</c:v>
                </c:pt>
                <c:pt idx="78">
                  <c:v>47300</c:v>
                </c:pt>
                <c:pt idx="79">
                  <c:v>47331</c:v>
                </c:pt>
                <c:pt idx="80">
                  <c:v>47362</c:v>
                </c:pt>
                <c:pt idx="81">
                  <c:v>47392</c:v>
                </c:pt>
                <c:pt idx="82">
                  <c:v>47423</c:v>
                </c:pt>
                <c:pt idx="83">
                  <c:v>47453</c:v>
                </c:pt>
              </c:numCache>
            </c:numRef>
          </c:cat>
          <c:val>
            <c:numRef>
              <c:f>'Onboarding pace'!$D$6:$CI$6</c:f>
              <c:numCache>
                <c:formatCode>_(* #,##0.00_);_(* \(#,##0.00\);_(* "-"??_);_(@_)</c:formatCode>
                <c:ptCount val="84"/>
                <c:pt idx="0">
                  <c:v>0.25641025641025639</c:v>
                </c:pt>
                <c:pt idx="1">
                  <c:v>0.51282051282051277</c:v>
                </c:pt>
                <c:pt idx="2">
                  <c:v>0.76923076923076927</c:v>
                </c:pt>
                <c:pt idx="3">
                  <c:v>1.0256410256410255</c:v>
                </c:pt>
                <c:pt idx="4">
                  <c:v>1.2820512820512819</c:v>
                </c:pt>
                <c:pt idx="5">
                  <c:v>1.5384615384615385</c:v>
                </c:pt>
                <c:pt idx="6">
                  <c:v>1.7948717948717949</c:v>
                </c:pt>
                <c:pt idx="7">
                  <c:v>2.0512820512820511</c:v>
                </c:pt>
                <c:pt idx="8">
                  <c:v>2.3076923076923079</c:v>
                </c:pt>
                <c:pt idx="9">
                  <c:v>2.5641025641025639</c:v>
                </c:pt>
                <c:pt idx="10">
                  <c:v>2.8205128205128203</c:v>
                </c:pt>
                <c:pt idx="11">
                  <c:v>3.0769230769230771</c:v>
                </c:pt>
                <c:pt idx="12">
                  <c:v>20.70673076923077</c:v>
                </c:pt>
                <c:pt idx="13">
                  <c:v>21.41346153846154</c:v>
                </c:pt>
                <c:pt idx="14">
                  <c:v>22.120192307692307</c:v>
                </c:pt>
                <c:pt idx="15">
                  <c:v>22.826923076923077</c:v>
                </c:pt>
                <c:pt idx="16">
                  <c:v>23.533653846153847</c:v>
                </c:pt>
                <c:pt idx="17">
                  <c:v>24.240384615384617</c:v>
                </c:pt>
                <c:pt idx="18">
                  <c:v>24.947115384615387</c:v>
                </c:pt>
                <c:pt idx="19">
                  <c:v>25.653846153846153</c:v>
                </c:pt>
                <c:pt idx="20">
                  <c:v>26.360576923076923</c:v>
                </c:pt>
                <c:pt idx="21">
                  <c:v>27.067307692307693</c:v>
                </c:pt>
                <c:pt idx="22">
                  <c:v>27.77403846153846</c:v>
                </c:pt>
                <c:pt idx="23">
                  <c:v>28.480769230769234</c:v>
                </c:pt>
                <c:pt idx="24">
                  <c:v>56.13942307692308</c:v>
                </c:pt>
                <c:pt idx="25">
                  <c:v>57.153846153846153</c:v>
                </c:pt>
                <c:pt idx="26">
                  <c:v>58.168269230769234</c:v>
                </c:pt>
                <c:pt idx="27">
                  <c:v>59.182692307692307</c:v>
                </c:pt>
                <c:pt idx="28">
                  <c:v>60.197115384615387</c:v>
                </c:pt>
                <c:pt idx="29">
                  <c:v>61.21153846153846</c:v>
                </c:pt>
                <c:pt idx="30">
                  <c:v>62.22596153846154</c:v>
                </c:pt>
                <c:pt idx="31">
                  <c:v>63.240384615384613</c:v>
                </c:pt>
                <c:pt idx="32">
                  <c:v>64.254807692307693</c:v>
                </c:pt>
                <c:pt idx="33">
                  <c:v>65.269230769230774</c:v>
                </c:pt>
                <c:pt idx="34">
                  <c:v>66.28365384615384</c:v>
                </c:pt>
                <c:pt idx="35">
                  <c:v>67.29807692307692</c:v>
                </c:pt>
                <c:pt idx="36">
                  <c:v>80.711538461538467</c:v>
                </c:pt>
                <c:pt idx="37">
                  <c:v>82.29807692307692</c:v>
                </c:pt>
                <c:pt idx="38">
                  <c:v>83.884615384615387</c:v>
                </c:pt>
                <c:pt idx="39">
                  <c:v>85.47115384615384</c:v>
                </c:pt>
                <c:pt idx="40">
                  <c:v>87.057692307692307</c:v>
                </c:pt>
                <c:pt idx="41">
                  <c:v>88.644230769230774</c:v>
                </c:pt>
                <c:pt idx="42">
                  <c:v>90.230769230769226</c:v>
                </c:pt>
                <c:pt idx="43">
                  <c:v>91.817307692307693</c:v>
                </c:pt>
                <c:pt idx="44">
                  <c:v>93.40384615384616</c:v>
                </c:pt>
                <c:pt idx="45">
                  <c:v>94.990384615384613</c:v>
                </c:pt>
                <c:pt idx="46">
                  <c:v>96.57692307692308</c:v>
                </c:pt>
                <c:pt idx="47">
                  <c:v>98.163461538461547</c:v>
                </c:pt>
                <c:pt idx="48">
                  <c:v>125.80288461538461</c:v>
                </c:pt>
                <c:pt idx="49">
                  <c:v>127.85576923076923</c:v>
                </c:pt>
                <c:pt idx="50">
                  <c:v>129.90865384615384</c:v>
                </c:pt>
                <c:pt idx="51">
                  <c:v>131.96153846153845</c:v>
                </c:pt>
                <c:pt idx="52">
                  <c:v>134.01442307692307</c:v>
                </c:pt>
                <c:pt idx="53">
                  <c:v>136.06730769230768</c:v>
                </c:pt>
                <c:pt idx="54">
                  <c:v>138.12019230769232</c:v>
                </c:pt>
                <c:pt idx="55">
                  <c:v>140.17307692307693</c:v>
                </c:pt>
                <c:pt idx="56">
                  <c:v>142.22596153846155</c:v>
                </c:pt>
                <c:pt idx="57">
                  <c:v>144.27884615384616</c:v>
                </c:pt>
                <c:pt idx="58">
                  <c:v>146.33173076923077</c:v>
                </c:pt>
                <c:pt idx="59">
                  <c:v>148.38461538461539</c:v>
                </c:pt>
                <c:pt idx="60">
                  <c:v>162.47115384615384</c:v>
                </c:pt>
                <c:pt idx="61">
                  <c:v>164.81730769230768</c:v>
                </c:pt>
                <c:pt idx="62">
                  <c:v>167.16346153846155</c:v>
                </c:pt>
                <c:pt idx="63">
                  <c:v>169.50961538461539</c:v>
                </c:pt>
                <c:pt idx="64">
                  <c:v>171.85576923076923</c:v>
                </c:pt>
                <c:pt idx="65">
                  <c:v>174.20192307692307</c:v>
                </c:pt>
                <c:pt idx="66">
                  <c:v>176.54807692307693</c:v>
                </c:pt>
                <c:pt idx="67">
                  <c:v>178.89423076923077</c:v>
                </c:pt>
                <c:pt idx="68">
                  <c:v>181.24038461538461</c:v>
                </c:pt>
                <c:pt idx="69">
                  <c:v>183.58653846153845</c:v>
                </c:pt>
                <c:pt idx="70">
                  <c:v>185.93269230769232</c:v>
                </c:pt>
                <c:pt idx="71">
                  <c:v>188.27884615384616</c:v>
                </c:pt>
                <c:pt idx="72">
                  <c:v>185.88461538461539</c:v>
                </c:pt>
                <c:pt idx="73">
                  <c:v>188.76923076923077</c:v>
                </c:pt>
                <c:pt idx="74">
                  <c:v>191.65384615384616</c:v>
                </c:pt>
                <c:pt idx="75">
                  <c:v>194.53846153846155</c:v>
                </c:pt>
                <c:pt idx="76">
                  <c:v>197.42307692307693</c:v>
                </c:pt>
                <c:pt idx="77">
                  <c:v>200.30769230769232</c:v>
                </c:pt>
                <c:pt idx="78">
                  <c:v>203.19230769230768</c:v>
                </c:pt>
                <c:pt idx="79">
                  <c:v>206.07692307692307</c:v>
                </c:pt>
                <c:pt idx="80">
                  <c:v>208.96153846153845</c:v>
                </c:pt>
                <c:pt idx="81">
                  <c:v>211.84615384615384</c:v>
                </c:pt>
                <c:pt idx="82">
                  <c:v>214.73076923076923</c:v>
                </c:pt>
                <c:pt idx="83">
                  <c:v>217.61538461538461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25-42C7-A7D3-A1F5AE06C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531296"/>
        <c:axId val="220948368"/>
      </c:lineChart>
      <c:dateAx>
        <c:axId val="1225312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948368"/>
        <c:crosses val="autoZero"/>
        <c:auto val="1"/>
        <c:lblOffset val="100"/>
        <c:baseTimeUnit val="months"/>
      </c:dateAx>
      <c:valAx>
        <c:axId val="22094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3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76</xdr:col>
      <xdr:colOff>354330</xdr:colOff>
      <xdr:row>10</xdr:row>
      <xdr:rowOff>0</xdr:rowOff>
    </xdr:from>
    <xdr:to>
      <xdr:col>84</xdr:col>
      <xdr:colOff>49530</xdr:colOff>
      <xdr:row>26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79913D-B2DF-4D50-A81B-D7AF1ECD3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des/Downloads/Open%20Food%20Chain%20-%20Token%20Metrics%201512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des/Downloads/OFC%20Financial%20SaaS%20Model_13122022%20revised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ken Metrics advised"/>
      <sheetName val="Token_Metrics_Suggested JH"/>
      <sheetName val="Token_Metrics_Suggested"/>
      <sheetName val="3. Industry Adoption"/>
      <sheetName val="Onboarding pace"/>
      <sheetName val="Market cap workings"/>
      <sheetName val="Hectagon Token_Distributed"/>
      <sheetName val="Hectagon Token_Distributed RAW"/>
    </sheetNames>
    <sheetDataSet>
      <sheetData sheetId="0"/>
      <sheetData sheetId="1"/>
      <sheetData sheetId="2"/>
      <sheetData sheetId="3">
        <row r="90">
          <cell r="C90">
            <v>20</v>
          </cell>
          <cell r="D90">
            <v>55.125</v>
          </cell>
          <cell r="E90">
            <v>79.125</v>
          </cell>
          <cell r="F90">
            <v>123.75</v>
          </cell>
          <cell r="G90">
            <v>160.125</v>
          </cell>
          <cell r="H90">
            <v>183</v>
          </cell>
          <cell r="I90">
            <v>225</v>
          </cell>
        </row>
      </sheetData>
      <sheetData sheetId="4">
        <row r="5">
          <cell r="D5">
            <v>44927</v>
          </cell>
          <cell r="E5">
            <v>44958</v>
          </cell>
          <cell r="F5">
            <v>44986</v>
          </cell>
          <cell r="G5">
            <v>45017</v>
          </cell>
          <cell r="H5">
            <v>45047</v>
          </cell>
          <cell r="I5">
            <v>45078</v>
          </cell>
          <cell r="J5">
            <v>45108</v>
          </cell>
          <cell r="K5">
            <v>45139</v>
          </cell>
          <cell r="L5">
            <v>45170</v>
          </cell>
          <cell r="M5">
            <v>45200</v>
          </cell>
          <cell r="N5">
            <v>45231</v>
          </cell>
          <cell r="O5">
            <v>45261</v>
          </cell>
          <cell r="P5">
            <v>45292</v>
          </cell>
          <cell r="Q5">
            <v>45323</v>
          </cell>
          <cell r="R5">
            <v>45352</v>
          </cell>
          <cell r="S5">
            <v>45383</v>
          </cell>
          <cell r="T5">
            <v>45413</v>
          </cell>
          <cell r="U5">
            <v>45444</v>
          </cell>
          <cell r="V5">
            <v>45474</v>
          </cell>
          <cell r="W5">
            <v>45505</v>
          </cell>
          <cell r="X5">
            <v>45536</v>
          </cell>
          <cell r="Y5">
            <v>45566</v>
          </cell>
          <cell r="Z5">
            <v>45597</v>
          </cell>
          <cell r="AA5">
            <v>45627</v>
          </cell>
          <cell r="AB5">
            <v>45658</v>
          </cell>
          <cell r="AC5">
            <v>45689</v>
          </cell>
          <cell r="AD5">
            <v>45717</v>
          </cell>
          <cell r="AE5">
            <v>45748</v>
          </cell>
          <cell r="AF5">
            <v>45778</v>
          </cell>
          <cell r="AG5">
            <v>45809</v>
          </cell>
          <cell r="AH5">
            <v>45839</v>
          </cell>
          <cell r="AI5">
            <v>45870</v>
          </cell>
          <cell r="AJ5">
            <v>45901</v>
          </cell>
          <cell r="AK5">
            <v>45931</v>
          </cell>
          <cell r="AL5">
            <v>45962</v>
          </cell>
          <cell r="AM5">
            <v>45992</v>
          </cell>
          <cell r="AN5">
            <v>46023</v>
          </cell>
          <cell r="AO5">
            <v>46054</v>
          </cell>
          <cell r="AP5">
            <v>46082</v>
          </cell>
          <cell r="AQ5">
            <v>46113</v>
          </cell>
          <cell r="AR5">
            <v>46143</v>
          </cell>
          <cell r="AS5">
            <v>46174</v>
          </cell>
          <cell r="AT5">
            <v>46204</v>
          </cell>
          <cell r="AU5">
            <v>46235</v>
          </cell>
          <cell r="AV5">
            <v>46266</v>
          </cell>
          <cell r="AW5">
            <v>46296</v>
          </cell>
          <cell r="AX5">
            <v>46327</v>
          </cell>
          <cell r="AY5">
            <v>46357</v>
          </cell>
          <cell r="AZ5">
            <v>46388</v>
          </cell>
          <cell r="BA5">
            <v>46419</v>
          </cell>
          <cell r="BB5">
            <v>46447</v>
          </cell>
          <cell r="BC5">
            <v>46478</v>
          </cell>
          <cell r="BD5">
            <v>46508</v>
          </cell>
          <cell r="BE5">
            <v>46539</v>
          </cell>
          <cell r="BF5">
            <v>46569</v>
          </cell>
          <cell r="BG5">
            <v>46600</v>
          </cell>
          <cell r="BH5">
            <v>46631</v>
          </cell>
          <cell r="BI5">
            <v>46661</v>
          </cell>
          <cell r="BJ5">
            <v>46692</v>
          </cell>
          <cell r="BK5">
            <v>46722</v>
          </cell>
          <cell r="BL5">
            <v>46753</v>
          </cell>
          <cell r="BM5">
            <v>46784</v>
          </cell>
          <cell r="BN5">
            <v>46813</v>
          </cell>
          <cell r="BO5">
            <v>46844</v>
          </cell>
          <cell r="BP5">
            <v>46874</v>
          </cell>
          <cell r="BQ5">
            <v>46905</v>
          </cell>
          <cell r="BR5">
            <v>46935</v>
          </cell>
          <cell r="BS5">
            <v>46966</v>
          </cell>
          <cell r="BT5">
            <v>46997</v>
          </cell>
          <cell r="BU5">
            <v>47027</v>
          </cell>
          <cell r="BV5">
            <v>47058</v>
          </cell>
          <cell r="BW5">
            <v>47088</v>
          </cell>
          <cell r="BX5">
            <v>47119</v>
          </cell>
          <cell r="BY5">
            <v>47150</v>
          </cell>
          <cell r="BZ5">
            <v>47178</v>
          </cell>
          <cell r="CA5">
            <v>47209</v>
          </cell>
          <cell r="CB5">
            <v>47239</v>
          </cell>
          <cell r="CC5">
            <v>47270</v>
          </cell>
          <cell r="CD5">
            <v>47300</v>
          </cell>
          <cell r="CE5">
            <v>47331</v>
          </cell>
          <cell r="CF5">
            <v>47362</v>
          </cell>
          <cell r="CG5">
            <v>47392</v>
          </cell>
          <cell r="CH5">
            <v>47423</v>
          </cell>
          <cell r="CI5">
            <v>47453</v>
          </cell>
        </row>
        <row r="6">
          <cell r="C6" t="str">
            <v>Onboard</v>
          </cell>
          <cell r="D6">
            <v>0.25641025641025639</v>
          </cell>
          <cell r="E6">
            <v>0.51282051282051277</v>
          </cell>
          <cell r="F6">
            <v>0.76923076923076927</v>
          </cell>
          <cell r="G6">
            <v>1.0256410256410255</v>
          </cell>
          <cell r="H6">
            <v>1.2820512820512819</v>
          </cell>
          <cell r="I6">
            <v>1.5384615384615385</v>
          </cell>
          <cell r="J6">
            <v>1.7948717948717949</v>
          </cell>
          <cell r="K6">
            <v>2.0512820512820511</v>
          </cell>
          <cell r="L6">
            <v>2.3076923076923079</v>
          </cell>
          <cell r="M6">
            <v>2.5641025641025639</v>
          </cell>
          <cell r="N6">
            <v>2.8205128205128203</v>
          </cell>
          <cell r="O6">
            <v>3.0769230769230771</v>
          </cell>
          <cell r="P6">
            <v>20.70673076923077</v>
          </cell>
          <cell r="Q6">
            <v>21.41346153846154</v>
          </cell>
          <cell r="R6">
            <v>22.120192307692307</v>
          </cell>
          <cell r="S6">
            <v>22.826923076923077</v>
          </cell>
          <cell r="T6">
            <v>23.533653846153847</v>
          </cell>
          <cell r="U6">
            <v>24.240384615384617</v>
          </cell>
          <cell r="V6">
            <v>24.947115384615387</v>
          </cell>
          <cell r="W6">
            <v>25.653846153846153</v>
          </cell>
          <cell r="X6">
            <v>26.360576923076923</v>
          </cell>
          <cell r="Y6">
            <v>27.067307692307693</v>
          </cell>
          <cell r="Z6">
            <v>27.77403846153846</v>
          </cell>
          <cell r="AA6">
            <v>28.480769230769234</v>
          </cell>
          <cell r="AB6">
            <v>56.13942307692308</v>
          </cell>
          <cell r="AC6">
            <v>57.153846153846153</v>
          </cell>
          <cell r="AD6">
            <v>58.168269230769234</v>
          </cell>
          <cell r="AE6">
            <v>59.182692307692307</v>
          </cell>
          <cell r="AF6">
            <v>60.197115384615387</v>
          </cell>
          <cell r="AG6">
            <v>61.21153846153846</v>
          </cell>
          <cell r="AH6">
            <v>62.22596153846154</v>
          </cell>
          <cell r="AI6">
            <v>63.240384615384613</v>
          </cell>
          <cell r="AJ6">
            <v>64.254807692307693</v>
          </cell>
          <cell r="AK6">
            <v>65.269230769230774</v>
          </cell>
          <cell r="AL6">
            <v>66.28365384615384</v>
          </cell>
          <cell r="AM6">
            <v>67.29807692307692</v>
          </cell>
          <cell r="AN6">
            <v>80.711538461538467</v>
          </cell>
          <cell r="AO6">
            <v>82.29807692307692</v>
          </cell>
          <cell r="AP6">
            <v>83.884615384615387</v>
          </cell>
          <cell r="AQ6">
            <v>85.47115384615384</v>
          </cell>
          <cell r="AR6">
            <v>87.057692307692307</v>
          </cell>
          <cell r="AS6">
            <v>88.644230769230774</v>
          </cell>
          <cell r="AT6">
            <v>90.230769230769226</v>
          </cell>
          <cell r="AU6">
            <v>91.817307692307693</v>
          </cell>
          <cell r="AV6">
            <v>93.40384615384616</v>
          </cell>
          <cell r="AW6">
            <v>94.990384615384613</v>
          </cell>
          <cell r="AX6">
            <v>96.57692307692308</v>
          </cell>
          <cell r="AY6">
            <v>98.163461538461547</v>
          </cell>
          <cell r="AZ6">
            <v>125.80288461538461</v>
          </cell>
          <cell r="BA6">
            <v>127.85576923076923</v>
          </cell>
          <cell r="BB6">
            <v>129.90865384615384</v>
          </cell>
          <cell r="BC6">
            <v>131.96153846153845</v>
          </cell>
          <cell r="BD6">
            <v>134.01442307692307</v>
          </cell>
          <cell r="BE6">
            <v>136.06730769230768</v>
          </cell>
          <cell r="BF6">
            <v>138.12019230769232</v>
          </cell>
          <cell r="BG6">
            <v>140.17307692307693</v>
          </cell>
          <cell r="BH6">
            <v>142.22596153846155</v>
          </cell>
          <cell r="BI6">
            <v>144.27884615384616</v>
          </cell>
          <cell r="BJ6">
            <v>146.33173076923077</v>
          </cell>
          <cell r="BK6">
            <v>148.38461538461539</v>
          </cell>
          <cell r="BL6">
            <v>162.47115384615384</v>
          </cell>
          <cell r="BM6">
            <v>164.81730769230768</v>
          </cell>
          <cell r="BN6">
            <v>167.16346153846155</v>
          </cell>
          <cell r="BO6">
            <v>169.50961538461539</v>
          </cell>
          <cell r="BP6">
            <v>171.85576923076923</v>
          </cell>
          <cell r="BQ6">
            <v>174.20192307692307</v>
          </cell>
          <cell r="BR6">
            <v>176.54807692307693</v>
          </cell>
          <cell r="BS6">
            <v>178.89423076923077</v>
          </cell>
          <cell r="BT6">
            <v>181.24038461538461</v>
          </cell>
          <cell r="BU6">
            <v>183.58653846153845</v>
          </cell>
          <cell r="BV6">
            <v>185.93269230769232</v>
          </cell>
          <cell r="BW6">
            <v>188.27884615384616</v>
          </cell>
          <cell r="BX6">
            <v>185.88461538461539</v>
          </cell>
          <cell r="BY6">
            <v>188.76923076923077</v>
          </cell>
          <cell r="BZ6">
            <v>191.65384615384616</v>
          </cell>
          <cell r="CA6">
            <v>194.53846153846155</v>
          </cell>
          <cell r="CB6">
            <v>197.42307692307693</v>
          </cell>
          <cell r="CC6">
            <v>200.30769230769232</v>
          </cell>
          <cell r="CD6">
            <v>203.19230769230768</v>
          </cell>
          <cell r="CE6">
            <v>206.07692307692307</v>
          </cell>
          <cell r="CF6">
            <v>208.96153846153845</v>
          </cell>
          <cell r="CG6">
            <v>211.84615384615384</v>
          </cell>
          <cell r="CH6">
            <v>214.73076923076923</v>
          </cell>
          <cell r="CI6">
            <v>217.61538461538461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Summary"/>
      <sheetName val="2. P&amp;L"/>
      <sheetName val="3. Industry Adoption"/>
      <sheetName val="3. Rev"/>
      <sheetName val="ToC"/>
      <sheetName val="Dashboard"/>
      <sheetName val="A1. Invest"/>
      <sheetName val="A2. Part"/>
      <sheetName val="1. Summary detail"/>
      <sheetName val="A3 Tokensale"/>
      <sheetName val="3. Industry Adoption OLD"/>
      <sheetName val="Companies above 1 billion"/>
      <sheetName val="Changes"/>
      <sheetName val="Industry onboard data"/>
      <sheetName val="Financials with P&amp;L comment (2)"/>
      <sheetName val="Industry chains vol old"/>
      <sheetName val="Old workings"/>
      <sheetName val="Token_Metrics_Suggested"/>
      <sheetName val="Discussion items"/>
      <sheetName val="Token Staff Supplier"/>
      <sheetName val="Assumptions of the model"/>
      <sheetName val="Finance"/>
      <sheetName val="COGS"/>
      <sheetName val="Commercials"/>
      <sheetName val="Summary 2022"/>
      <sheetName val="Cashflow forecast ING TNFBV"/>
      <sheetName val="Current burnrate TNFBV"/>
      <sheetName val="Budget review to 2025"/>
      <sheetName val="Working on inv mainbt"/>
      <sheetName val="Analysis"/>
      <sheetName val="StaffOL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68462-580D-4975-8083-16114FAD09B5}">
  <dimension ref="A1:CK18"/>
  <sheetViews>
    <sheetView tabSelected="1" topLeftCell="BU4" workbookViewId="0">
      <selection activeCell="CM5" sqref="CM5"/>
    </sheetView>
  </sheetViews>
  <sheetFormatPr defaultRowHeight="13.8" x14ac:dyDescent="0.3"/>
  <cols>
    <col min="2" max="2" width="9.5546875" bestFit="1" customWidth="1"/>
    <col min="3" max="3" width="9.5546875" customWidth="1"/>
  </cols>
  <sheetData>
    <row r="1" spans="1:89" x14ac:dyDescent="0.3">
      <c r="A1" t="s">
        <v>0</v>
      </c>
    </row>
    <row r="3" spans="1:89" x14ac:dyDescent="0.3">
      <c r="A3" t="s">
        <v>1</v>
      </c>
    </row>
    <row r="4" spans="1:89" x14ac:dyDescent="0.3">
      <c r="A4" t="s">
        <v>2</v>
      </c>
    </row>
    <row r="5" spans="1:89" x14ac:dyDescent="0.3">
      <c r="C5" t="s">
        <v>3</v>
      </c>
      <c r="D5" s="1">
        <v>44927</v>
      </c>
      <c r="E5" s="1">
        <v>44958</v>
      </c>
      <c r="F5" s="1">
        <v>44986</v>
      </c>
      <c r="G5" s="1">
        <v>45017</v>
      </c>
      <c r="H5" s="1">
        <v>45047</v>
      </c>
      <c r="I5" s="1">
        <v>45078</v>
      </c>
      <c r="J5" s="1">
        <v>45108</v>
      </c>
      <c r="K5" s="1">
        <v>45139</v>
      </c>
      <c r="L5" s="1">
        <v>45170</v>
      </c>
      <c r="M5" s="1">
        <v>45200</v>
      </c>
      <c r="N5" s="1">
        <v>45231</v>
      </c>
      <c r="O5" s="1">
        <v>45261</v>
      </c>
      <c r="P5" s="1">
        <v>45292</v>
      </c>
      <c r="Q5" s="1">
        <v>45323</v>
      </c>
      <c r="R5" s="1">
        <v>45352</v>
      </c>
      <c r="S5" s="1">
        <v>45383</v>
      </c>
      <c r="T5" s="1">
        <v>45413</v>
      </c>
      <c r="U5" s="1">
        <v>45444</v>
      </c>
      <c r="V5" s="1">
        <v>45474</v>
      </c>
      <c r="W5" s="1">
        <v>45505</v>
      </c>
      <c r="X5" s="1">
        <v>45536</v>
      </c>
      <c r="Y5" s="1">
        <v>45566</v>
      </c>
      <c r="Z5" s="1">
        <v>45597</v>
      </c>
      <c r="AA5" s="1">
        <v>45627</v>
      </c>
      <c r="AB5" s="1">
        <v>45658</v>
      </c>
      <c r="AC5" s="1">
        <v>45689</v>
      </c>
      <c r="AD5" s="1">
        <v>45717</v>
      </c>
      <c r="AE5" s="1">
        <v>45748</v>
      </c>
      <c r="AF5" s="1">
        <v>45778</v>
      </c>
      <c r="AG5" s="1">
        <v>45809</v>
      </c>
      <c r="AH5" s="1">
        <v>45839</v>
      </c>
      <c r="AI5" s="1">
        <v>45870</v>
      </c>
      <c r="AJ5" s="1">
        <v>45901</v>
      </c>
      <c r="AK5" s="1">
        <v>45931</v>
      </c>
      <c r="AL5" s="1">
        <v>45962</v>
      </c>
      <c r="AM5" s="1">
        <v>45992</v>
      </c>
      <c r="AN5" s="1">
        <v>46023</v>
      </c>
      <c r="AO5" s="1">
        <v>46054</v>
      </c>
      <c r="AP5" s="1">
        <v>46082</v>
      </c>
      <c r="AQ5" s="1">
        <v>46113</v>
      </c>
      <c r="AR5" s="1">
        <v>46143</v>
      </c>
      <c r="AS5" s="1">
        <v>46174</v>
      </c>
      <c r="AT5" s="1">
        <v>46204</v>
      </c>
      <c r="AU5" s="1">
        <v>46235</v>
      </c>
      <c r="AV5" s="1">
        <v>46266</v>
      </c>
      <c r="AW5" s="1">
        <v>46296</v>
      </c>
      <c r="AX5" s="1">
        <v>46327</v>
      </c>
      <c r="AY5" s="1">
        <v>46357</v>
      </c>
      <c r="AZ5" s="1">
        <v>46388</v>
      </c>
      <c r="BA5" s="1">
        <v>46419</v>
      </c>
      <c r="BB5" s="1">
        <v>46447</v>
      </c>
      <c r="BC5" s="1">
        <v>46478</v>
      </c>
      <c r="BD5" s="1">
        <v>46508</v>
      </c>
      <c r="BE5" s="1">
        <v>46539</v>
      </c>
      <c r="BF5" s="1">
        <v>46569</v>
      </c>
      <c r="BG5" s="1">
        <v>46600</v>
      </c>
      <c r="BH5" s="1">
        <v>46631</v>
      </c>
      <c r="BI5" s="1">
        <v>46661</v>
      </c>
      <c r="BJ5" s="1">
        <v>46692</v>
      </c>
      <c r="BK5" s="1">
        <v>46722</v>
      </c>
      <c r="BL5" s="1">
        <v>46753</v>
      </c>
      <c r="BM5" s="1">
        <v>46784</v>
      </c>
      <c r="BN5" s="1">
        <v>46813</v>
      </c>
      <c r="BO5" s="1">
        <v>46844</v>
      </c>
      <c r="BP5" s="1">
        <v>46874</v>
      </c>
      <c r="BQ5" s="1">
        <v>46905</v>
      </c>
      <c r="BR5" s="1">
        <v>46935</v>
      </c>
      <c r="BS5" s="1">
        <v>46966</v>
      </c>
      <c r="BT5" s="1">
        <v>46997</v>
      </c>
      <c r="BU5" s="1">
        <v>47027</v>
      </c>
      <c r="BV5" s="1">
        <v>47058</v>
      </c>
      <c r="BW5" s="1">
        <v>47088</v>
      </c>
      <c r="BX5" s="1">
        <v>47119</v>
      </c>
      <c r="BY5" s="1">
        <v>47150</v>
      </c>
      <c r="BZ5" s="1">
        <v>47178</v>
      </c>
      <c r="CA5" s="1">
        <v>47209</v>
      </c>
      <c r="CB5" s="1">
        <v>47239</v>
      </c>
      <c r="CC5" s="1">
        <v>47270</v>
      </c>
      <c r="CD5" s="1">
        <v>47300</v>
      </c>
      <c r="CE5" s="1">
        <v>47331</v>
      </c>
      <c r="CF5" s="1">
        <v>47362</v>
      </c>
      <c r="CG5" s="1">
        <v>47392</v>
      </c>
      <c r="CH5" s="1">
        <v>47423</v>
      </c>
      <c r="CI5" s="1">
        <v>47453</v>
      </c>
      <c r="CJ5" s="1">
        <v>47484</v>
      </c>
      <c r="CK5" s="1">
        <v>47515</v>
      </c>
    </row>
    <row r="6" spans="1:89" x14ac:dyDescent="0.3">
      <c r="A6">
        <v>2023</v>
      </c>
      <c r="B6" s="2">
        <f>'[1]3. Industry Adoption'!C90</f>
        <v>20</v>
      </c>
      <c r="C6" s="2" t="s">
        <v>4</v>
      </c>
      <c r="D6" s="3">
        <f>$B$6*D$18</f>
        <v>0.25641025641025639</v>
      </c>
      <c r="E6" s="3">
        <f t="shared" ref="E6:O6" si="0">$B$6*E$18</f>
        <v>0.51282051282051277</v>
      </c>
      <c r="F6" s="3">
        <f t="shared" si="0"/>
        <v>0.76923076923076927</v>
      </c>
      <c r="G6" s="3">
        <f t="shared" si="0"/>
        <v>1.0256410256410255</v>
      </c>
      <c r="H6" s="3">
        <f t="shared" si="0"/>
        <v>1.2820512820512819</v>
      </c>
      <c r="I6" s="3">
        <f t="shared" si="0"/>
        <v>1.5384615384615385</v>
      </c>
      <c r="J6" s="3">
        <f t="shared" si="0"/>
        <v>1.7948717948717949</v>
      </c>
      <c r="K6" s="3">
        <f t="shared" si="0"/>
        <v>2.0512820512820511</v>
      </c>
      <c r="L6" s="3">
        <f t="shared" si="0"/>
        <v>2.3076923076923079</v>
      </c>
      <c r="M6" s="3">
        <f t="shared" si="0"/>
        <v>2.5641025641025639</v>
      </c>
      <c r="N6" s="3">
        <f t="shared" si="0"/>
        <v>2.8205128205128203</v>
      </c>
      <c r="O6" s="3">
        <f t="shared" si="0"/>
        <v>3.0769230769230771</v>
      </c>
      <c r="P6" s="4">
        <f>D7+$C7</f>
        <v>20.70673076923077</v>
      </c>
      <c r="Q6" s="4">
        <f t="shared" ref="Q6:AA6" si="1">E7+$C7</f>
        <v>21.41346153846154</v>
      </c>
      <c r="R6" s="4">
        <f t="shared" si="1"/>
        <v>22.120192307692307</v>
      </c>
      <c r="S6" s="4">
        <f t="shared" si="1"/>
        <v>22.826923076923077</v>
      </c>
      <c r="T6" s="4">
        <f t="shared" si="1"/>
        <v>23.533653846153847</v>
      </c>
      <c r="U6" s="4">
        <f t="shared" si="1"/>
        <v>24.240384615384617</v>
      </c>
      <c r="V6" s="4">
        <f t="shared" si="1"/>
        <v>24.947115384615387</v>
      </c>
      <c r="W6" s="4">
        <f t="shared" si="1"/>
        <v>25.653846153846153</v>
      </c>
      <c r="X6" s="4">
        <f t="shared" si="1"/>
        <v>26.360576923076923</v>
      </c>
      <c r="Y6" s="4">
        <f t="shared" si="1"/>
        <v>27.067307692307693</v>
      </c>
      <c r="Z6" s="4">
        <f t="shared" si="1"/>
        <v>27.77403846153846</v>
      </c>
      <c r="AA6" s="4">
        <f t="shared" si="1"/>
        <v>28.480769230769234</v>
      </c>
      <c r="AB6" s="4">
        <f>D8+$C8</f>
        <v>56.13942307692308</v>
      </c>
      <c r="AC6" s="4">
        <f t="shared" ref="AC6:AM6" si="2">E8+$C8</f>
        <v>57.153846153846153</v>
      </c>
      <c r="AD6" s="4">
        <f t="shared" si="2"/>
        <v>58.168269230769234</v>
      </c>
      <c r="AE6" s="4">
        <f t="shared" si="2"/>
        <v>59.182692307692307</v>
      </c>
      <c r="AF6" s="4">
        <f t="shared" si="2"/>
        <v>60.197115384615387</v>
      </c>
      <c r="AG6" s="4">
        <f t="shared" si="2"/>
        <v>61.21153846153846</v>
      </c>
      <c r="AH6" s="4">
        <f t="shared" si="2"/>
        <v>62.22596153846154</v>
      </c>
      <c r="AI6" s="4">
        <f t="shared" si="2"/>
        <v>63.240384615384613</v>
      </c>
      <c r="AJ6" s="4">
        <f t="shared" si="2"/>
        <v>64.254807692307693</v>
      </c>
      <c r="AK6" s="4">
        <f t="shared" si="2"/>
        <v>65.269230769230774</v>
      </c>
      <c r="AL6" s="4">
        <f t="shared" si="2"/>
        <v>66.28365384615384</v>
      </c>
      <c r="AM6" s="4">
        <f t="shared" si="2"/>
        <v>67.29807692307692</v>
      </c>
      <c r="AN6" s="4">
        <f>D9+$C9</f>
        <v>80.711538461538467</v>
      </c>
      <c r="AO6" s="4">
        <f t="shared" ref="AO6:AY6" si="3">E9+$C9</f>
        <v>82.29807692307692</v>
      </c>
      <c r="AP6" s="4">
        <f t="shared" si="3"/>
        <v>83.884615384615387</v>
      </c>
      <c r="AQ6" s="4">
        <f t="shared" si="3"/>
        <v>85.47115384615384</v>
      </c>
      <c r="AR6" s="4">
        <f t="shared" si="3"/>
        <v>87.057692307692307</v>
      </c>
      <c r="AS6" s="4">
        <f t="shared" si="3"/>
        <v>88.644230769230774</v>
      </c>
      <c r="AT6" s="4">
        <f t="shared" si="3"/>
        <v>90.230769230769226</v>
      </c>
      <c r="AU6" s="4">
        <f t="shared" si="3"/>
        <v>91.817307692307693</v>
      </c>
      <c r="AV6" s="4">
        <f t="shared" si="3"/>
        <v>93.40384615384616</v>
      </c>
      <c r="AW6" s="4">
        <f t="shared" si="3"/>
        <v>94.990384615384613</v>
      </c>
      <c r="AX6" s="4">
        <f t="shared" si="3"/>
        <v>96.57692307692308</v>
      </c>
      <c r="AY6" s="4">
        <f t="shared" si="3"/>
        <v>98.163461538461547</v>
      </c>
      <c r="AZ6" s="4">
        <f>D10+$C10</f>
        <v>125.80288461538461</v>
      </c>
      <c r="BA6" s="4">
        <f t="shared" ref="BA6:BK6" si="4">E10+$C10</f>
        <v>127.85576923076923</v>
      </c>
      <c r="BB6" s="4">
        <f t="shared" si="4"/>
        <v>129.90865384615384</v>
      </c>
      <c r="BC6" s="4">
        <f t="shared" si="4"/>
        <v>131.96153846153845</v>
      </c>
      <c r="BD6" s="4">
        <f t="shared" si="4"/>
        <v>134.01442307692307</v>
      </c>
      <c r="BE6" s="4">
        <f t="shared" si="4"/>
        <v>136.06730769230768</v>
      </c>
      <c r="BF6" s="4">
        <f t="shared" si="4"/>
        <v>138.12019230769232</v>
      </c>
      <c r="BG6" s="4">
        <f t="shared" si="4"/>
        <v>140.17307692307693</v>
      </c>
      <c r="BH6" s="4">
        <f t="shared" si="4"/>
        <v>142.22596153846155</v>
      </c>
      <c r="BI6" s="4">
        <f t="shared" si="4"/>
        <v>144.27884615384616</v>
      </c>
      <c r="BJ6" s="4">
        <f t="shared" si="4"/>
        <v>146.33173076923077</v>
      </c>
      <c r="BK6" s="4">
        <f t="shared" si="4"/>
        <v>148.38461538461539</v>
      </c>
      <c r="BL6" s="4">
        <f>D11+$C11</f>
        <v>162.47115384615384</v>
      </c>
      <c r="BM6" s="4">
        <f t="shared" ref="BM6:BW6" si="5">E11+$C11</f>
        <v>164.81730769230768</v>
      </c>
      <c r="BN6" s="4">
        <f t="shared" si="5"/>
        <v>167.16346153846155</v>
      </c>
      <c r="BO6" s="4">
        <f t="shared" si="5"/>
        <v>169.50961538461539</v>
      </c>
      <c r="BP6" s="4">
        <f t="shared" si="5"/>
        <v>171.85576923076923</v>
      </c>
      <c r="BQ6" s="4">
        <f t="shared" si="5"/>
        <v>174.20192307692307</v>
      </c>
      <c r="BR6" s="4">
        <f t="shared" si="5"/>
        <v>176.54807692307693</v>
      </c>
      <c r="BS6" s="4">
        <f t="shared" si="5"/>
        <v>178.89423076923077</v>
      </c>
      <c r="BT6" s="4">
        <f t="shared" si="5"/>
        <v>181.24038461538461</v>
      </c>
      <c r="BU6" s="4">
        <f t="shared" si="5"/>
        <v>183.58653846153845</v>
      </c>
      <c r="BV6" s="4">
        <f t="shared" si="5"/>
        <v>185.93269230769232</v>
      </c>
      <c r="BW6" s="4">
        <f t="shared" si="5"/>
        <v>188.27884615384616</v>
      </c>
      <c r="BX6" s="4">
        <f>D12+$C12</f>
        <v>185.88461538461539</v>
      </c>
      <c r="BY6" s="4">
        <f t="shared" ref="BY6:CI6" si="6">E12+$C12</f>
        <v>188.76923076923077</v>
      </c>
      <c r="BZ6" s="4">
        <f t="shared" si="6"/>
        <v>191.65384615384616</v>
      </c>
      <c r="CA6" s="4">
        <f t="shared" si="6"/>
        <v>194.53846153846155</v>
      </c>
      <c r="CB6" s="4">
        <f t="shared" si="6"/>
        <v>197.42307692307693</v>
      </c>
      <c r="CC6" s="4">
        <f t="shared" si="6"/>
        <v>200.30769230769232</v>
      </c>
      <c r="CD6" s="4">
        <f t="shared" si="6"/>
        <v>203.19230769230768</v>
      </c>
      <c r="CE6" s="4">
        <f t="shared" si="6"/>
        <v>206.07692307692307</v>
      </c>
      <c r="CF6" s="4">
        <f t="shared" si="6"/>
        <v>208.96153846153845</v>
      </c>
      <c r="CG6" s="4">
        <f t="shared" si="6"/>
        <v>211.84615384615384</v>
      </c>
      <c r="CH6" s="4">
        <f t="shared" si="6"/>
        <v>214.73076923076923</v>
      </c>
      <c r="CI6" s="4">
        <f t="shared" si="6"/>
        <v>217.61538461538461</v>
      </c>
    </row>
    <row r="7" spans="1:89" x14ac:dyDescent="0.3">
      <c r="A7">
        <v>2024</v>
      </c>
      <c r="B7" s="2">
        <f>'[1]3. Industry Adoption'!D90</f>
        <v>55.125</v>
      </c>
      <c r="C7" s="2">
        <f>B6</f>
        <v>20</v>
      </c>
      <c r="D7" s="3">
        <f>$B7*D$18</f>
        <v>0.70673076923076916</v>
      </c>
      <c r="E7" s="3">
        <f t="shared" ref="E7:O12" si="7">$B7*E$18</f>
        <v>1.4134615384615383</v>
      </c>
      <c r="F7" s="3">
        <f t="shared" si="7"/>
        <v>2.1201923076923079</v>
      </c>
      <c r="G7" s="3">
        <f t="shared" si="7"/>
        <v>2.8269230769230766</v>
      </c>
      <c r="H7" s="3">
        <f t="shared" si="7"/>
        <v>3.5336538461538458</v>
      </c>
      <c r="I7" s="3">
        <f t="shared" si="7"/>
        <v>4.2403846153846159</v>
      </c>
      <c r="J7" s="3">
        <f t="shared" si="7"/>
        <v>4.947115384615385</v>
      </c>
      <c r="K7" s="3">
        <f t="shared" si="7"/>
        <v>5.6538461538461533</v>
      </c>
      <c r="L7" s="3">
        <f t="shared" si="7"/>
        <v>6.3605769230769234</v>
      </c>
      <c r="M7" s="3">
        <f t="shared" si="7"/>
        <v>7.0673076923076916</v>
      </c>
      <c r="N7" s="3">
        <f t="shared" si="7"/>
        <v>7.7740384615384617</v>
      </c>
      <c r="O7" s="3">
        <f t="shared" si="7"/>
        <v>8.4807692307692317</v>
      </c>
    </row>
    <row r="8" spans="1:89" x14ac:dyDescent="0.3">
      <c r="A8">
        <v>2025</v>
      </c>
      <c r="B8" s="2">
        <f>'[1]3. Industry Adoption'!E90</f>
        <v>79.125</v>
      </c>
      <c r="C8" s="2">
        <f t="shared" ref="C8:C12" si="8">B7</f>
        <v>55.125</v>
      </c>
      <c r="D8" s="3">
        <f t="shared" ref="D8:D12" si="9">$B8*D$18</f>
        <v>1.0144230769230769</v>
      </c>
      <c r="E8" s="3">
        <f t="shared" si="7"/>
        <v>2.0288461538461537</v>
      </c>
      <c r="F8" s="3">
        <f t="shared" si="7"/>
        <v>3.0432692307692308</v>
      </c>
      <c r="G8" s="3">
        <f t="shared" si="7"/>
        <v>4.0576923076923075</v>
      </c>
      <c r="H8" s="3">
        <f t="shared" si="7"/>
        <v>5.0721153846153841</v>
      </c>
      <c r="I8" s="3">
        <f t="shared" si="7"/>
        <v>6.0865384615384617</v>
      </c>
      <c r="J8" s="3">
        <f t="shared" si="7"/>
        <v>7.1009615384615383</v>
      </c>
      <c r="K8" s="3">
        <f t="shared" si="7"/>
        <v>8.115384615384615</v>
      </c>
      <c r="L8" s="3">
        <f t="shared" si="7"/>
        <v>9.1298076923076934</v>
      </c>
      <c r="M8" s="3">
        <f t="shared" si="7"/>
        <v>10.144230769230768</v>
      </c>
      <c r="N8" s="3">
        <f t="shared" si="7"/>
        <v>11.158653846153847</v>
      </c>
      <c r="O8" s="3">
        <f t="shared" si="7"/>
        <v>12.173076923076923</v>
      </c>
    </row>
    <row r="9" spans="1:89" x14ac:dyDescent="0.3">
      <c r="A9">
        <v>2026</v>
      </c>
      <c r="B9" s="2">
        <f>'[1]3. Industry Adoption'!F90</f>
        <v>123.75</v>
      </c>
      <c r="C9" s="2">
        <f t="shared" si="8"/>
        <v>79.125</v>
      </c>
      <c r="D9" s="3">
        <f t="shared" si="9"/>
        <v>1.5865384615384615</v>
      </c>
      <c r="E9" s="3">
        <f t="shared" si="7"/>
        <v>3.1730769230769229</v>
      </c>
      <c r="F9" s="3">
        <f t="shared" si="7"/>
        <v>4.759615384615385</v>
      </c>
      <c r="G9" s="3">
        <f t="shared" si="7"/>
        <v>6.3461538461538458</v>
      </c>
      <c r="H9" s="3">
        <f t="shared" si="7"/>
        <v>7.9326923076923066</v>
      </c>
      <c r="I9" s="3">
        <f t="shared" si="7"/>
        <v>9.5192307692307701</v>
      </c>
      <c r="J9" s="3">
        <f t="shared" si="7"/>
        <v>11.10576923076923</v>
      </c>
      <c r="K9" s="3">
        <f t="shared" si="7"/>
        <v>12.692307692307692</v>
      </c>
      <c r="L9" s="3">
        <f t="shared" si="7"/>
        <v>14.278846153846155</v>
      </c>
      <c r="M9" s="3">
        <f t="shared" si="7"/>
        <v>15.865384615384613</v>
      </c>
      <c r="N9" s="3">
        <f t="shared" si="7"/>
        <v>17.451923076923077</v>
      </c>
      <c r="O9" s="3">
        <f t="shared" si="7"/>
        <v>19.03846153846154</v>
      </c>
    </row>
    <row r="10" spans="1:89" x14ac:dyDescent="0.3">
      <c r="A10">
        <v>2027</v>
      </c>
      <c r="B10" s="2">
        <f>'[1]3. Industry Adoption'!G90</f>
        <v>160.125</v>
      </c>
      <c r="C10" s="2">
        <f t="shared" si="8"/>
        <v>123.75</v>
      </c>
      <c r="D10" s="3">
        <f t="shared" si="9"/>
        <v>2.0528846153846154</v>
      </c>
      <c r="E10" s="3">
        <f t="shared" si="7"/>
        <v>4.1057692307692308</v>
      </c>
      <c r="F10" s="3">
        <f t="shared" si="7"/>
        <v>6.1586538461538467</v>
      </c>
      <c r="G10" s="3">
        <f t="shared" si="7"/>
        <v>8.2115384615384617</v>
      </c>
      <c r="H10" s="3">
        <f t="shared" si="7"/>
        <v>10.264423076923077</v>
      </c>
      <c r="I10" s="3">
        <f t="shared" si="7"/>
        <v>12.317307692307693</v>
      </c>
      <c r="J10" s="3">
        <f t="shared" si="7"/>
        <v>14.370192307692308</v>
      </c>
      <c r="K10" s="3">
        <f t="shared" si="7"/>
        <v>16.423076923076923</v>
      </c>
      <c r="L10" s="3">
        <f t="shared" si="7"/>
        <v>18.47596153846154</v>
      </c>
      <c r="M10" s="3">
        <f t="shared" si="7"/>
        <v>20.528846153846153</v>
      </c>
      <c r="N10" s="3">
        <f t="shared" si="7"/>
        <v>22.58173076923077</v>
      </c>
      <c r="O10" s="3">
        <f t="shared" si="7"/>
        <v>24.634615384615387</v>
      </c>
    </row>
    <row r="11" spans="1:89" x14ac:dyDescent="0.3">
      <c r="A11">
        <v>2028</v>
      </c>
      <c r="B11" s="2">
        <f>'[1]3. Industry Adoption'!H90</f>
        <v>183</v>
      </c>
      <c r="C11" s="2">
        <f t="shared" si="8"/>
        <v>160.125</v>
      </c>
      <c r="D11" s="3">
        <f t="shared" si="9"/>
        <v>2.3461538461538463</v>
      </c>
      <c r="E11" s="3">
        <f t="shared" si="7"/>
        <v>4.6923076923076925</v>
      </c>
      <c r="F11" s="3">
        <f t="shared" si="7"/>
        <v>7.0384615384615392</v>
      </c>
      <c r="G11" s="3">
        <f t="shared" si="7"/>
        <v>9.384615384615385</v>
      </c>
      <c r="H11" s="3">
        <f t="shared" si="7"/>
        <v>11.73076923076923</v>
      </c>
      <c r="I11" s="3">
        <f t="shared" si="7"/>
        <v>14.076923076923078</v>
      </c>
      <c r="J11" s="3">
        <f t="shared" si="7"/>
        <v>16.423076923076923</v>
      </c>
      <c r="K11" s="3">
        <f t="shared" si="7"/>
        <v>18.76923076923077</v>
      </c>
      <c r="L11" s="3">
        <f t="shared" si="7"/>
        <v>21.115384615384617</v>
      </c>
      <c r="M11" s="3">
        <f t="shared" si="7"/>
        <v>23.46153846153846</v>
      </c>
      <c r="N11" s="3">
        <f t="shared" si="7"/>
        <v>25.807692307692307</v>
      </c>
      <c r="O11" s="3">
        <f t="shared" si="7"/>
        <v>28.153846153846157</v>
      </c>
    </row>
    <row r="12" spans="1:89" x14ac:dyDescent="0.3">
      <c r="A12">
        <v>2029</v>
      </c>
      <c r="B12" s="2">
        <f>'[1]3. Industry Adoption'!I90</f>
        <v>225</v>
      </c>
      <c r="C12" s="2">
        <f t="shared" si="8"/>
        <v>183</v>
      </c>
      <c r="D12" s="3">
        <f t="shared" si="9"/>
        <v>2.8846153846153846</v>
      </c>
      <c r="E12" s="3">
        <f t="shared" si="7"/>
        <v>5.7692307692307692</v>
      </c>
      <c r="F12" s="3">
        <f t="shared" si="7"/>
        <v>8.6538461538461551</v>
      </c>
      <c r="G12" s="3">
        <f t="shared" si="7"/>
        <v>11.538461538461538</v>
      </c>
      <c r="H12" s="3">
        <f t="shared" si="7"/>
        <v>14.423076923076922</v>
      </c>
      <c r="I12" s="3">
        <f t="shared" si="7"/>
        <v>17.30769230769231</v>
      </c>
      <c r="J12" s="3">
        <f t="shared" si="7"/>
        <v>20.192307692307693</v>
      </c>
      <c r="K12" s="3">
        <f t="shared" si="7"/>
        <v>23.076923076923077</v>
      </c>
      <c r="L12" s="3">
        <f t="shared" si="7"/>
        <v>25.961538461538463</v>
      </c>
      <c r="M12" s="3">
        <f t="shared" si="7"/>
        <v>28.846153846153843</v>
      </c>
      <c r="N12" s="3">
        <f t="shared" si="7"/>
        <v>31.73076923076923</v>
      </c>
      <c r="O12" s="3">
        <f t="shared" si="7"/>
        <v>34.61538461538462</v>
      </c>
    </row>
    <row r="14" spans="1:89" x14ac:dyDescent="0.3">
      <c r="A14" t="s">
        <v>5</v>
      </c>
    </row>
    <row r="16" spans="1:89" x14ac:dyDescent="0.3">
      <c r="D16">
        <v>1</v>
      </c>
      <c r="E16">
        <v>2</v>
      </c>
      <c r="F16">
        <v>3</v>
      </c>
      <c r="G16">
        <v>4</v>
      </c>
      <c r="H16">
        <v>5</v>
      </c>
      <c r="I16">
        <v>6</v>
      </c>
      <c r="J16">
        <v>7</v>
      </c>
      <c r="K16">
        <v>8</v>
      </c>
      <c r="L16">
        <v>9</v>
      </c>
      <c r="M16">
        <v>10</v>
      </c>
      <c r="N16">
        <v>11</v>
      </c>
      <c r="O16">
        <v>12</v>
      </c>
    </row>
    <row r="17" spans="4:15" x14ac:dyDescent="0.3">
      <c r="D17">
        <f>D16</f>
        <v>1</v>
      </c>
      <c r="E17">
        <f>D17+E16</f>
        <v>3</v>
      </c>
      <c r="F17">
        <f t="shared" ref="F17:O17" si="10">E17+F16</f>
        <v>6</v>
      </c>
      <c r="G17">
        <f t="shared" si="10"/>
        <v>10</v>
      </c>
      <c r="H17">
        <f t="shared" si="10"/>
        <v>15</v>
      </c>
      <c r="I17">
        <f t="shared" si="10"/>
        <v>21</v>
      </c>
      <c r="J17">
        <f t="shared" si="10"/>
        <v>28</v>
      </c>
      <c r="K17">
        <f t="shared" si="10"/>
        <v>36</v>
      </c>
      <c r="L17">
        <f t="shared" si="10"/>
        <v>45</v>
      </c>
      <c r="M17">
        <f t="shared" si="10"/>
        <v>55</v>
      </c>
      <c r="N17">
        <f t="shared" si="10"/>
        <v>66</v>
      </c>
      <c r="O17">
        <f t="shared" si="10"/>
        <v>78</v>
      </c>
    </row>
    <row r="18" spans="4:15" x14ac:dyDescent="0.3">
      <c r="D18" s="5">
        <f>D16/$O$17</f>
        <v>1.282051282051282E-2</v>
      </c>
      <c r="E18" s="5">
        <f t="shared" ref="E18:O18" si="11">E16/$O$17</f>
        <v>2.564102564102564E-2</v>
      </c>
      <c r="F18" s="5">
        <f t="shared" si="11"/>
        <v>3.8461538461538464E-2</v>
      </c>
      <c r="G18" s="5">
        <f t="shared" si="11"/>
        <v>5.128205128205128E-2</v>
      </c>
      <c r="H18" s="5">
        <f t="shared" si="11"/>
        <v>6.4102564102564097E-2</v>
      </c>
      <c r="I18" s="5">
        <f t="shared" si="11"/>
        <v>7.6923076923076927E-2</v>
      </c>
      <c r="J18" s="5">
        <f t="shared" si="11"/>
        <v>8.9743589743589744E-2</v>
      </c>
      <c r="K18" s="5">
        <f t="shared" si="11"/>
        <v>0.10256410256410256</v>
      </c>
      <c r="L18" s="5">
        <f t="shared" si="11"/>
        <v>0.11538461538461539</v>
      </c>
      <c r="M18" s="5">
        <f t="shared" si="11"/>
        <v>0.12820512820512819</v>
      </c>
      <c r="N18" s="5">
        <f t="shared" si="11"/>
        <v>0.14102564102564102</v>
      </c>
      <c r="O18" s="5">
        <f t="shared" si="11"/>
        <v>0.15384615384615385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Onboarding pace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Hodes</dc:creator>
  <cp:lastModifiedBy>Jonathan Hodes</cp:lastModifiedBy>
  <dcterms:created xsi:type="dcterms:W3CDTF">2022-12-15T13:12:11Z</dcterms:created>
  <dcterms:modified xsi:type="dcterms:W3CDTF">2022-12-15T13:14:05Z</dcterms:modified>
</cp:coreProperties>
</file>