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 James\Google Drive\Thumb Drive Contents\Old Source Code\My Software\VistaSKUTest\"/>
    </mc:Choice>
  </mc:AlternateContent>
  <bookViews>
    <workbookView xWindow="-2025" yWindow="390" windowWidth="15480" windowHeight="11640"/>
  </bookViews>
  <sheets>
    <sheet name="Test Cases" sheetId="5" r:id="rId1"/>
    <sheet name="%progress" sheetId="3" r:id="rId2"/>
    <sheet name="HeatMap" sheetId="1" r:id="rId3"/>
  </sheets>
  <definedNames>
    <definedName name="_xlnm._FilterDatabase" localSheetId="2" hidden="1">HeatMap!$A$1:$M$50</definedName>
    <definedName name="list25408" localSheetId="2">HeatMap!$A$1:$Q$50</definedName>
  </definedNames>
  <calcPr calcId="152511"/>
  <pivotCaches>
    <pivotCache cacheId="2" r:id="rId4"/>
  </pivotCaches>
  <webPublishObjects count="1">
    <webPublishObject id="775" divId="Test_775" destinationFile="http://team/sites/sitt/auto/Shared%20Documents/Page.htm"/>
  </webPublishObjects>
</workbook>
</file>

<file path=xl/calcChain.xml><?xml version="1.0" encoding="utf-8"?>
<calcChain xmlns="http://schemas.openxmlformats.org/spreadsheetml/2006/main">
  <c r="D74" i="5" l="1"/>
  <c r="D80" i="5"/>
  <c r="C80" i="5" s="1"/>
  <c r="C76" i="5"/>
  <c r="C75" i="5"/>
  <c r="C74" i="5"/>
  <c r="D70" i="5"/>
  <c r="B76" i="5"/>
  <c r="B75" i="5"/>
  <c r="B74" i="5"/>
  <c r="D77" i="5"/>
  <c r="C70" i="5"/>
  <c r="B77" i="5" l="1"/>
  <c r="C77" i="5"/>
</calcChain>
</file>

<file path=xl/comments1.xml><?xml version="1.0" encoding="utf-8"?>
<comments xmlns="http://schemas.openxmlformats.org/spreadsheetml/2006/main">
  <authors>
    <author>Jason Jobe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Jason Jobe:</t>
        </r>
        <r>
          <rPr>
            <sz val="9"/>
            <color indexed="81"/>
            <rFont val="Tahoma"/>
            <family val="2"/>
          </rPr>
          <t xml:space="preserve">
if query id's are accurate, then this shouldn't be too difficult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Jason Jobe:</t>
        </r>
        <r>
          <rPr>
            <sz val="9"/>
            <color indexed="81"/>
            <rFont val="Tahoma"/>
            <family val="2"/>
          </rPr>
          <t xml:space="preserve">
just need two nics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Jason Jobe:</t>
        </r>
        <r>
          <rPr>
            <sz val="9"/>
            <color indexed="81"/>
            <rFont val="Tahoma"/>
            <family val="2"/>
          </rPr>
          <t xml:space="preserve">
just do create, not join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Jason Jobe:</t>
        </r>
        <r>
          <rPr>
            <sz val="9"/>
            <color indexed="81"/>
            <rFont val="Tahoma"/>
            <family val="2"/>
          </rPr>
          <t xml:space="preserve">
turning it on should be ok, comparing what it looks like after on might be difficult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Jason Jobe:</t>
        </r>
        <r>
          <rPr>
            <sz val="9"/>
            <color indexed="81"/>
            <rFont val="Tahoma"/>
            <family val="2"/>
          </rPr>
          <t xml:space="preserve">
working w/ kelliz on automation approach.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Jason Jobe:</t>
        </r>
        <r>
          <rPr>
            <sz val="9"/>
            <color indexed="81"/>
            <rFont val="Tahoma"/>
            <family val="2"/>
          </rPr>
          <t xml:space="preserve">
could probably diff off of the xml</t>
        </r>
      </text>
    </comment>
  </commentList>
</comments>
</file>

<file path=xl/sharedStrings.xml><?xml version="1.0" encoding="utf-8"?>
<sst xmlns="http://schemas.openxmlformats.org/spreadsheetml/2006/main" count="813" uniqueCount="283">
  <si>
    <t>TC#ID</t>
  </si>
  <si>
    <t>Feature</t>
  </si>
  <si>
    <t>Owner</t>
  </si>
  <si>
    <t>QIDs found</t>
  </si>
  <si>
    <t>QIDs Globalized</t>
  </si>
  <si>
    <t>Pending Review</t>
  </si>
  <si>
    <t>Checked In</t>
  </si>
  <si>
    <t>Shell WTT ID</t>
  </si>
  <si>
    <t>459</t>
  </si>
  <si>
    <t>440</t>
  </si>
  <si>
    <t>423</t>
  </si>
  <si>
    <t>282</t>
  </si>
  <si>
    <t>281</t>
  </si>
  <si>
    <t>241</t>
  </si>
  <si>
    <t>213</t>
  </si>
  <si>
    <t>212</t>
  </si>
  <si>
    <t>210</t>
  </si>
  <si>
    <t>201</t>
  </si>
  <si>
    <t>200</t>
  </si>
  <si>
    <t>173</t>
  </si>
  <si>
    <t>163</t>
  </si>
  <si>
    <t>113</t>
  </si>
  <si>
    <t>104</t>
  </si>
  <si>
    <t>97</t>
  </si>
  <si>
    <t>93</t>
  </si>
  <si>
    <t>92</t>
  </si>
  <si>
    <t>91</t>
  </si>
  <si>
    <t>64</t>
  </si>
  <si>
    <t>46</t>
  </si>
  <si>
    <t>38</t>
  </si>
  <si>
    <t>33</t>
  </si>
  <si>
    <t>17</t>
  </si>
  <si>
    <t>10</t>
  </si>
  <si>
    <t>3</t>
  </si>
  <si>
    <t>1</t>
  </si>
  <si>
    <t>462</t>
  </si>
  <si>
    <t>427</t>
  </si>
  <si>
    <t>378</t>
  </si>
  <si>
    <t>360</t>
  </si>
  <si>
    <t>286</t>
  </si>
  <si>
    <t>274</t>
  </si>
  <si>
    <t>271</t>
  </si>
  <si>
    <t>208</t>
  </si>
  <si>
    <t>184</t>
  </si>
  <si>
    <t>177</t>
  </si>
  <si>
    <t>174</t>
  </si>
  <si>
    <t>164</t>
  </si>
  <si>
    <t>90</t>
  </si>
  <si>
    <t>82</t>
  </si>
  <si>
    <t>61</t>
  </si>
  <si>
    <t>51</t>
  </si>
  <si>
    <t>34</t>
  </si>
  <si>
    <t>22</t>
  </si>
  <si>
    <t>19</t>
  </si>
  <si>
    <t>119</t>
  </si>
  <si>
    <t>75</t>
  </si>
  <si>
    <t>118</t>
  </si>
  <si>
    <t>Welcome Center</t>
  </si>
  <si>
    <t>Start Menu</t>
  </si>
  <si>
    <t>Branding</t>
  </si>
  <si>
    <t>WMP &amp; MM</t>
  </si>
  <si>
    <t>Group Policy</t>
  </si>
  <si>
    <t>Tablet PC</t>
  </si>
  <si>
    <t>Parental Controls</t>
  </si>
  <si>
    <t>Remote Desktop</t>
  </si>
  <si>
    <t>Advanced Photography</t>
  </si>
  <si>
    <t>Network Projection</t>
  </si>
  <si>
    <t>MUI</t>
  </si>
  <si>
    <t>ICS</t>
  </si>
  <si>
    <t>Games</t>
  </si>
  <si>
    <t>Timewarp</t>
  </si>
  <si>
    <t>Backup</t>
  </si>
  <si>
    <t>Presentation Adapatability</t>
  </si>
  <si>
    <t>P2P Meeting</t>
  </si>
  <si>
    <t>Mobility Center</t>
  </si>
  <si>
    <t>FUS</t>
  </si>
  <si>
    <t>BitLocker</t>
  </si>
  <si>
    <t>Domain Join</t>
  </si>
  <si>
    <t>Media Center</t>
  </si>
  <si>
    <t>High Def Publish</t>
  </si>
  <si>
    <t>Fax and Scanning</t>
  </si>
  <si>
    <t>SUA</t>
  </si>
  <si>
    <t>ShadowCopy</t>
  </si>
  <si>
    <t>Windows SideShow</t>
  </si>
  <si>
    <t>CPU</t>
  </si>
  <si>
    <t>DWM</t>
  </si>
  <si>
    <t>RAM</t>
  </si>
  <si>
    <t>No</t>
  </si>
  <si>
    <t>Yes</t>
  </si>
  <si>
    <t>None</t>
  </si>
  <si>
    <t>Priority</t>
  </si>
  <si>
    <t>Comments</t>
  </si>
  <si>
    <t>Grand Total</t>
  </si>
  <si>
    <t>Count of Checked In</t>
  </si>
  <si>
    <t>75296</t>
  </si>
  <si>
    <t>81357</t>
  </si>
  <si>
    <t>81358</t>
  </si>
  <si>
    <t>74153</t>
  </si>
  <si>
    <t>75586</t>
  </si>
  <si>
    <t>74157</t>
  </si>
  <si>
    <t>81359</t>
  </si>
  <si>
    <t>75587</t>
  </si>
  <si>
    <t>81360</t>
  </si>
  <si>
    <t>74156</t>
  </si>
  <si>
    <t>73963</t>
  </si>
  <si>
    <t>81361</t>
  </si>
  <si>
    <t>81665</t>
  </si>
  <si>
    <t>75588</t>
  </si>
  <si>
    <t>81666</t>
  </si>
  <si>
    <t>138837</t>
  </si>
  <si>
    <t>138838</t>
  </si>
  <si>
    <t>Prev Owner</t>
  </si>
  <si>
    <t>melkong</t>
  </si>
  <si>
    <t>a-aaroh</t>
  </si>
  <si>
    <t>kevind</t>
  </si>
  <si>
    <t>harinid</t>
  </si>
  <si>
    <t>azizelo</t>
  </si>
  <si>
    <t>yes</t>
  </si>
  <si>
    <t>Comment</t>
  </si>
  <si>
    <t>Order</t>
  </si>
  <si>
    <t>2</t>
  </si>
  <si>
    <t>4</t>
  </si>
  <si>
    <t>ETA</t>
  </si>
  <si>
    <t>2/19</t>
  </si>
  <si>
    <t>2/21</t>
  </si>
  <si>
    <t>2/23</t>
  </si>
  <si>
    <t>2/27</t>
  </si>
  <si>
    <t>address feedback and wrap up</t>
  </si>
  <si>
    <t>done</t>
  </si>
  <si>
    <t>4/12</t>
  </si>
  <si>
    <t>4/13</t>
  </si>
  <si>
    <t>4/18</t>
  </si>
  <si>
    <t>a-jomul</t>
  </si>
  <si>
    <t>\\shelltest\users\a-aaroh\Automation dlls\Network Projection</t>
  </si>
  <si>
    <t>\\shelltest\users\a-aaroh\Automation dlls\Remote Desktop</t>
  </si>
  <si>
    <t>Automation runs on EN-US. GP isn't accessible. Looking for solution \\shelltest\users\a-aaroh\Automation dlls\GroupPolicy</t>
  </si>
  <si>
    <t>need to fix on home basic</t>
  </si>
  <si>
    <t>see code on \\shelltest\users\melkong</t>
  </si>
  <si>
    <t>WTT TC#</t>
  </si>
  <si>
    <t>Verified in Lab</t>
  </si>
  <si>
    <t>Test only checks if limit is exceeded, need to run it on machines with multiple CPU Sockets, not just Dual-Core or Hyper-Threading.</t>
  </si>
  <si>
    <t>CPU Sockets</t>
  </si>
  <si>
    <t>SKU Test- CPU Sockets- Processor, install on box that has more Proc than allowed</t>
  </si>
  <si>
    <t>Name</t>
  </si>
  <si>
    <t>Area</t>
  </si>
  <si>
    <t>Automation Coverage</t>
  </si>
  <si>
    <t>SKU Test- Advanced Photography - Set Sceensaver themes</t>
  </si>
  <si>
    <t>Entry point only, does not verify that a theme actually works (would require a human viewer)</t>
  </si>
  <si>
    <t>SKU Test- Advanced Photography - Query on rating</t>
  </si>
  <si>
    <t>SKU Test- Advanced Photography - Scope to Photo Gallery in screen saver.</t>
  </si>
  <si>
    <t>SKU Test- Advanced Photography- Make DVD Movie.</t>
  </si>
  <si>
    <t>SKU Test + Backup - Scheduled + Files Backup</t>
  </si>
  <si>
    <t>SKU Test + Backup - Network Drive + Files Backup</t>
  </si>
  <si>
    <t>SKU Test + Backup - Unscheduled + Files Backup</t>
  </si>
  <si>
    <t>Entry point only, does not execute Backup, which would required writable removable media.</t>
  </si>
  <si>
    <t>SKU Test + Secure Startup (Bitlocker &amp; Cornerstone) + Enabling Secure Startup</t>
  </si>
  <si>
    <t>SKU Test- Branding- Welcome Center</t>
  </si>
  <si>
    <t>Text elements only</t>
  </si>
  <si>
    <t>SKU Test- Branding- Branded sysdm.cpl</t>
  </si>
  <si>
    <t>SKU Test- Branding- appears on logon screen.</t>
  </si>
  <si>
    <t>Expect difficulty having Automation verify Logon UI</t>
  </si>
  <si>
    <t>SKU Test- Branding- Branded winver.exe</t>
  </si>
  <si>
    <t>SKU Test- Domain join - Domain join availability on Windows Vista</t>
  </si>
  <si>
    <t>Test checks if the UI is enabled, does not change the machines Domain status.</t>
  </si>
  <si>
    <t>SKU Test- DWM - Window Frame Visual(glass effect)</t>
  </si>
  <si>
    <t>Test checks if the UI to change modes is enabled, does not check functionality</t>
  </si>
  <si>
    <t>SKU Test- DWM - Multi-mon</t>
  </si>
  <si>
    <t>No lab machine is currently setup for Multi-mon</t>
  </si>
  <si>
    <t>SKU Test- DWM - Flip3D (aka Rolodex)</t>
  </si>
  <si>
    <t>UI for App-Switching is difficult to automate, since it only appears breifly while switching.</t>
  </si>
  <si>
    <t>SKU Test- DWM - Flip (ALT-Tab)</t>
  </si>
  <si>
    <t>SKU Test- DWM - TaskbarThumbnails</t>
  </si>
  <si>
    <t>SKU Test- Fax and Scanning, install faxing services</t>
  </si>
  <si>
    <t>Only checks pre-installation (Ultimate), no automation currently for Optional Components.</t>
  </si>
  <si>
    <t>SKU Test + Fast User Switching + Standalone PC's</t>
  </si>
  <si>
    <t>Test code is not Domain-status aware.</t>
  </si>
  <si>
    <t>SKU Test + Fast User Switching + Domains</t>
  </si>
  <si>
    <t>SKU Test- Remote Desktop - Fast User Switching</t>
  </si>
  <si>
    <t>Would require multiple machine coordination</t>
  </si>
  <si>
    <t>SKU Test- Games - Premium games (Chess, Mahjong)</t>
  </si>
  <si>
    <t>Checks Freecell, Hearts, Majong and Chess, but does not check Spider Solitare, regular Solitare, Purble Place, and Minesweeper.</t>
  </si>
  <si>
    <t>SKU Test- Games - Business, Enterprise not Installed by default</t>
  </si>
  <si>
    <t>No Optional Components code; Automation does not pass/fail based on Games Explorer entry point, only specific games themselves.</t>
  </si>
  <si>
    <t>SKU Test + Group Policy + Set Group Policy</t>
  </si>
  <si>
    <t>Checks if Group Policy editor opens, no other details.</t>
  </si>
  <si>
    <t>SKU Test- Mobility Center - Ability to use Mobility Center</t>
  </si>
  <si>
    <t>Need functioning mobile PCs, presume test is currently broken.</t>
  </si>
  <si>
    <t>SKU Test + Multilingual User Interface + System Installation Setup</t>
  </si>
  <si>
    <t>Test case needs to clarify 'Local' vs. 'Regional', current test code only checks if the option to add a language exists.</t>
  </si>
  <si>
    <t>SKU Test- Network Projecting - Choose a projector</t>
  </si>
  <si>
    <t>Current test just checks that application opens, checking ability to connect would require multi-machine coordination.</t>
  </si>
  <si>
    <t>SKU Test- Network Projection - Enter a projector</t>
  </si>
  <si>
    <t>SKU Test- Parental Controls - Games Restriction</t>
  </si>
  <si>
    <t>Current test only checks that the Parental Controls UI opens, does not verify blocks on a User account.</t>
  </si>
  <si>
    <t>SKU Test- RAM- RAM usage</t>
  </si>
  <si>
    <t>SKU Test- Remote Desktop - Availability on Vista</t>
  </si>
  <si>
    <t>Automation is complete for this test.</t>
  </si>
  <si>
    <t>SKU Test- Remote Desktop - Default behavior</t>
  </si>
  <si>
    <t>SKU Test- Windows Sideshow - Adding and removing widgets from a display</t>
  </si>
  <si>
    <t>Sideshow</t>
  </si>
  <si>
    <t>Automation does not use the emulator (or an actual device)</t>
  </si>
  <si>
    <t>SKU Test- Windows Sideshow - Starter should not support Windows Sideshow</t>
  </si>
  <si>
    <t>SKU Test + Timewarp - Backup + Restore a File</t>
  </si>
  <si>
    <t>Automation checks that the Tab exists, does not verify functionality.</t>
  </si>
  <si>
    <t>SKU Test + Timewarp - Backup + Files on Network Share</t>
  </si>
  <si>
    <t>SKU Test + Timewarp - Local + Previous Versions</t>
  </si>
  <si>
    <t>Automation is complete for this test, it only checks a local drive currently.</t>
  </si>
  <si>
    <t>SKU Test- Welcome center contains the correct tasks.</t>
  </si>
  <si>
    <t>Automation is complete for this test, however it will report a failure on RTM (Ultimate Extras)</t>
  </si>
  <si>
    <t>Test case does not describe 'Cornerstone'.  Entry Point only, requires TPM module or USB key + extra settings for functionality, as well as repartitioning.</t>
  </si>
  <si>
    <t>Test Case</t>
  </si>
  <si>
    <t>SKU Test + Encrypting File System + Encryption</t>
  </si>
  <si>
    <t>SKU Test + Multilingual User Interface + Add-on package</t>
  </si>
  <si>
    <t>SKU Test + Subsystem for UNIX-Based Applications + Pure SUA Executable</t>
  </si>
  <si>
    <t>SKU Test + Subsystem for UNIX-Based Applications + SUA Installation</t>
  </si>
  <si>
    <t>SKU Test- Direct Media Mode - Ensure HotStart button availability</t>
  </si>
  <si>
    <t>SKU Test- Enabled Windows Media Connect</t>
  </si>
  <si>
    <t>SKU Test- Ensure Client Side Caching availability (when the network cable is disconnected)</t>
  </si>
  <si>
    <t>SKU Test- Help - Upgrade Vista Home Basic to Vista Ultimate</t>
  </si>
  <si>
    <t>SKU Test- High Def Capture - User is able to capture high def. video from a camera.</t>
  </si>
  <si>
    <t>SKU Test- Internet Connection Sharing usability</t>
  </si>
  <si>
    <t>SKU Test- Limited Sessions- One full and max five simultaneous sessions in Ultimate.</t>
  </si>
  <si>
    <t>SKU Test- Limited Sessions, Media center extender</t>
  </si>
  <si>
    <t>SKU Test- Media Center - Media Center present on Windows Vista (or not present, as appropriate)</t>
  </si>
  <si>
    <t>SKU Test- Media Entertainment- Sample Files</t>
  </si>
  <si>
    <t>SKU Test- Meeting Space - Ability to create a new meeting</t>
  </si>
  <si>
    <t>SKU Test- Migration - Windows Vista Pro Standard -) Windows Vista Pro Standard</t>
  </si>
  <si>
    <t>SKU Test- MM DVD Video Authoring - Create a DVD</t>
  </si>
  <si>
    <t>SKU Test- MOOBE - Different wallpapers for different SKUs.</t>
  </si>
  <si>
    <t>SKU Test- MOOBE- logo and name is differentiated.</t>
  </si>
  <si>
    <t>SKU Test- Movie Maker- Publish a high definition video</t>
  </si>
  <si>
    <t>SKU Test- Optional Tablet Components (TabletPCOC.mum)</t>
  </si>
  <si>
    <t>SKU Test- Presentation Adaptability - Turning on Presentation Settings</t>
  </si>
  <si>
    <t>SKU Test- Start menu- classic mode.</t>
  </si>
  <si>
    <t>SKU Test- Start Menu- Use the start menu to find launch points.</t>
  </si>
  <si>
    <t>SKU Test- Tablet PC Contains Core Tablet Components (Platform-Features.man)</t>
  </si>
  <si>
    <t>SKU Test- Uninstall IIS.</t>
  </si>
  <si>
    <t>SKU Test- Using P2P Meeting space features in a session</t>
  </si>
  <si>
    <t>SKU Test- Web Server - Use web server</t>
  </si>
  <si>
    <t>Fast User Switching (FUS)</t>
  </si>
  <si>
    <t>DVD Authoring &amp; Burning</t>
  </si>
  <si>
    <t>Meeting Space</t>
  </si>
  <si>
    <t>Offline Folders</t>
  </si>
  <si>
    <t>Web Server</t>
  </si>
  <si>
    <t>Direct Media Mode (Hotstart)</t>
  </si>
  <si>
    <t>Internet Connection Sharing</t>
  </si>
  <si>
    <t>???</t>
  </si>
  <si>
    <t>Help</t>
  </si>
  <si>
    <t>Windows Media Player</t>
  </si>
  <si>
    <t>Media Center Extender</t>
  </si>
  <si>
    <t>HD Publish with Movie Maker</t>
  </si>
  <si>
    <t>HD Capture from HD Camcorder</t>
  </si>
  <si>
    <t>Start Menu &amp; Desktop</t>
  </si>
  <si>
    <t>Machine OOBE</t>
  </si>
  <si>
    <t>Content Sample Files</t>
  </si>
  <si>
    <t>Encrypted File System</t>
  </si>
  <si>
    <t>a-facalc</t>
  </si>
  <si>
    <t>Possibly Obsolete; System CPL now shows installed RAM, not useable RAM, would Need a machine with over 8 gigs for Home Basic, 16 for Home Premium, and over 128 gigs for other SKUs; Starter Edition is N/A, since it's only x86, and has the same limit as the hardware.</t>
  </si>
  <si>
    <t>WMC is now known as 'Network Sharing Service'</t>
  </si>
  <si>
    <t>Requires Hardware</t>
  </si>
  <si>
    <t>N/A</t>
  </si>
  <si>
    <t>May need hardware</t>
  </si>
  <si>
    <t>a-maklum</t>
  </si>
  <si>
    <t xml:space="preserve">Checks two entry paths only to Status and Config dialogue existence of, and is being extended to check for both local and network backup capability </t>
  </si>
  <si>
    <t>Checks two entry paths only to Status and Config dialogue existence of, and is being extended to check for both local and network backup capability</t>
  </si>
  <si>
    <t>Test checks for the entry point - Combo box available</t>
  </si>
  <si>
    <t>Test checks for the entry point (radio button) Need human viewer to verify behavior</t>
  </si>
  <si>
    <t>Test checks for the entry point for files and folders.</t>
  </si>
  <si>
    <t>The test case complete</t>
  </si>
  <si>
    <t>Test checks for the entry point - DVD Maker. To verify behavior Hardware required</t>
  </si>
  <si>
    <t>Test checks for the entry point only. Requires hardware for verifing functionality</t>
  </si>
  <si>
    <t>Developer</t>
  </si>
  <si>
    <t>Stats</t>
  </si>
  <si>
    <t>Total</t>
  </si>
  <si>
    <t>Alias</t>
  </si>
  <si>
    <t>Work</t>
  </si>
  <si>
    <t>Total Left</t>
  </si>
  <si>
    <t>N/A's</t>
  </si>
  <si>
    <t>Done</t>
  </si>
  <si>
    <t>%Done</t>
  </si>
  <si>
    <t>Total To Automate</t>
  </si>
  <si>
    <t xml:space="preserve">Test checks for the entry point only. </t>
  </si>
  <si>
    <t>Test checks for the entry point only. Requires multi-machine coordination for functionality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</si>
</sst>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1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4" xfId="0" applyNumberFormat="1" applyBorder="1"/>
    <xf numFmtId="10" fontId="0" fillId="0" borderId="0" xfId="0" applyNumberFormat="1"/>
    <xf numFmtId="10" fontId="0" fillId="0" borderId="10" xfId="0" applyNumberFormat="1" applyBorder="1"/>
    <xf numFmtId="49" fontId="2" fillId="0" borderId="0" xfId="0" applyNumberFormat="1" applyFont="1"/>
    <xf numFmtId="49" fontId="5" fillId="0" borderId="0" xfId="0" applyNumberFormat="1" applyFo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/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0" fillId="0" borderId="0" xfId="0" applyNumberFormat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7"/>
        </patternFill>
      </fill>
    </dxf>
    <dxf>
      <fill>
        <patternFill patternType="solid">
          <fgColor indexed="64"/>
          <bgColor indexed="17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rgb="FF41631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:schema xmlns:d="http://schemas.microsoft.com/sharepoint/dsp" xmlns:x="http://www.w3.org/2001/XMLSchema" xmlns="">
      <x:element name="Test_x0020_Cases">
        <x:complexType>
          <x:sequence maxOccurs="unbounded">
            <x:element name="Test_x0020_Cases_Row" minOccurs="0">
              <x:complexType>
                <x:sequence>
                  <x:element name="TC_x0023_ID" minOccurs="0" d:filterSupport="IsNull;IsNotNull;Eq;Neq;Lt;Gt;Leq;Geq;Contains;BeginsWith;" d:displayName="TC#ID" type="x:string"/>
                  <x:element name="Feature" minOccurs="0" d:filterSupport="IsNull;IsNotNull;Eq;Neq;Lt;Gt;Leq;Geq;Contains;BeginsWith;" d:displayName="Feature" type="x:string"/>
                  <x:element name="Owner" minOccurs="0" d:filterSupport="IsNull;IsNotNull;Eq;Neq;Lt;Gt;Leq;Geq;" d:displayName="Owner">
                    <x:simpleType>
                      <x:restriction base="x:string">
                        <x:enumeration value="Aaron Stebner"/>
                        <x:enumeration value="Aaron Vincent"/>
                        <x:enumeration value="Abhishek Agarwal"/>
                        <x:enumeration value="Akihiro Tashiro"/>
                        <x:enumeration value="Alan Pulliam"/>
                        <x:enumeration value="Albert Cabello Serrano"/>
                        <x:enumeration value="Alex Fong"/>
                        <x:enumeration value="Alex Kipman"/>
                        <x:enumeration value="Alex Zambelli"/>
                        <x:enumeration value="Allan Da Costa Pinto"/>
                        <x:enumeration value="Alp Turkmen"/>
                        <x:enumeration value="Amar Goradia (Excell Data Corporation)"/>
                        <x:enumeration value="Amin Chequer"/>
                        <x:enumeration value="Amit.Amit"/>
                        <x:enumeration value="Amit Lal"/>
                        <x:enumeration value="Ananda Sarkar"/>
                        <x:enumeration value="Anand Hegde"/>
                        <x:enumeration value="Anatoliy Panasyuk"/>
                        <x:enumeration value="Andrew Baze"/>
                        <x:enumeration value="Andrew Conrad (Excell Data Corporation)"/>
                        <x:enumeration value="Andrew Fuller"/>
                        <x:enumeration value="Andrew Jennings"/>
                        <x:enumeration value="Andy Davidson"/>
                        <x:enumeration value="Andy Papadopoulos (Intl Vendor)"/>
                        <x:enumeration value="Anton Kucer"/>
                        <x:enumeration value="Anupam Vij"/>
                        <x:enumeration value="Armelle O'Neal"/>
                        <x:enumeration value="Ash Zaki"/>
                        <x:enumeration value="Asif Baki"/>
                        <x:enumeration value="Ben Perry"/>
                        <x:enumeration value="Biljana Bjelajac (Intl Vendor)"/>
                        <x:enumeration value="Bill Burns"/>
                        <x:enumeration value="Bill Gallagher"/>
                        <x:enumeration value="Bill Loytty"/>
                        <x:enumeration value="Bill Trinh"/>
                        <x:enumeration value="bohdanr"/>
                        <x:enumeration value="Bret Ahlstrom"/>
                        <x:enumeration value="Brian Ledford"/>
                        <x:enumeration value="Brian McNeil (SHELL)"/>
                        <x:enumeration value="Brian Redmond"/>
                        <x:enumeration value="Brian Wang"/>
                        <x:enumeration value="Bruce Ritter (Volt)"/>
                        <x:enumeration value="Bruno Schmidt"/>
                        <x:enumeration value="Bryan Alsup"/>
                        <x:enumeration value="Bryan Schremp"/>
                        <x:enumeration value="Bryant Segovia"/>
                        <x:enumeration value="Carlos Aguilar Mares"/>
                        <x:enumeration value="Cedric Dussud"/>
                        <x:enumeration value="Charles Denny"/>
                        <x:enumeration value="Chau Le (Siemens Business Services Inc)"/>
                        <x:enumeration value="Chris Hewitt"/>
                        <x:enumeration value="Chris McKagan"/>
                        <x:enumeration value="Christina Ho"/>
                        <x:enumeration value="Christopher Fong (Volt)"/>
                        <x:enumeration value="Chris Whytock"/>
                        <x:enumeration value="Clint Jorgenson"/>
                        <x:enumeration value="costinh"/>
                        <x:enumeration value="Daniel Bucherer"/>
                        <x:enumeration value="Dan.Spinazzola"/>
                        <x:enumeration value="Dan Stevenson"/>
                        <x:enumeration value="Darrell Blegen"/>
                        <x:enumeration value="Darryl Brown"/>
                        <x:enumeration value="Dave Rogers"/>
                        <x:enumeration value="David Bailey (Excell Data Corporation)"/>
                        <x:enumeration value="David de Wolf"/>
                        <x:enumeration value="David Perry"/>
                        <x:enumeration value="Derek Tsuchida"/>
                        <x:enumeration value="Dharmaji Krishna (Wipro Ltd.)"/>
                        <x:enumeration value="Dhruv Kumar"/>
                        <x:enumeration value="Dmitry Kuzmenko"/>
                        <x:enumeration value="Dominic Hopton"/>
                        <x:enumeration value="Don Flaherty"/>
                        <x:enumeration value="Donna Andrews"/>
                        <x:enumeration value="Doug Thompson (OEM)"/>
                        <x:enumeration value="Ed Leary"/>
                        <x:enumeration value="Elsa Tam"/>
                        <x:enumeration value="ePaper Automation"/>
                        <x:enumeration value="ericflo"/>
                        <x:enumeration value="Eric Gunnerson"/>
                        <x:enumeration value="Eric Hebenstreit"/>
                        <x:enumeration value="Erik.Johnson"/>
                        <x:enumeration value="EUROPE\alessa"/>
                        <x:enumeration value="EUROPE\alexeif"/>
                        <x:enumeration value="EUROPE\beritp"/>
                        <x:enumeration value="EUROPE\geofhill"/>
                        <x:enumeration value="EUROPE\paulfo"/>
                        <x:enumeration value="Fabian Meiswinkel"/>
                        <x:enumeration value="FAREAST\leicheng"/>
                        <x:enumeration value="FAREAST\v-yali"/>
                        <x:enumeration value="Farhat Abbas (Compaq)"/>
                        <x:enumeration value="Forrest Trepte (CPXG)"/>
                        <x:enumeration value="Frank Gorgenyi"/>
                        <x:enumeration value="Galen Auch"/>
                        <x:enumeration value="Gary Waliczek"/>
                        <x:enumeration value="Geoff Choi"/>
                        <x:enumeration value="Geogy Samuel"/>
                        <x:enumeration value="George Taniwaki (Volt)"/>
                        <x:enumeration value="Gideon Wout"/>
                        <x:enumeration value="Gina Giuliani"/>
                        <x:enumeration value="Glen Houghton"/>
                        <x:enumeration value="Glenn Adolph"/>
                        <x:enumeration value="Gokay Hurmali"/>
                        <x:enumeration value="Graham Shaw"/>
                        <x:enumeration value="Grego Vogel (Symantec)"/>
                        <x:enumeration value="Guy Barker"/>
                        <x:enumeration value="Hans-Walter Untch"/>
                        <x:enumeration value="Harini Devaraj"/>
                        <x:enumeration value="Harish Kumar Shetty (Infosys Technologies Ltd)"/>
                        <x:enumeration value="Heather Brown"/>
                        <x:enumeration value="Henry Seiler"/>
                        <x:enumeration value="Hilary Palmen"/>
                        <x:enumeration value="Hiroshi Sakakibara"/>
                        <x:enumeration value="HyunSuk Kim"/>
                        <x:enumeration value="Ingo Bringemeier"/>
                        <x:enumeration value="Isaac Leonard"/>
                        <x:enumeration value="Ivo Manolov"/>
                        <x:enumeration value="Jackie Grove"/>
                        <x:enumeration value="Jacky Huang"/>
                        <x:enumeration value="Jacob Buis"/>
                        <x:enumeration value="James Brashears (Hewlett-Packard)"/>
                        <x:enumeration value="James Hagander (Raritan)"/>
                        <x:enumeration value="James Prets"/>
                        <x:enumeration value="James.Welle"/>
                        <x:enumeration value="Jamie Wakeam"/>
                        <x:enumeration value="Jared Andersen"/>
                        <x:enumeration value="Jason Jobe"/>
                        <x:enumeration value="Jason Pursell (Volt)"/>
                        <x:enumeration value="Jay Hendricks"/>
                        <x:enumeration value="Jayman Dalal"/>
                        <x:enumeration value="JD Davis"/>
                        <x:enumeration value="Jeff Chow"/>
                        <x:enumeration value="Jeff Kercher"/>
                        <x:enumeration value="Jeff Schnegelberger"/>
                        <x:enumeration value="Jenn Beers"/>
                        <x:enumeration value="Jeremy Black"/>
                        <x:enumeration value="Jesse Collins"/>
                        <x:enumeration value="Jessica Gies (Kelly Services Inc)"/>
                        <x:enumeration value="Jim Haugen"/>
                        <x:enumeration value="Jingyu Qiu"/>
                        <x:enumeration value="Joe Morris"/>
                        <x:enumeration value="Joey Kang"/>
                        <x:enumeration value="John Cross"/>
                        <x:enumeration value="John Gunabalasubramaniam"/>
                        <x:enumeration value="John Langhans"/>
                        <x:enumeration value="John Shepard"/>
                        <x:enumeration value="John Valente"/>
                        <x:enumeration value="John Williams (SF ATS)"/>
                        <x:enumeration value="Jonathan Campbell (Volt)"/>
                        <x:enumeration value="Jonathan.Hildebrandt"/>
                        <x:enumeration value="Jonathan Moeller"/>
                        <x:enumeration value="Jurgen van Duvel"/>
                        <x:enumeration value="Justin Jed"/>
                        <x:enumeration value="Justin McHaney (Volt)"/>
                        <x:enumeration value="kaihsu"/>
                        <x:enumeration value="Karen Wong"/>
                        <x:enumeration value="Katherine Hung"/>
                        <x:enumeration value="Kathleen Lauinger (DUNBAR)"/>
                        <x:enumeration value="Keitaro Yoshida"/>
                        <x:enumeration value="Keith Wintraub"/>
                        <x:enumeration value="Kelly Stowe"/>
                        <x:enumeration value="Ken Dacey"/>
                        <x:enumeration value="Kerem Karatal"/>
                        <x:enumeration value="KEVIN DSOUZA"/>
                        <x:enumeration value="Kevin Green"/>
                        <x:enumeration value="Kevin Wonus"/>
                        <x:enumeration value="Kim Marinelli"/>
                        <x:enumeration value="Kim Nhac Le"/>
                        <x:enumeration value="Kintan Brahmbhatt"/>
                        <x:enumeration value="Kirk Engelmeier"/>
                        <x:enumeration value="Kok Leong Lim"/>
                        <x:enumeration value="kws account for Cory Burns"/>
                        <x:enumeration value="KWS service account JD"/>
                        <x:enumeration value="KWS Service Account WayneMo"/>
                        <x:enumeration value="Lars Lindblad (Volt)"/>
                        <x:enumeration value="Lawrence Bigham"/>
                        <x:enumeration value="Lee Davis"/>
                        <x:enumeration value="Lidia Schwarz"/>
                        <x:enumeration value="Lori Kingery"/>
                        <x:enumeration value="Lu Jin"/>
                        <x:enumeration value="Madelyn Bryant McIntire"/>
                        <x:enumeration value="Malcolm Stewart (WIN)"/>
                        <x:enumeration value="Marcin Ploszczynski"/>
                        <x:enumeration value="Marcin Szuster"/>
                        <x:enumeration value="Mark Hong (Volt)"/>
                        <x:enumeration value="Mark Swenson"/>
                        <x:enumeration value="Matt Culmone"/>
                        <x:enumeration value="Matthew Raffaele"/>
                        <x:enumeration value="Matthew Raffaele (Alt)"/>
                        <x:enumeration value="Matt Nordstrand"/>
                        <x:enumeration value="Matt Setzer"/>
                        <x:enumeration value="Meghal Patel"/>
                        <x:enumeration value="Melinda Kong Kong (Excell Data Corporation)"/>
                        <x:enumeration value="MerryJane Fosdick (BENDICO)"/>
                        <x:enumeration value="Mete Goktepe"/>
                        <x:enumeration value="Michael Go (Volt)"/>
                        <x:enumeration value="Michael Niehaus"/>
                        <x:enumeration value="Michael Raschko"/>
                        <x:enumeration value="Michael Thorp"/>
                        <x:enumeration value="Mike LaRosa (Volt)"/>
                        <x:enumeration value="Mike Leo"/>
                        <x:enumeration value="Mike Matsel"/>
                        <x:enumeration value="Mike Wall"/>
                        <x:enumeration value="Milong Sabandith"/>
                        <x:enumeration value="Minakshi Krishna"/>
                        <x:enumeration value="mingleix"/>
                        <x:enumeration value="mkarki"/>
                        <x:enumeration value="Moises Leon"/>
                        <x:enumeration value="MSWeb Search Crawl Account"/>
                        <x:enumeration value="MSWeb Service Account"/>
                        <x:enumeration value="Nachi Nagappan"/>
                        <x:enumeration value="Naresh Chandrasekaran"/>
                        <x:enumeration value="Naveen Yajaman"/>
                        <x:enumeration value="Nicolas Mirail"/>
                        <x:enumeration value="Nico Tomacelli"/>
                        <x:enumeration value="Ning Zhang (LICENSING)"/>
                        <x:enumeration value="Nirav Patel (Volt)"/>
                        <x:enumeration value="Nisar Khan (MBT)"/>
                        <x:enumeration value="Nitin Kumar Goel"/>
                        <x:enumeration value="NORTHAMERICA\clecas"/>
                        <x:enumeration value="NORTHAMERICA\cschittk"/>
                        <x:enumeration value="NORTHAMERICA\dineshk"/>
                        <x:enumeration value="NORTHAMERICA\jabates"/>
                        <x:enumeration value="NORTHAMERICA\justinda"/>
                        <x:enumeration value="NORTHAMERICA\rhysz"/>
                        <x:enumeration value="NTDEV\a-kabyst"/>
                        <x:enumeration value="NTDEV\amita"/>
                        <x:enumeration value="NTDEV\austuner"/>
                        <x:enumeration value="NTDEV\avgarcia"/>
                        <x:enumeration value="NTDEV\benvi"/>
                        <x:enumeration value="NTDEV\billyj"/>
                        <x:enumeration value="NTDEV\bmcc"/>
                        <x:enumeration value="NTDEV\bohuso"/>
                        <x:enumeration value="NTDEV\brianhn"/>
                        <x:enumeration value="NTDEV\brwang"/>
                        <x:enumeration value="NTDEV\caleh"/>
                        <x:enumeration value="NTDEV\darmour"/>
                        <x:enumeration value="NTDEV\darpe"/>
                        <x:enumeration value="NTDEV\darrellg"/>
                        <x:enumeration value="NTDEV\davidkil"/>
                        <x:enumeration value="NTDEV\ddav"/>
                        <x:enumeration value="NTDEV\derekdc"/>
                        <x:enumeration value="NTDEV\dkruse"/>
                        <x:enumeration value="NTDEV\dmuir"/>
                        <x:enumeration value="NTDEV\ejohnson"/>
                        <x:enumeration value="NTDEV\erik"/>
                        <x:enumeration value="NTDEV\erolb"/>
                        <x:enumeration value="NTDEV\gmiller"/>
                        <x:enumeration value="NTDEV\hania"/>
                        <x:enumeration value="NTDEV\harryem"/>
                        <x:enumeration value="NTDEV\helenhu"/>
                        <x:enumeration value="NTDEV\ivom"/>
                        <x:enumeration value="NTDEV\jaydeepp"/>
                        <x:enumeration value="NTDEV\jborden"/>
                        <x:enumeration value="NTDEV\jbrezak"/>
                        <x:enumeration value="NTDEV\jedavis"/>
                        <x:enumeration value="NTDEV\jeffnor"/>
                        <x:enumeration value="NTDEV\jijoj"/>
                        <x:enumeration value="NTDEV\johncoat"/>
                        <x:enumeration value="NTDEV\jonsm"/>
                        <x:enumeration value="NTDEV\joonsi"/>
                        <x:enumeration value="NTDEV\jrector"/>
                        <x:enumeration value="NTDEV\jusleo"/>
                        <x:enumeration value="NTDEV\keikac"/>
                        <x:enumeration value="NTDEV\maheshl"/>
                        <x:enumeration value="NTDEV\markwill"/>
                        <x:enumeration value="NTDEV\mattstee"/>
                        <x:enumeration value="NTDEV\mattwole"/>
                        <x:enumeration value="NTDEV\michikos"/>
                        <x:enumeration value="NTDEV\miclai"/>
                        <x:enumeration value="NTDEV\mihird"/>
                        <x:enumeration value="NTDEV\mikelai"/>
                        <x:enumeration value="NTDEV\mikish"/>
                        <x:enumeration value="NTDEV\mleo"/>
                        <x:enumeration value="NTDEV\mramsay"/>
                        <x:enumeration value="NTDEV\navjotv"/>
                        <x:enumeration value="NTDEV\neillc"/>
                        <x:enumeration value="NTDEV\nicolej"/>
                        <x:enumeration value="NTDEV\ningli"/>
                        <x:enumeration value="NTDEV\pallavic"/>
                        <x:enumeration value="NTDEV\paulgo"/>
                        <x:enumeration value="NTDEV\rajkorde"/>
                        <x:enumeration value="NTDEV\ravirao"/>
                        <x:enumeration value="NTDEV\rdeeds"/>
                        <x:enumeration value="NTDEV\rhynierm"/>
                        <x:enumeration value="NTDEV\rossw"/>
                        <x:enumeration value="NTDEV\saumyav"/>
                        <x:enumeration value="NTDEV\sburns"/>
                        <x:enumeration value="NTDEV\sergiod"/>
                        <x:enumeration value="NTDEV\shico"/>
                        <x:enumeration value="NTDEV\srdjanj"/>
                        <x:enumeration value="NTDEV\srikantr"/>
                        <x:enumeration value="NTDEV\sshetty"/>
                        <x:enumeration value="NTDEV\stellaya"/>
                        <x:enumeration value="NTDEV\sumitc"/>
                        <x:enumeration value="NTDEV\tasneemr"/>
                        <x:enumeration value="NTDEV\tomjolly"/>
                        <x:enumeration value="NTDEV\vmenn"/>
                        <x:enumeration value="NTDEV\vpai"/>
                        <x:enumeration value="NTDEV\willdo"/>
                        <x:enumeration value="NTDEV\zubaira"/>
                        <x:enumeration value="Olivier Guinart"/>
                        <x:enumeration value="Omar Ayoub"/>
                        <x:enumeration value="Otto Helweg"/>
                        <x:enumeration value="pathoff"/>
                        <x:enumeration value="Paul Chen (PAUL J CHEN FLORIDA)"/>
                        <x:enumeration value="Paul Giers"/>
                        <x:enumeration value="Paul Liddell"/>
                        <x:enumeration value="Pavan Kasturi"/>
                        <x:enumeration value="Peggy Quirke"/>
                        <x:enumeration value="Peter Cihak"/>
                        <x:enumeration value="Peter de Haas"/>
                        <x:enumeration value="Peter Sheppard"/>
                        <x:enumeration value="Pete Wiegel (Volt)"/>
                        <x:enumeration value="Philip Reilly"/>
                        <x:enumeration value="PKM Labnet Account"/>
                        <x:enumeration value="Pradeep Tammana"/>
                        <x:enumeration value="Pramod Goud (Hewlett-Packard)"/>
                        <x:enumeration value="Q.A"/>
                        <x:enumeration value="qicao"/>
                        <x:enumeration value="Qing Liu"/>
                        <x:enumeration value="Raghavender Anegouni (EDS)"/>
                        <x:enumeration value="Rahim Sewani"/>
                        <x:enumeration value="Randy Santossio"/>
                        <x:enumeration value="Ranu Agrawal"/>
                        <x:enumeration value="Ravindra Piduri"/>
                        <x:enumeration value="Raymond Kong"/>
                        <x:enumeration value="Raymond Phillips"/>
                        <x:enumeration value="REDMOND\aaronkho"/>
                        <x:enumeration value="REDMOND\alexdan"/>
                        <x:enumeration value="REDMOND\a-malex"/>
                        <x:enumeration value="REDMOND\a-tlin"/>
                        <x:enumeration value="REDMOND\azizelo"/>
                        <x:enumeration value="REDMOND\b-chwils"/>
                        <x:enumeration value="REDMOND\brianneu"/>
                        <x:enumeration value="REDMOND\brmusic"/>
                        <x:enumeration value="REDMOND\brunokc"/>
                        <x:enumeration value="REDMOND\darrenm"/>
                        <x:enumeration value="REDMOND\edlaure"/>
                        <x:enumeration value="REDMOND\emiliob"/>
                        <x:enumeration value="REDMOND\erikholt"/>
                        <x:enumeration value="REDMOND\ghriscu"/>
                        <x:enumeration value="REDMOND\jannand"/>
                        <x:enumeration value="REDMOND\jascott"/>
                        <x:enumeration value="REDMOND\laurag"/>
                        <x:enumeration value="REDMOND\mmillot"/>
                        <x:enumeration value="REDMOND\plakov"/>
                        <x:enumeration value="REDMOND\rhamm"/>
                        <x:enumeration value="REDMOND\roliver"/>
                        <x:enumeration value="REDMOND\sallyliu"/>
                        <x:enumeration value="REDMOND\seanoc"/>
                        <x:enumeration value="REDMOND\stanpenn"/>
                        <x:enumeration value="REDMOND\sumitk"/>
                        <x:enumeration value="REDMOND\sumitm"/>
                        <x:enumeration value="REDMOND\twegner"/>
                        <x:enumeration value="REDMOND\v-jassh"/>
                        <x:enumeration value="REDMOND\v-regisb"/>
                        <x:enumeration value="Renato Dalle Carbonare"/>
                        <x:enumeration value="Rene Fimbres (Volt)"/>
                        <x:enumeration value="Richard Carpenter"/>
                        <x:enumeration value="Roberta Roberts"/>
                        <x:enumeration value="Robert Cleary"/>
                        <x:enumeration value="Rodney Bryan"/>
                        <x:enumeration value="Roger Bischoff"/>
                        <x:enumeration value="Roger Blume"/>
                        <x:enumeration value="Ross Luengen"/>
                        <x:enumeration value="Ross Wolf"/>
                        <x:enumeration value="Roxann Smith (LCA)"/>
                        <x:enumeration value="Ryan Hoge"/>
                        <x:enumeration value="Ryan Kim"/>
                        <x:enumeration value="Sandeep Karanth"/>
                        <x:enumeration value="Sanjay Gautam"/>
                        <x:enumeration value="Sarah Schrock"/>
                        <x:enumeration value="Satya Vel"/>
                        <x:enumeration value="Scarlett Lee"/>
                        <x:enumeration value="Scott Bounds"/>
                        <x:enumeration value="Scott Duren"/>
                        <x:enumeration value="Scott Sample"/>
                        <x:enumeration value="Sean Folan"/>
                        <x:enumeration value="Sean Hilbert"/>
                        <x:enumeration value="Seema Lukose"/>
                        <x:enumeration value="Seva.Titov"/>
                        <x:enumeration value="Shawn LeProwse"/>
                        <x:enumeration value="Shelley McIntyre (Kelly Services Inc)"/>
                        <x:enumeration value="Shigeya Tanabe"/>
                        <x:enumeration value="Shuntaro Takada"/>
                        <x:enumeration value="Simon Wong"/>
                        <x:enumeration value="skelkar"/>
                        <x:enumeration value="Song Zou"/>
                        <x:enumeration value="Sonia Raizman"/>
                        <x:enumeration value="SPS Service Account"/>
                        <x:enumeration value="Steve Kosted"/>
                        <x:enumeration value="Steve Scallen"/>
                        <x:enumeration value="Steve Wiederrich"/>
                        <x:enumeration value="Subu Subramanian"/>
                        <x:enumeration value="Suditi Lahiri"/>
                        <x:enumeration value="Sunil Mistry (UK)"/>
                        <x:enumeration value="Sun Tai Kim"/>
                        <x:enumeration value="Swati Doshi (HARDIKAR)"/>
                        <x:enumeration value="Takuya Oikawa"/>
                        <x:enumeration value="Taylor Weiss"/>
                        <x:enumeration value="Tim Oerting"/>
                        <x:enumeration value="T.J. Tarr"/>
                        <x:enumeration value="Tobi Zielinski"/>
                        <x:enumeration value="Todd Headrick"/>
                        <x:enumeration value="Tomas Perez-Rodriguez"/>
                        <x:enumeration value="Tom Forsyth"/>
                        <x:enumeration value="Tomoki Maruichi (Lenovo)"/>
                        <x:enumeration value="Triet Huynh (Volt)"/>
                        <x:enumeration value="tyuhas"/>
                        <x:enumeration value="Uday Shivaswamy"/>
                        <x:enumeration value="Vaishalee Kotecha (PANDYA)"/>
                        <x:enumeration value="Valeri Liborski"/>
                        <x:enumeration value="Vasudha Chandrasekaran"/>
                        <x:enumeration value="Victor Ovena"/>
                        <x:enumeration value="Vijay Ankireddi"/>
                        <x:enumeration value="Vijay Rangasamy"/>
                        <x:enumeration value="Vijay Srirangam"/>
                        <x:enumeration value="Vik.Kumar"/>
                        <x:enumeration value="Wade Dieter"/>
                        <x:enumeration value="William Forbes (Hewlett-Packard)"/>
                        <x:enumeration value="William Rios"/>
                        <x:enumeration value="WINGROUP\amitgupt"/>
                        <x:enumeration value="WINGROUP\andrewda"/>
                        <x:enumeration value="WINGROUP\blaing"/>
                        <x:enumeration value="WINGROUP\bryanl"/>
                        <x:enumeration value="WINGROUP\carlsc"/>
                        <x:enumeration value="WINGROUP\cliftonh"/>
                        <x:enumeration value="WINGROUP\daviddun"/>
                        <x:enumeration value="WINGROUP\ericve"/>
                        <x:enumeration value="WINGROUP\farishat"/>
                        <x:enumeration value="WINGROUP\greglett"/>
                        <x:enumeration value="WINGROUP\jonhilde"/>
                        <x:enumeration value="WINGROUP\jonmcgee"/>
                        <x:enumeration value="WINGROUP\kateho"/>
                        <x:enumeration value="WINGROUP\kimmari"/>
                        <x:enumeration value="WINGROUP\nphan"/>
                        <x:enumeration value="WINGROUP\soniar"/>
                        <x:enumeration value="WINGROUP\walem"/>
                        <x:enumeration value="Xiao-Qi Ye"/>
                        <x:enumeration value="Xing Du"/>
                        <x:enumeration value="Youlee Han (Kelly Services Inc)"/>
                        <x:enumeration value="Younus Aftab"/>
                        <x:enumeration value="Yu-Kuan Lin"/>
                        <x:enumeration value="Yu-Kwen Hsu"/>
                        <x:enumeration value="Zion Avdi"/>
                        <x:enumeration value="Zubin Alexander"/>
                      </x:restriction>
                    </x:simpleType>
                  </x:element>
                  <x:element name="QIDs_x0020_found" minOccurs="0" d:filterSupport="IsNull;IsNotNull;Eq;Neq;" d:displayName="QIDs found">
                    <x:simpleType>
                      <x:restriction base="x:string">
                        <x:enumeration value="Yes"/>
                        <x:enumeration value="No"/>
                      </x:restriction>
                    </x:simpleType>
                  </x:element>
                  <x:element name="QIDs_x0020_Globalized" minOccurs="0" d:filterSupport="IsNull;IsNotNull;Eq;Neq;" d:displayName="QIDs Globalized">
                    <x:simpleType>
                      <x:restriction base="x:string">
                        <x:enumeration value="Yes"/>
                        <x:enumeration value="No"/>
                      </x:restriction>
                    </x:simpleType>
                  </x:element>
                  <x:element name="Pending_x0020_Review" minOccurs="0" d:filterSupport="IsNull;IsNotNull;Eq;Neq;" d:displayName="Pending Review">
                    <x:simpleType>
                      <x:restriction base="x:string">
                        <x:enumeration value="Yes"/>
                        <x:enumeration value="No"/>
                      </x:restriction>
                    </x:simpleType>
                  </x:element>
                  <x:element name="Checked_x0020_In" minOccurs="0" d:filterSupport="IsNull;IsNotNull;Eq;Neq;" d:displayName="Checked In">
                    <x:simpleType>
                      <x:restriction base="x:string">
                        <x:enumeration value="Yes"/>
                        <x:enumeration value="No"/>
                      </x:restriction>
                    </x:simpleType>
                  </x:element>
                  <x:element name="Shell_x0020_WTT_x0020_ID" minOccurs="0" d:filterSupport="IsNull;IsNotNull;Eq;Neq;Lt;Gt;Leq;Geq;Contains;BeginsWith;" d:displayName="Shell WTT ID" type="x:string"/>
                  <x:element name="SKULab_x0020_WTT_x0020_ID" minOccurs="0" d:filterSupport="IsNull;IsNotNull;Eq;Neq;Lt;Gt;Leq;Geq;Contains;BeginsWith;" d:displayName="SKULab WTT ID" type="x:string"/>
                  <x:element name="Verified_x0020_in_x0020_SKUL_x00" minOccurs="0" d:filterSupport="IsNull;IsNotNull;Eq;Neq;" d:displayName="Verified in SKUL run">
                    <x:simpleType>
                      <x:restriction base="x:string">
                        <x:enumeration value="Yes"/>
                        <x:enumeration value="No"/>
                      </x:restriction>
                    </x:simpleType>
                  </x:element>
                </x:sequence>
              </x:complexType>
            </x:element>
          </x:sequence>
        </x:complexType>
      </x:element>
    </x:schema>
  </Schema>
  <Map ID="1" Name="Test_x0020_Cases_Map" RootElement="Test_x0020_Cases" SchemaID="Schema1" ShowImportExportValidationErrors="false" AutoFit="true" Append="false" PreserveSortAFLayout="true" PreserveFormat="true">
    <DataBinding DataBindingLoadMode="1">
      <udc:DataSource xmlns:udc="http://schemas.microsoft.com/data/udc" MajorVersion="1" MinorVersion="0">
        <udc:Name>auto%20Test%20Cases</udc:Name>
        <udc:Type Type="SOAP" MajorVersion="1" MinorVersion="0">
          <udc:SubType Type="DSP" MajorVersion="1" MinorVersion="0">
            <udc:SubType Type="STS" MajorVersion="1" MinorVersion="0">
						</udc:SubType>
          </udc:SubType>
        </udc:Type>
        <udc:ConnectionInfo xmlns:udcs="http://schemas.microsoft.com/data/udc/soap" xmlns:dsp="http://schemas.microsoft.com/sharepoint/dsp" Purpose="Query">
          <udcs:Location href="http://team/sites/sitt/auto/_vti_bin/dspsts.asmx">STSDataAdapter</udcs:Location>
          <udcs:SOAPAction>http://schemas.microsoft.com/sharepoint/dsp/queryRequest</udcs:SOAPAction>
          <q:Header xmlns:q="http://schemas.xmlsoap.org/soap/envelope/">
            <dsp:versions>
              <dsp:version>1.0</dsp:version>
            </dsp:versions>
            <dsp:request document="content" method="query">
						</dsp:request>
            <dsp:dataRoot>
              <dsp:root>http://team/sites/sitt/auto</dsp:root>
            </dsp:dataRoot>
          </q:Header>
          <q:Body xmlns:q="http://schemas.xmlsoap.org/soap/envelope/">
            <dsp:queryRequest>
              <dsp:dsQuery select="/list[@id='{D55C5DFC-B0D7-4D08-85DD-C07ECB7CAC3B}']" resultRoot="Test Cases">
                <dsp:Query>
                  <dsp:Fields>
                    <dsp:Field Name="TC_x0023_ID"/>
                    <dsp:Field Name="Feature"/>
                    <dsp:Field Name="Owner"/>
                    <dsp:Field Name="QIDs_x0020_found"/>
                    <dsp:Field Name="QIDs_x0020_Globalized"/>
                    <dsp:Field Name="Pending_x0020_Review"/>
                    <dsp:Field Name="Checked_x0020_In"/>
                    <dsp:Field Name="Shell_x0020_WTT_x0020_ID"/>
                    <dsp:Field Name="SKULab_x0020_WTT_x0020_ID"/>
                    <dsp:Field Name="Verified_x0020_in_x0020_SKUL_x00"/>
                  </dsp:Fields>
                </dsp:Query>
              </dsp:dsQuery>
            </dsp:queryRequest>
          </q:Body>
        </udc:ConnectionInfo>
      </udc:DataSource>
    </DataBinding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iz El Ouaqid" refreshedDate="38909.84872303241" createdVersion="1" refreshedVersion="2" recordCount="49" upgradeOnRefresh="1">
  <cacheSource type="worksheet">
    <worksheetSource ref="A1:Q63" sheet="Test Cases"/>
  </cacheSource>
  <cacheFields count="14">
    <cacheField name="ID" numFmtId="0">
      <sharedItems containsSemiMixedTypes="0" containsString="0" containsNumber="1" containsInteger="1" minValue="1" maxValue="49"/>
    </cacheField>
    <cacheField name="Priority" numFmtId="0">
      <sharedItems count="2">
        <s v="0"/>
        <s v="1"/>
      </sharedItems>
    </cacheField>
    <cacheField name="TC#ID" numFmtId="0">
      <sharedItems/>
    </cacheField>
    <cacheField name="Owner" numFmtId="0">
      <sharedItems count="4">
        <s v="REDMOND\melkong"/>
        <s v="REDMOND\azizelo"/>
        <s v="REDMOND\harinid"/>
        <s v="REDMOND\kevind"/>
      </sharedItems>
    </cacheField>
    <cacheField name="Title" numFmtId="0">
      <sharedItems/>
    </cacheField>
    <cacheField name="Feature" numFmtId="0">
      <sharedItems count="30">
        <s v="Welcome Center"/>
        <s v="Start Menu"/>
        <s v="Branding"/>
        <s v="WMP &amp; MM"/>
        <s v="Group Policy"/>
        <s v="Tablet PC"/>
        <s v="Parental Controls"/>
        <s v="Remote Desktop"/>
        <s v="Advanced Photography"/>
        <s v="Network Projection"/>
        <s v="MUI"/>
        <s v="ICS"/>
        <s v="Games"/>
        <s v="Timewarp"/>
        <s v="Backup"/>
        <s v="Presentation Adapatability"/>
        <s v="P2P Meeting"/>
        <s v="Mobility Center"/>
        <s v="FUS"/>
        <s v="BitLocker"/>
        <s v="Domain Join"/>
        <s v="Media Center"/>
        <s v="High Def Publish"/>
        <s v="Fax and Scanning"/>
        <s v="SUA"/>
        <s v="ShadowCopy"/>
        <s v="Windows SideShow"/>
        <s v="CPU"/>
        <s v="DWM"/>
        <s v="RAM"/>
      </sharedItems>
    </cacheField>
    <cacheField name="QIDs found" numFmtId="0">
      <sharedItems count="2">
        <s v="No"/>
        <s v="Yes"/>
      </sharedItems>
    </cacheField>
    <cacheField name="QIDs Globalized" numFmtId="0">
      <sharedItems count="2">
        <s v="No"/>
        <s v="Yes"/>
      </sharedItems>
    </cacheField>
    <cacheField name="Pending Review" numFmtId="0">
      <sharedItems count="2">
        <s v="No"/>
        <s v="Yes"/>
      </sharedItems>
    </cacheField>
    <cacheField name="Checked In" numFmtId="0">
      <sharedItems count="2">
        <s v="No"/>
        <s v="Yes"/>
      </sharedItems>
    </cacheField>
    <cacheField name="Shell WTT ID" numFmtId="0">
      <sharedItems count="2">
        <s v="None"/>
        <s v="68201"/>
      </sharedItems>
    </cacheField>
    <cacheField name="SKULab WTT ID" numFmtId="0">
      <sharedItems count="2">
        <s v="None"/>
        <s v="297954"/>
      </sharedItems>
    </cacheField>
    <cacheField name="Verified in SKUL run" numFmtId="0">
      <sharedItems count="1">
        <s v="No"/>
      </sharedItems>
    </cacheField>
    <cacheField name="Comments" numFmtId="0">
      <sharedItems containsBlank="1" count="2">
        <m/>
        <s v="Blocked: Accessibility bug#16358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1"/>
    <x v="0"/>
    <s v="459"/>
    <x v="0"/>
    <s v="Welcome center contains the correct tasks."/>
    <x v="0"/>
    <x v="0"/>
    <x v="0"/>
    <x v="0"/>
    <x v="0"/>
    <x v="0"/>
    <x v="0"/>
    <x v="0"/>
    <x v="0"/>
  </r>
  <r>
    <n v="2"/>
    <x v="0"/>
    <s v="440"/>
    <x v="0"/>
    <s v="Use the start menu to find launch points."/>
    <x v="1"/>
    <x v="0"/>
    <x v="0"/>
    <x v="0"/>
    <x v="0"/>
    <x v="0"/>
    <x v="0"/>
    <x v="0"/>
    <x v="0"/>
  </r>
  <r>
    <n v="3"/>
    <x v="0"/>
    <s v="423"/>
    <x v="0"/>
    <s v="Branding: Welcome Center"/>
    <x v="2"/>
    <x v="1"/>
    <x v="1"/>
    <x v="1"/>
    <x v="1"/>
    <x v="0"/>
    <x v="0"/>
    <x v="0"/>
    <x v="0"/>
  </r>
  <r>
    <n v="4"/>
    <x v="0"/>
    <s v="282"/>
    <x v="0"/>
    <s v="Use WMP and MM."/>
    <x v="3"/>
    <x v="1"/>
    <x v="1"/>
    <x v="0"/>
    <x v="0"/>
    <x v="0"/>
    <x v="0"/>
    <x v="0"/>
    <x v="0"/>
  </r>
  <r>
    <n v="5"/>
    <x v="0"/>
    <s v="281"/>
    <x v="0"/>
    <s v="Branded sysdm.cpl"/>
    <x v="2"/>
    <x v="1"/>
    <x v="1"/>
    <x v="1"/>
    <x v="1"/>
    <x v="0"/>
    <x v="0"/>
    <x v="0"/>
    <x v="0"/>
  </r>
  <r>
    <n v="6"/>
    <x v="0"/>
    <s v="241"/>
    <x v="1"/>
    <s v="Group Policy - Set a group policy"/>
    <x v="4"/>
    <x v="0"/>
    <x v="0"/>
    <x v="0"/>
    <x v="0"/>
    <x v="0"/>
    <x v="0"/>
    <x v="0"/>
    <x v="0"/>
  </r>
  <r>
    <n v="7"/>
    <x v="0"/>
    <s v="213"/>
    <x v="2"/>
    <s v="Optional Tablet Components (TabletPCOC.mum)"/>
    <x v="5"/>
    <x v="0"/>
    <x v="0"/>
    <x v="0"/>
    <x v="0"/>
    <x v="0"/>
    <x v="0"/>
    <x v="0"/>
    <x v="0"/>
  </r>
  <r>
    <n v="8"/>
    <x v="0"/>
    <s v="212"/>
    <x v="2"/>
    <s v="Tablet PC Contains Core Tablet Components (Platform-Features.man)"/>
    <x v="5"/>
    <x v="0"/>
    <x v="0"/>
    <x v="0"/>
    <x v="0"/>
    <x v="0"/>
    <x v="0"/>
    <x v="0"/>
    <x v="0"/>
  </r>
  <r>
    <n v="9"/>
    <x v="0"/>
    <s v="210"/>
    <x v="3"/>
    <s v="Parental Controls entry points"/>
    <x v="6"/>
    <x v="1"/>
    <x v="1"/>
    <x v="1"/>
    <x v="1"/>
    <x v="0"/>
    <x v="0"/>
    <x v="0"/>
    <x v="0"/>
  </r>
  <r>
    <n v="10"/>
    <x v="0"/>
    <s v="201"/>
    <x v="1"/>
    <s v="Remote Desktop - Default behavior"/>
    <x v="7"/>
    <x v="1"/>
    <x v="1"/>
    <x v="0"/>
    <x v="0"/>
    <x v="0"/>
    <x v="0"/>
    <x v="0"/>
    <x v="1"/>
  </r>
  <r>
    <n v="11"/>
    <x v="0"/>
    <s v="200"/>
    <x v="1"/>
    <s v="Remote Desktop - Availability on Vista"/>
    <x v="7"/>
    <x v="1"/>
    <x v="1"/>
    <x v="1"/>
    <x v="1"/>
    <x v="0"/>
    <x v="0"/>
    <x v="0"/>
    <x v="0"/>
  </r>
  <r>
    <n v="12"/>
    <x v="0"/>
    <s v="173"/>
    <x v="0"/>
    <s v="Advanced Photography - Set Sceensaver themes"/>
    <x v="8"/>
    <x v="1"/>
    <x v="0"/>
    <x v="0"/>
    <x v="0"/>
    <x v="0"/>
    <x v="0"/>
    <x v="0"/>
    <x v="0"/>
  </r>
  <r>
    <n v="13"/>
    <x v="0"/>
    <s v="163"/>
    <x v="2"/>
    <s v="Network Projecting - Choose a projector"/>
    <x v="9"/>
    <x v="1"/>
    <x v="1"/>
    <x v="1"/>
    <x v="1"/>
    <x v="0"/>
    <x v="0"/>
    <x v="0"/>
    <x v="0"/>
  </r>
  <r>
    <n v="14"/>
    <x v="0"/>
    <s v="113"/>
    <x v="1"/>
    <s v="MUI, System installation/Setup &amp; Changing languages"/>
    <x v="10"/>
    <x v="1"/>
    <x v="1"/>
    <x v="1"/>
    <x v="1"/>
    <x v="0"/>
    <x v="0"/>
    <x v="0"/>
    <x v="0"/>
  </r>
  <r>
    <n v="15"/>
    <x v="0"/>
    <s v="104"/>
    <x v="2"/>
    <s v="Internet Connection Sharing usability"/>
    <x v="11"/>
    <x v="0"/>
    <x v="0"/>
    <x v="0"/>
    <x v="0"/>
    <x v="0"/>
    <x v="0"/>
    <x v="0"/>
    <x v="0"/>
  </r>
  <r>
    <n v="16"/>
    <x v="0"/>
    <s v="97"/>
    <x v="3"/>
    <s v="Games - Premium games (Chess, Mahjong)"/>
    <x v="12"/>
    <x v="1"/>
    <x v="1"/>
    <x v="0"/>
    <x v="0"/>
    <x v="0"/>
    <x v="0"/>
    <x v="0"/>
    <x v="0"/>
  </r>
  <r>
    <n v="17"/>
    <x v="0"/>
    <s v="93"/>
    <x v="0"/>
    <s v="Timewarp - Show previous versions (Timewarp UI)"/>
    <x v="13"/>
    <x v="1"/>
    <x v="0"/>
    <x v="0"/>
    <x v="0"/>
    <x v="0"/>
    <x v="0"/>
    <x v="0"/>
    <x v="0"/>
  </r>
  <r>
    <n v="18"/>
    <x v="0"/>
    <s v="92"/>
    <x v="0"/>
    <s v="Backup - To Network, perform a backup"/>
    <x v="14"/>
    <x v="0"/>
    <x v="0"/>
    <x v="0"/>
    <x v="0"/>
    <x v="0"/>
    <x v="0"/>
    <x v="0"/>
    <x v="0"/>
  </r>
  <r>
    <n v="19"/>
    <x v="0"/>
    <s v="91"/>
    <x v="0"/>
    <s v="Backup - Scheduled - User data Backup"/>
    <x v="14"/>
    <x v="1"/>
    <x v="0"/>
    <x v="0"/>
    <x v="0"/>
    <x v="0"/>
    <x v="0"/>
    <x v="0"/>
    <x v="0"/>
  </r>
  <r>
    <n v="20"/>
    <x v="0"/>
    <s v="64"/>
    <x v="2"/>
    <s v="Presentation Adapability - Turning on Presentation Settings"/>
    <x v="15"/>
    <x v="1"/>
    <x v="1"/>
    <x v="0"/>
    <x v="0"/>
    <x v="0"/>
    <x v="0"/>
    <x v="0"/>
    <x v="0"/>
  </r>
  <r>
    <n v="21"/>
    <x v="0"/>
    <s v="46"/>
    <x v="2"/>
    <s v="Ability to launch and join a new session"/>
    <x v="16"/>
    <x v="1"/>
    <x v="1"/>
    <x v="0"/>
    <x v="0"/>
    <x v="0"/>
    <x v="0"/>
    <x v="0"/>
    <x v="0"/>
  </r>
  <r>
    <n v="22"/>
    <x v="0"/>
    <s v="38"/>
    <x v="2"/>
    <s v="Mobility Center - Ability to use Mobility Center"/>
    <x v="17"/>
    <x v="1"/>
    <x v="1"/>
    <x v="1"/>
    <x v="1"/>
    <x v="0"/>
    <x v="0"/>
    <x v="0"/>
    <x v="0"/>
  </r>
  <r>
    <n v="23"/>
    <x v="0"/>
    <s v="33"/>
    <x v="3"/>
    <s v="FUS - FUS on standalone PC's"/>
    <x v="18"/>
    <x v="0"/>
    <x v="0"/>
    <x v="0"/>
    <x v="0"/>
    <x v="0"/>
    <x v="0"/>
    <x v="0"/>
    <x v="0"/>
  </r>
  <r>
    <n v="24"/>
    <x v="0"/>
    <s v="17"/>
    <x v="1"/>
    <s v="BitLocker - Enabling Secure Startup on Windows Vista"/>
    <x v="19"/>
    <x v="1"/>
    <x v="1"/>
    <x v="1"/>
    <x v="1"/>
    <x v="0"/>
    <x v="0"/>
    <x v="0"/>
    <x v="0"/>
  </r>
  <r>
    <n v="25"/>
    <x v="0"/>
    <s v="10"/>
    <x v="1"/>
    <s v="Domain join - Domain join availability on Windows Vista"/>
    <x v="20"/>
    <x v="1"/>
    <x v="1"/>
    <x v="1"/>
    <x v="1"/>
    <x v="1"/>
    <x v="1"/>
    <x v="0"/>
    <x v="0"/>
  </r>
  <r>
    <n v="26"/>
    <x v="0"/>
    <s v="3"/>
    <x v="1"/>
    <s v="Media Center - Media Center present on Windows Vista (or not present, as appropriate)"/>
    <x v="21"/>
    <x v="1"/>
    <x v="1"/>
    <x v="1"/>
    <x v="1"/>
    <x v="0"/>
    <x v="0"/>
    <x v="0"/>
    <x v="0"/>
  </r>
  <r>
    <n v="27"/>
    <x v="0"/>
    <s v="1"/>
    <x v="0"/>
    <s v="Publish a high definition video"/>
    <x v="22"/>
    <x v="1"/>
    <x v="0"/>
    <x v="0"/>
    <x v="0"/>
    <x v="0"/>
    <x v="0"/>
    <x v="0"/>
    <x v="0"/>
  </r>
  <r>
    <n v="28"/>
    <x v="1"/>
    <s v="462"/>
    <x v="0"/>
    <s v="Start menu in classic mode."/>
    <x v="1"/>
    <x v="0"/>
    <x v="0"/>
    <x v="0"/>
    <x v="0"/>
    <x v="0"/>
    <x v="0"/>
    <x v="0"/>
    <x v="0"/>
  </r>
  <r>
    <n v="29"/>
    <x v="1"/>
    <s v="427"/>
    <x v="1"/>
    <s v="Fax and Scanning, forwaring a scan as email"/>
    <x v="23"/>
    <x v="1"/>
    <x v="1"/>
    <x v="0"/>
    <x v="0"/>
    <x v="0"/>
    <x v="0"/>
    <x v="0"/>
    <x v="0"/>
  </r>
  <r>
    <n v="30"/>
    <x v="1"/>
    <s v="378"/>
    <x v="1"/>
    <s v="Verify service for SUA is running after installation."/>
    <x v="24"/>
    <x v="0"/>
    <x v="0"/>
    <x v="0"/>
    <x v="0"/>
    <x v="0"/>
    <x v="0"/>
    <x v="0"/>
    <x v="0"/>
  </r>
  <r>
    <n v="31"/>
    <x v="1"/>
    <s v="360"/>
    <x v="0"/>
    <s v="Advanced Photography: Make DVD Movie."/>
    <x v="8"/>
    <x v="0"/>
    <x v="0"/>
    <x v="0"/>
    <x v="0"/>
    <x v="0"/>
    <x v="0"/>
    <x v="0"/>
    <x v="0"/>
  </r>
  <r>
    <n v="32"/>
    <x v="1"/>
    <s v="286"/>
    <x v="0"/>
    <s v="Branded winver.exe"/>
    <x v="2"/>
    <x v="0"/>
    <x v="0"/>
    <x v="0"/>
    <x v="0"/>
    <x v="0"/>
    <x v="0"/>
    <x v="0"/>
    <x v="0"/>
  </r>
  <r>
    <n v="33"/>
    <x v="1"/>
    <s v="274"/>
    <x v="0"/>
    <s v="AMD64: 32 bit and 64 bit version - shouldn't be able to run both same time"/>
    <x v="3"/>
    <x v="0"/>
    <x v="0"/>
    <x v="0"/>
    <x v="0"/>
    <x v="0"/>
    <x v="0"/>
    <x v="0"/>
    <x v="0"/>
  </r>
  <r>
    <n v="34"/>
    <x v="1"/>
    <s v="271"/>
    <x v="0"/>
    <s v="Enabled Windows Media Connect"/>
    <x v="3"/>
    <x v="0"/>
    <x v="0"/>
    <x v="0"/>
    <x v="0"/>
    <x v="0"/>
    <x v="0"/>
    <x v="0"/>
    <x v="0"/>
  </r>
  <r>
    <n v="35"/>
    <x v="1"/>
    <s v="208"/>
    <x v="3"/>
    <s v="Games - Installed by default"/>
    <x v="12"/>
    <x v="1"/>
    <x v="1"/>
    <x v="0"/>
    <x v="0"/>
    <x v="0"/>
    <x v="0"/>
    <x v="0"/>
    <x v="0"/>
  </r>
  <r>
    <n v="36"/>
    <x v="1"/>
    <s v="184"/>
    <x v="0"/>
    <s v="Timewarp - always goes over a network path, even a loopback"/>
    <x v="13"/>
    <x v="0"/>
    <x v="0"/>
    <x v="0"/>
    <x v="0"/>
    <x v="0"/>
    <x v="0"/>
    <x v="0"/>
    <x v="0"/>
  </r>
  <r>
    <n v="37"/>
    <x v="1"/>
    <s v="177"/>
    <x v="0"/>
    <s v="Advanced Photography - Scope to digital gallery in screen saver."/>
    <x v="8"/>
    <x v="0"/>
    <x v="0"/>
    <x v="0"/>
    <x v="0"/>
    <x v="0"/>
    <x v="0"/>
    <x v="0"/>
    <x v="0"/>
  </r>
  <r>
    <n v="38"/>
    <x v="1"/>
    <s v="174"/>
    <x v="0"/>
    <s v="Advanced Photography - Query on rating"/>
    <x v="8"/>
    <x v="0"/>
    <x v="0"/>
    <x v="0"/>
    <x v="0"/>
    <x v="0"/>
    <x v="0"/>
    <x v="0"/>
    <x v="0"/>
  </r>
  <r>
    <n v="39"/>
    <x v="1"/>
    <s v="164"/>
    <x v="2"/>
    <s v="Network Projection - Enter a projector"/>
    <x v="9"/>
    <x v="1"/>
    <x v="1"/>
    <x v="1"/>
    <x v="0"/>
    <x v="0"/>
    <x v="0"/>
    <x v="0"/>
    <x v="0"/>
  </r>
  <r>
    <n v="40"/>
    <x v="1"/>
    <s v="90"/>
    <x v="0"/>
    <s v="Backup - Scheduled - Unscheduled User data Backup"/>
    <x v="14"/>
    <x v="0"/>
    <x v="0"/>
    <x v="0"/>
    <x v="0"/>
    <x v="0"/>
    <x v="0"/>
    <x v="0"/>
    <x v="0"/>
  </r>
  <r>
    <n v="41"/>
    <x v="1"/>
    <s v="82"/>
    <x v="0"/>
    <s v="ShadowCopy exists"/>
    <x v="25"/>
    <x v="0"/>
    <x v="0"/>
    <x v="0"/>
    <x v="0"/>
    <x v="0"/>
    <x v="0"/>
    <x v="0"/>
    <x v="0"/>
  </r>
  <r>
    <n v="42"/>
    <x v="1"/>
    <s v="61"/>
    <x v="2"/>
    <s v="Setting Presentation Settings and Presentation Mode"/>
    <x v="15"/>
    <x v="1"/>
    <x v="1"/>
    <x v="0"/>
    <x v="0"/>
    <x v="0"/>
    <x v="0"/>
    <x v="0"/>
    <x v="0"/>
  </r>
  <r>
    <n v="43"/>
    <x v="1"/>
    <s v="51"/>
    <x v="2"/>
    <s v="Using P2P Meeting space features in a session"/>
    <x v="16"/>
    <x v="0"/>
    <x v="0"/>
    <x v="0"/>
    <x v="0"/>
    <x v="0"/>
    <x v="0"/>
    <x v="0"/>
    <x v="0"/>
  </r>
  <r>
    <n v="44"/>
    <x v="1"/>
    <s v="34"/>
    <x v="3"/>
    <s v="FUS - FUS on Domains"/>
    <x v="18"/>
    <x v="0"/>
    <x v="0"/>
    <x v="0"/>
    <x v="0"/>
    <x v="0"/>
    <x v="0"/>
    <x v="0"/>
    <x v="0"/>
  </r>
  <r>
    <n v="45"/>
    <x v="1"/>
    <s v="22"/>
    <x v="2"/>
    <s v="Windows Sideshow - Starter should not support Windows Sideshow"/>
    <x v="26"/>
    <x v="1"/>
    <x v="1"/>
    <x v="1"/>
    <x v="1"/>
    <x v="0"/>
    <x v="0"/>
    <x v="0"/>
    <x v="0"/>
  </r>
  <r>
    <n v="46"/>
    <x v="1"/>
    <s v="19"/>
    <x v="2"/>
    <s v="Windows Sideshow - Adding and removing widgets from a display"/>
    <x v="26"/>
    <x v="1"/>
    <x v="1"/>
    <x v="1"/>
    <x v="1"/>
    <x v="0"/>
    <x v="0"/>
    <x v="0"/>
    <x v="0"/>
  </r>
  <r>
    <n v="47"/>
    <x v="0"/>
    <s v="119"/>
    <x v="3"/>
    <s v="CPU Sockets entry point"/>
    <x v="27"/>
    <x v="1"/>
    <x v="1"/>
    <x v="0"/>
    <x v="0"/>
    <x v="0"/>
    <x v="0"/>
    <x v="0"/>
    <x v="0"/>
  </r>
  <r>
    <n v="48"/>
    <x v="0"/>
    <s v="75"/>
    <x v="3"/>
    <s v="DWM Entry Points"/>
    <x v="28"/>
    <x v="1"/>
    <x v="1"/>
    <x v="0"/>
    <x v="0"/>
    <x v="0"/>
    <x v="0"/>
    <x v="0"/>
    <x v="0"/>
  </r>
  <r>
    <n v="49"/>
    <x v="0"/>
    <s v="118"/>
    <x v="3"/>
    <s v="RAM Entry Points"/>
    <x v="29"/>
    <x v="0"/>
    <x v="1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:D35" firstHeaderRow="1" firstDataRow="2" firstDataCol="1"/>
  <pivotFields count="14">
    <pivotField compact="0" numFmtId="1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1">
        <item x="8"/>
        <item x="14"/>
        <item x="19"/>
        <item x="2"/>
        <item x="27"/>
        <item x="20"/>
        <item x="28"/>
        <item x="23"/>
        <item x="18"/>
        <item x="12"/>
        <item x="4"/>
        <item x="22"/>
        <item x="11"/>
        <item x="21"/>
        <item x="17"/>
        <item x="10"/>
        <item x="9"/>
        <item x="16"/>
        <item x="6"/>
        <item x="15"/>
        <item x="29"/>
        <item x="7"/>
        <item x="25"/>
        <item x="1"/>
        <item x="24"/>
        <item x="5"/>
        <item x="13"/>
        <item x="0"/>
        <item x="26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hecked In" fld="9" subtotal="count" showDataAs="percentOfRow" baseField="0" baseItem="0" numFmtId="1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0" name="Table30" displayName="Table30" ref="A1:H69" totalsRowShown="0" headerRowDxfId="24">
  <autoFilter ref="A1:H69"/>
  <sortState ref="A4:G69">
    <sortCondition ref="A1:A69"/>
  </sortState>
  <tableColumns count="8">
    <tableColumn id="1" name="Priority"/>
    <tableColumn id="2" name="Test Case"/>
    <tableColumn id="8" name="Developer"/>
    <tableColumn id="3" name="Automation Coverage"/>
    <tableColumn id="4" name="Name"/>
    <tableColumn id="5" name="Area"/>
    <tableColumn id="6" name="Owner"/>
    <tableColumn id="7" name="Comme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List1" displayName="List1_1" ref="A1:N50" tableType="xml" totalsRowShown="0" headerRowDxfId="16">
  <autoFilter ref="A1:N50"/>
  <sortState ref="A2:O50">
    <sortCondition ref="B1:B50"/>
  </sortState>
  <tableColumns count="14">
    <tableColumn id="1" uniqueName="TC#ID" name="TC#ID" dataDxfId="15">
      <xmlColumnPr mapId="1" xpath="/Test_x005f_x0020_Cases/Test_x005f_x0020_Cases_Row/TC_x005f_x0023_ID" xmlDataType="string"/>
    </tableColumn>
    <tableColumn id="2" uniqueName="Feature" name="Feature" dataDxfId="14">
      <xmlColumnPr mapId="1" xpath="/Test_x005f_x0020_Cases/Test_x005f_x0020_Cases_Row/Feature" xmlDataType="string"/>
    </tableColumn>
    <tableColumn id="13" uniqueName="13" name="WTT TC#" dataDxfId="13"/>
    <tableColumn id="14" uniqueName="14" name="Order" dataDxfId="12"/>
    <tableColumn id="15" uniqueName="15" name="ETA" dataDxfId="11"/>
    <tableColumn id="11" uniqueName="11" name="Prev Owner" dataDxfId="10"/>
    <tableColumn id="3" uniqueName="Owner" name="Owner" dataDxfId="9">
      <xmlColumnPr mapId="1" xpath="/Test_x005f_x0020_Cases/Test_x005f_x0020_Cases_Row/Owner" xmlDataType="string"/>
    </tableColumn>
    <tableColumn id="4" uniqueName="QIDs found" name="QIDs found" dataDxfId="8">
      <xmlColumnPr mapId="1" xpath="/Test_x005f_x0020_Cases/Test_x005f_x0020_Cases_Row/QIDs_x005f_x0020_found" xmlDataType="string"/>
    </tableColumn>
    <tableColumn id="5" uniqueName="QIDs Globalized" name="QIDs Globalized" dataDxfId="7">
      <xmlColumnPr mapId="1" xpath="/Test_x005f_x0020_Cases/Test_x005f_x0020_Cases_Row/QIDs_x005f_x0020_Globalized" xmlDataType="string"/>
    </tableColumn>
    <tableColumn id="6" uniqueName="Pending Review" name="Pending Review" dataDxfId="6">
      <xmlColumnPr mapId="1" xpath="/Test_x005f_x0020_Cases/Test_x005f_x0020_Cases_Row/Pending_x005f_x0020_Review" xmlDataType="string"/>
    </tableColumn>
    <tableColumn id="7" uniqueName="Checked In" name="Checked In" dataDxfId="5">
      <xmlColumnPr mapId="1" xpath="/Test_x005f_x0020_Cases/Test_x005f_x0020_Cases_Row/Checked_x005f_x0020_In" xmlDataType="string"/>
    </tableColumn>
    <tableColumn id="8" uniqueName="Shell WTT ID" name="Shell WTT ID" dataDxfId="4">
      <xmlColumnPr mapId="1" xpath="/Test_x005f_x0020_Cases/Test_x005f_x0020_Cases_Row/Shell_x005f_x0020_WTT_x005f_x0020_ID" xmlDataType="string"/>
    </tableColumn>
    <tableColumn id="9" uniqueName="SKULab WTT ID" name="Verified in Lab" dataDxfId="3">
      <xmlColumnPr mapId="1" xpath="/Test_x005f_x0020_Cases/Test_x005f_x0020_Cases_Row/SKULab_x005f_x0020_WTT_x005f_x0020_ID" xmlDataType="string"/>
    </tableColumn>
    <tableColumn id="12" uniqueName="12" name="Commen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25" zoomScaleNormal="100" workbookViewId="0">
      <selection activeCell="G2" sqref="G2:G69"/>
    </sheetView>
  </sheetViews>
  <sheetFormatPr defaultRowHeight="12.75" x14ac:dyDescent="0.2"/>
  <cols>
    <col min="1" max="1" width="11.85546875" bestFit="1" customWidth="1"/>
    <col min="2" max="4" width="11.85546875" customWidth="1"/>
    <col min="5" max="5" width="84.7109375" bestFit="1" customWidth="1"/>
    <col min="6" max="6" width="28" bestFit="1" customWidth="1"/>
    <col min="7" max="7" width="20.28515625" customWidth="1"/>
    <col min="8" max="8" width="46.28515625" customWidth="1"/>
  </cols>
  <sheetData>
    <row r="1" spans="1:8" x14ac:dyDescent="0.2">
      <c r="A1" s="32" t="s">
        <v>90</v>
      </c>
      <c r="B1" s="32" t="s">
        <v>210</v>
      </c>
      <c r="C1" s="32" t="s">
        <v>271</v>
      </c>
      <c r="D1" s="32" t="s">
        <v>145</v>
      </c>
      <c r="E1" t="s">
        <v>143</v>
      </c>
      <c r="F1" t="s">
        <v>144</v>
      </c>
      <c r="G1" s="32" t="s">
        <v>2</v>
      </c>
      <c r="H1" s="32" t="s">
        <v>91</v>
      </c>
    </row>
    <row r="2" spans="1:8" x14ac:dyDescent="0.2">
      <c r="A2">
        <v>0</v>
      </c>
      <c r="B2">
        <v>141938</v>
      </c>
      <c r="D2">
        <v>399680</v>
      </c>
      <c r="E2" t="s">
        <v>207</v>
      </c>
      <c r="F2" s="32" t="s">
        <v>59</v>
      </c>
      <c r="H2" t="s">
        <v>208</v>
      </c>
    </row>
    <row r="3" spans="1:8" x14ac:dyDescent="0.2">
      <c r="A3">
        <v>0</v>
      </c>
      <c r="B3">
        <v>141841</v>
      </c>
      <c r="D3">
        <v>368120</v>
      </c>
      <c r="E3" s="32" t="s">
        <v>146</v>
      </c>
      <c r="F3" t="s">
        <v>65</v>
      </c>
      <c r="G3" s="32"/>
      <c r="H3" t="s">
        <v>147</v>
      </c>
    </row>
    <row r="4" spans="1:8" x14ac:dyDescent="0.2">
      <c r="A4">
        <v>0</v>
      </c>
      <c r="B4">
        <v>396027</v>
      </c>
      <c r="C4" s="35"/>
      <c r="D4">
        <v>399682</v>
      </c>
      <c r="E4" t="s">
        <v>151</v>
      </c>
      <c r="F4" t="s">
        <v>71</v>
      </c>
      <c r="G4" s="32"/>
      <c r="H4" t="s">
        <v>263</v>
      </c>
    </row>
    <row r="5" spans="1:8" x14ac:dyDescent="0.2">
      <c r="A5">
        <v>0</v>
      </c>
      <c r="B5">
        <v>396028</v>
      </c>
      <c r="C5" s="35"/>
      <c r="D5">
        <v>399682</v>
      </c>
      <c r="E5" t="s">
        <v>152</v>
      </c>
      <c r="F5" t="s">
        <v>71</v>
      </c>
      <c r="G5" s="32"/>
      <c r="H5" t="s">
        <v>264</v>
      </c>
    </row>
    <row r="6" spans="1:8" x14ac:dyDescent="0.2">
      <c r="A6">
        <v>0</v>
      </c>
      <c r="B6">
        <v>395981</v>
      </c>
      <c r="D6">
        <v>74156</v>
      </c>
      <c r="E6" t="s">
        <v>155</v>
      </c>
      <c r="F6" t="s">
        <v>76</v>
      </c>
      <c r="G6" s="32"/>
      <c r="H6" s="32" t="s">
        <v>209</v>
      </c>
    </row>
    <row r="7" spans="1:8" x14ac:dyDescent="0.2">
      <c r="A7">
        <v>0</v>
      </c>
      <c r="B7">
        <v>141896</v>
      </c>
      <c r="D7">
        <v>75296</v>
      </c>
      <c r="E7" t="s">
        <v>158</v>
      </c>
      <c r="F7" t="s">
        <v>59</v>
      </c>
      <c r="G7" s="32"/>
      <c r="H7" t="s">
        <v>157</v>
      </c>
    </row>
    <row r="8" spans="1:8" x14ac:dyDescent="0.2">
      <c r="A8">
        <v>0</v>
      </c>
      <c r="B8">
        <v>141930</v>
      </c>
      <c r="D8">
        <v>75296</v>
      </c>
      <c r="E8" t="s">
        <v>156</v>
      </c>
      <c r="F8" t="s">
        <v>59</v>
      </c>
      <c r="G8" s="32"/>
      <c r="H8" t="s">
        <v>157</v>
      </c>
    </row>
    <row r="9" spans="1:8" x14ac:dyDescent="0.2">
      <c r="A9" s="32">
        <v>0</v>
      </c>
      <c r="B9" s="32">
        <v>141947</v>
      </c>
      <c r="C9" s="35"/>
      <c r="D9">
        <v>440849</v>
      </c>
      <c r="E9" s="32" t="s">
        <v>224</v>
      </c>
      <c r="F9" s="32" t="s">
        <v>254</v>
      </c>
      <c r="G9" s="32"/>
      <c r="H9" t="s">
        <v>268</v>
      </c>
    </row>
    <row r="10" spans="1:8" x14ac:dyDescent="0.2">
      <c r="A10">
        <v>0</v>
      </c>
      <c r="B10">
        <v>141806</v>
      </c>
      <c r="D10">
        <v>138837</v>
      </c>
      <c r="E10" t="s">
        <v>142</v>
      </c>
      <c r="F10" t="s">
        <v>141</v>
      </c>
      <c r="G10" s="32"/>
      <c r="H10" t="s">
        <v>140</v>
      </c>
    </row>
    <row r="11" spans="1:8" x14ac:dyDescent="0.2">
      <c r="A11">
        <v>0</v>
      </c>
      <c r="B11">
        <v>141781</v>
      </c>
      <c r="D11" t="s">
        <v>260</v>
      </c>
      <c r="E11" t="s">
        <v>215</v>
      </c>
      <c r="F11" s="32" t="s">
        <v>244</v>
      </c>
      <c r="G11" s="32"/>
      <c r="H11" t="s">
        <v>259</v>
      </c>
    </row>
    <row r="12" spans="1:8" x14ac:dyDescent="0.2">
      <c r="A12">
        <v>0</v>
      </c>
      <c r="B12">
        <v>141735</v>
      </c>
      <c r="D12">
        <v>73936</v>
      </c>
      <c r="E12" t="s">
        <v>162</v>
      </c>
      <c r="F12" t="s">
        <v>77</v>
      </c>
      <c r="G12" s="32"/>
      <c r="H12" t="s">
        <v>163</v>
      </c>
    </row>
    <row r="13" spans="1:8" x14ac:dyDescent="0.2">
      <c r="A13">
        <v>0</v>
      </c>
      <c r="B13">
        <v>141746</v>
      </c>
      <c r="C13" s="35"/>
      <c r="D13">
        <v>449271</v>
      </c>
      <c r="E13" t="s">
        <v>227</v>
      </c>
      <c r="F13" s="32" t="s">
        <v>240</v>
      </c>
      <c r="G13" s="32"/>
      <c r="H13" t="s">
        <v>269</v>
      </c>
    </row>
    <row r="14" spans="1:8" x14ac:dyDescent="0.2">
      <c r="A14">
        <v>0</v>
      </c>
      <c r="B14">
        <v>141774</v>
      </c>
      <c r="D14">
        <v>81666</v>
      </c>
      <c r="E14" t="s">
        <v>164</v>
      </c>
      <c r="F14" t="s">
        <v>85</v>
      </c>
      <c r="G14" s="32"/>
      <c r="H14" t="s">
        <v>165</v>
      </c>
    </row>
    <row r="15" spans="1:8" x14ac:dyDescent="0.2">
      <c r="A15" s="33">
        <v>0</v>
      </c>
      <c r="B15" s="33">
        <v>396153</v>
      </c>
      <c r="C15" s="36"/>
      <c r="D15">
        <v>440891</v>
      </c>
      <c r="E15" t="s">
        <v>211</v>
      </c>
      <c r="F15" s="34" t="s">
        <v>255</v>
      </c>
      <c r="G15" s="34"/>
      <c r="H15" s="33" t="s">
        <v>267</v>
      </c>
    </row>
    <row r="16" spans="1:8" x14ac:dyDescent="0.2">
      <c r="A16">
        <v>0</v>
      </c>
      <c r="B16">
        <v>395992</v>
      </c>
      <c r="D16">
        <v>81360</v>
      </c>
      <c r="E16" t="s">
        <v>174</v>
      </c>
      <c r="F16" s="32" t="s">
        <v>239</v>
      </c>
      <c r="G16" s="32"/>
      <c r="H16" t="s">
        <v>175</v>
      </c>
    </row>
    <row r="17" spans="1:8" x14ac:dyDescent="0.2">
      <c r="A17">
        <v>0</v>
      </c>
      <c r="B17">
        <v>141788</v>
      </c>
      <c r="D17">
        <v>81359</v>
      </c>
      <c r="E17" t="s">
        <v>179</v>
      </c>
      <c r="F17" t="s">
        <v>69</v>
      </c>
      <c r="G17" s="32"/>
      <c r="H17" t="s">
        <v>180</v>
      </c>
    </row>
    <row r="18" spans="1:8" x14ac:dyDescent="0.2">
      <c r="A18">
        <v>0</v>
      </c>
      <c r="B18">
        <v>396115</v>
      </c>
      <c r="D18">
        <v>401731</v>
      </c>
      <c r="E18" t="s">
        <v>183</v>
      </c>
      <c r="F18" t="s">
        <v>61</v>
      </c>
      <c r="G18" s="32"/>
      <c r="H18" t="s">
        <v>184</v>
      </c>
    </row>
    <row r="19" spans="1:8" x14ac:dyDescent="0.2">
      <c r="A19">
        <v>0</v>
      </c>
      <c r="B19">
        <v>141929</v>
      </c>
      <c r="D19" t="s">
        <v>260</v>
      </c>
      <c r="E19" t="s">
        <v>219</v>
      </c>
      <c r="F19" s="32" t="s">
        <v>251</v>
      </c>
      <c r="G19" s="32"/>
      <c r="H19" t="s">
        <v>259</v>
      </c>
    </row>
    <row r="20" spans="1:8" x14ac:dyDescent="0.2">
      <c r="A20">
        <v>0</v>
      </c>
      <c r="B20">
        <v>141730</v>
      </c>
      <c r="D20" s="32">
        <v>368121</v>
      </c>
      <c r="E20" t="s">
        <v>230</v>
      </c>
      <c r="F20" s="32" t="s">
        <v>250</v>
      </c>
      <c r="H20" s="32"/>
    </row>
    <row r="21" spans="1:8" x14ac:dyDescent="0.2">
      <c r="A21">
        <v>0</v>
      </c>
      <c r="B21">
        <v>141793</v>
      </c>
      <c r="C21" s="36"/>
      <c r="D21">
        <v>450866</v>
      </c>
      <c r="E21" t="s">
        <v>220</v>
      </c>
      <c r="F21" s="32" t="s">
        <v>245</v>
      </c>
      <c r="G21" s="32"/>
    </row>
    <row r="22" spans="1:8" x14ac:dyDescent="0.2">
      <c r="A22">
        <v>0</v>
      </c>
      <c r="B22">
        <v>141940</v>
      </c>
      <c r="D22" t="s">
        <v>260</v>
      </c>
      <c r="E22" t="s">
        <v>229</v>
      </c>
      <c r="F22" s="32" t="s">
        <v>253</v>
      </c>
    </row>
    <row r="23" spans="1:8" x14ac:dyDescent="0.2">
      <c r="A23">
        <v>0</v>
      </c>
      <c r="B23">
        <v>141732</v>
      </c>
      <c r="D23" s="32">
        <v>81361</v>
      </c>
      <c r="E23" t="s">
        <v>223</v>
      </c>
      <c r="F23" s="32" t="s">
        <v>78</v>
      </c>
      <c r="H23" s="32"/>
    </row>
    <row r="24" spans="1:8" x14ac:dyDescent="0.2">
      <c r="A24">
        <v>0</v>
      </c>
      <c r="B24">
        <v>141914</v>
      </c>
      <c r="D24" t="s">
        <v>260</v>
      </c>
      <c r="E24" t="s">
        <v>221</v>
      </c>
      <c r="F24" s="32" t="s">
        <v>249</v>
      </c>
      <c r="G24" s="32"/>
      <c r="H24" t="s">
        <v>261</v>
      </c>
    </row>
    <row r="25" spans="1:8" x14ac:dyDescent="0.2">
      <c r="A25">
        <v>0</v>
      </c>
      <c r="B25">
        <v>141942</v>
      </c>
      <c r="D25" t="s">
        <v>260</v>
      </c>
      <c r="E25" t="s">
        <v>222</v>
      </c>
      <c r="F25" s="32" t="s">
        <v>249</v>
      </c>
      <c r="H25" t="s">
        <v>259</v>
      </c>
    </row>
    <row r="26" spans="1:8" x14ac:dyDescent="0.2">
      <c r="A26">
        <v>0</v>
      </c>
      <c r="B26">
        <v>141754</v>
      </c>
      <c r="C26" s="35"/>
      <c r="E26" t="s">
        <v>225</v>
      </c>
      <c r="F26" s="32" t="s">
        <v>241</v>
      </c>
      <c r="G26" s="32"/>
    </row>
    <row r="27" spans="1:8" x14ac:dyDescent="0.2">
      <c r="A27">
        <v>0</v>
      </c>
      <c r="B27">
        <v>141752</v>
      </c>
      <c r="D27">
        <v>75587</v>
      </c>
      <c r="E27" t="s">
        <v>185</v>
      </c>
      <c r="F27" t="s">
        <v>74</v>
      </c>
      <c r="G27" s="32"/>
      <c r="H27" t="s">
        <v>186</v>
      </c>
    </row>
    <row r="28" spans="1:8" x14ac:dyDescent="0.2">
      <c r="A28">
        <v>0</v>
      </c>
      <c r="B28">
        <v>396043</v>
      </c>
      <c r="D28">
        <v>74157</v>
      </c>
      <c r="E28" t="s">
        <v>187</v>
      </c>
      <c r="F28" t="s">
        <v>67</v>
      </c>
      <c r="G28" s="32"/>
      <c r="H28" t="s">
        <v>188</v>
      </c>
    </row>
    <row r="29" spans="1:8" x14ac:dyDescent="0.2">
      <c r="A29">
        <v>0</v>
      </c>
      <c r="B29">
        <v>141834</v>
      </c>
      <c r="D29">
        <v>75586</v>
      </c>
      <c r="E29" t="s">
        <v>189</v>
      </c>
      <c r="F29" t="s">
        <v>66</v>
      </c>
      <c r="G29" s="32"/>
      <c r="H29" t="s">
        <v>190</v>
      </c>
    </row>
    <row r="30" spans="1:8" x14ac:dyDescent="0.2">
      <c r="A30">
        <v>0</v>
      </c>
      <c r="B30">
        <v>141757</v>
      </c>
      <c r="C30" s="35"/>
      <c r="D30">
        <v>450864</v>
      </c>
      <c r="E30" t="s">
        <v>217</v>
      </c>
      <c r="F30" s="32" t="s">
        <v>242</v>
      </c>
      <c r="G30" s="32"/>
    </row>
    <row r="31" spans="1:8" x14ac:dyDescent="0.2">
      <c r="A31">
        <v>0</v>
      </c>
      <c r="B31">
        <v>141865</v>
      </c>
      <c r="D31">
        <v>81358</v>
      </c>
      <c r="E31" t="s">
        <v>192</v>
      </c>
      <c r="F31" t="s">
        <v>63</v>
      </c>
      <c r="G31" s="32"/>
      <c r="H31" t="s">
        <v>193</v>
      </c>
    </row>
    <row r="32" spans="1:8" x14ac:dyDescent="0.2">
      <c r="A32">
        <v>0</v>
      </c>
      <c r="B32">
        <v>141765</v>
      </c>
      <c r="D32" t="s">
        <v>260</v>
      </c>
      <c r="E32" t="s">
        <v>232</v>
      </c>
      <c r="F32" s="32" t="s">
        <v>72</v>
      </c>
      <c r="G32" s="32"/>
    </row>
    <row r="33" spans="1:8" x14ac:dyDescent="0.2">
      <c r="A33">
        <v>0</v>
      </c>
      <c r="B33">
        <v>141805</v>
      </c>
      <c r="D33">
        <v>138838</v>
      </c>
      <c r="E33" t="s">
        <v>194</v>
      </c>
      <c r="F33" t="s">
        <v>86</v>
      </c>
      <c r="G33" s="32"/>
      <c r="H33" t="s">
        <v>257</v>
      </c>
    </row>
    <row r="34" spans="1:8" x14ac:dyDescent="0.2">
      <c r="A34">
        <v>0</v>
      </c>
      <c r="B34">
        <v>141859</v>
      </c>
      <c r="D34">
        <v>74153</v>
      </c>
      <c r="E34" t="s">
        <v>195</v>
      </c>
      <c r="F34" t="s">
        <v>64</v>
      </c>
      <c r="G34" s="32"/>
      <c r="H34" t="s">
        <v>196</v>
      </c>
    </row>
    <row r="35" spans="1:8" x14ac:dyDescent="0.2">
      <c r="A35">
        <v>0</v>
      </c>
      <c r="B35">
        <v>141860</v>
      </c>
      <c r="D35">
        <v>74153</v>
      </c>
      <c r="E35" t="s">
        <v>197</v>
      </c>
      <c r="F35" t="s">
        <v>64</v>
      </c>
      <c r="G35" s="32"/>
      <c r="H35" t="s">
        <v>282</v>
      </c>
    </row>
    <row r="36" spans="1:8" x14ac:dyDescent="0.2">
      <c r="A36">
        <v>0</v>
      </c>
      <c r="B36">
        <v>141935</v>
      </c>
      <c r="E36" t="s">
        <v>234</v>
      </c>
      <c r="F36" s="32" t="s">
        <v>252</v>
      </c>
      <c r="G36" s="32"/>
    </row>
    <row r="37" spans="1:8" x14ac:dyDescent="0.2">
      <c r="A37">
        <v>0</v>
      </c>
      <c r="B37">
        <v>396151</v>
      </c>
      <c r="C37" s="35"/>
      <c r="E37" t="s">
        <v>213</v>
      </c>
      <c r="F37" s="32" t="s">
        <v>81</v>
      </c>
      <c r="G37" s="32"/>
    </row>
    <row r="38" spans="1:8" x14ac:dyDescent="0.2">
      <c r="A38">
        <v>0</v>
      </c>
      <c r="B38">
        <v>141867</v>
      </c>
      <c r="E38" t="s">
        <v>235</v>
      </c>
      <c r="F38" s="32" t="s">
        <v>62</v>
      </c>
      <c r="G38" s="32"/>
      <c r="H38" t="s">
        <v>259</v>
      </c>
    </row>
    <row r="39" spans="1:8" x14ac:dyDescent="0.2">
      <c r="A39">
        <v>0</v>
      </c>
      <c r="B39">
        <v>141868</v>
      </c>
      <c r="C39" s="35"/>
      <c r="E39" t="s">
        <v>231</v>
      </c>
      <c r="F39" s="32" t="s">
        <v>62</v>
      </c>
      <c r="G39" s="32"/>
      <c r="H39" t="s">
        <v>259</v>
      </c>
    </row>
    <row r="40" spans="1:8" x14ac:dyDescent="0.2">
      <c r="A40">
        <v>0</v>
      </c>
      <c r="B40">
        <v>396029</v>
      </c>
      <c r="E40" t="s">
        <v>202</v>
      </c>
      <c r="F40" t="s">
        <v>70</v>
      </c>
      <c r="G40" s="32"/>
      <c r="H40" t="s">
        <v>203</v>
      </c>
    </row>
    <row r="41" spans="1:8" x14ac:dyDescent="0.2">
      <c r="A41">
        <v>0</v>
      </c>
      <c r="B41">
        <v>141773</v>
      </c>
      <c r="C41" s="35"/>
      <c r="E41" t="s">
        <v>238</v>
      </c>
      <c r="F41" s="32" t="s">
        <v>243</v>
      </c>
      <c r="G41" s="32"/>
    </row>
    <row r="42" spans="1:8" x14ac:dyDescent="0.2">
      <c r="A42">
        <v>1</v>
      </c>
      <c r="B42">
        <v>141847</v>
      </c>
      <c r="D42" t="s">
        <v>260</v>
      </c>
      <c r="E42" t="s">
        <v>226</v>
      </c>
      <c r="F42" s="32" t="s">
        <v>246</v>
      </c>
      <c r="G42" s="32"/>
    </row>
    <row r="43" spans="1:8" x14ac:dyDescent="0.2">
      <c r="A43">
        <v>1</v>
      </c>
      <c r="B43">
        <v>141842</v>
      </c>
      <c r="C43" s="35"/>
      <c r="D43">
        <v>441991</v>
      </c>
      <c r="E43" t="s">
        <v>148</v>
      </c>
      <c r="F43" t="s">
        <v>65</v>
      </c>
      <c r="G43" s="32"/>
      <c r="H43" t="s">
        <v>265</v>
      </c>
    </row>
    <row r="44" spans="1:8" x14ac:dyDescent="0.2">
      <c r="A44">
        <v>1</v>
      </c>
      <c r="B44">
        <v>141845</v>
      </c>
      <c r="C44" s="35"/>
      <c r="D44">
        <v>441991</v>
      </c>
      <c r="E44" t="s">
        <v>149</v>
      </c>
      <c r="F44" t="s">
        <v>65</v>
      </c>
      <c r="G44" s="32"/>
      <c r="H44" t="s">
        <v>266</v>
      </c>
    </row>
    <row r="45" spans="1:8" x14ac:dyDescent="0.2">
      <c r="A45">
        <v>1</v>
      </c>
      <c r="B45">
        <v>141908</v>
      </c>
      <c r="C45" s="35"/>
      <c r="D45">
        <v>449270</v>
      </c>
      <c r="E45" t="s">
        <v>150</v>
      </c>
      <c r="F45" t="s">
        <v>65</v>
      </c>
      <c r="G45" s="32"/>
      <c r="H45" t="s">
        <v>270</v>
      </c>
    </row>
    <row r="46" spans="1:8" x14ac:dyDescent="0.2">
      <c r="A46">
        <v>1</v>
      </c>
      <c r="B46">
        <v>396026</v>
      </c>
      <c r="D46">
        <v>399682</v>
      </c>
      <c r="E46" t="s">
        <v>153</v>
      </c>
      <c r="F46" t="s">
        <v>71</v>
      </c>
      <c r="G46" s="32"/>
      <c r="H46" t="s">
        <v>154</v>
      </c>
    </row>
    <row r="47" spans="1:8" x14ac:dyDescent="0.2">
      <c r="A47">
        <v>1</v>
      </c>
      <c r="B47">
        <v>141900</v>
      </c>
      <c r="E47" t="s">
        <v>161</v>
      </c>
      <c r="F47" t="s">
        <v>59</v>
      </c>
      <c r="G47" s="32"/>
    </row>
    <row r="48" spans="1:8" x14ac:dyDescent="0.2">
      <c r="A48">
        <v>1</v>
      </c>
      <c r="B48">
        <v>141946</v>
      </c>
      <c r="E48" t="s">
        <v>159</v>
      </c>
      <c r="F48" t="s">
        <v>59</v>
      </c>
      <c r="G48" s="32"/>
      <c r="H48" t="s">
        <v>160</v>
      </c>
    </row>
    <row r="49" spans="1:8" x14ac:dyDescent="0.2">
      <c r="A49">
        <v>1</v>
      </c>
      <c r="B49">
        <v>141776</v>
      </c>
      <c r="C49" s="36"/>
      <c r="E49" t="s">
        <v>168</v>
      </c>
      <c r="F49" t="s">
        <v>85</v>
      </c>
      <c r="G49" s="32"/>
      <c r="H49" t="s">
        <v>169</v>
      </c>
    </row>
    <row r="50" spans="1:8" x14ac:dyDescent="0.2">
      <c r="A50">
        <v>1</v>
      </c>
      <c r="B50">
        <v>141777</v>
      </c>
      <c r="C50" s="36"/>
      <c r="E50" t="s">
        <v>170</v>
      </c>
      <c r="F50" t="s">
        <v>85</v>
      </c>
      <c r="G50" s="32"/>
      <c r="H50" t="s">
        <v>169</v>
      </c>
    </row>
    <row r="51" spans="1:8" x14ac:dyDescent="0.2">
      <c r="A51">
        <v>1</v>
      </c>
      <c r="B51">
        <v>141778</v>
      </c>
      <c r="C51" s="36"/>
      <c r="E51" t="s">
        <v>171</v>
      </c>
      <c r="F51" t="s">
        <v>85</v>
      </c>
      <c r="G51" s="32"/>
      <c r="H51" t="s">
        <v>169</v>
      </c>
    </row>
    <row r="52" spans="1:8" x14ac:dyDescent="0.2">
      <c r="A52">
        <v>1</v>
      </c>
      <c r="B52">
        <v>141861</v>
      </c>
      <c r="D52" t="s">
        <v>260</v>
      </c>
      <c r="E52" t="s">
        <v>166</v>
      </c>
      <c r="F52" t="s">
        <v>85</v>
      </c>
      <c r="G52" s="32"/>
      <c r="H52" t="s">
        <v>167</v>
      </c>
    </row>
    <row r="53" spans="1:8" x14ac:dyDescent="0.2">
      <c r="A53">
        <v>1</v>
      </c>
      <c r="B53">
        <v>141876</v>
      </c>
      <c r="E53" t="s">
        <v>177</v>
      </c>
      <c r="F53" s="32" t="s">
        <v>239</v>
      </c>
      <c r="G53" s="32"/>
      <c r="H53" t="s">
        <v>178</v>
      </c>
    </row>
    <row r="54" spans="1:8" x14ac:dyDescent="0.2">
      <c r="A54">
        <v>1</v>
      </c>
      <c r="B54">
        <v>395993</v>
      </c>
      <c r="D54">
        <v>81360</v>
      </c>
      <c r="E54" t="s">
        <v>176</v>
      </c>
      <c r="F54" s="32" t="s">
        <v>239</v>
      </c>
      <c r="G54" s="32"/>
      <c r="H54" t="s">
        <v>175</v>
      </c>
    </row>
    <row r="55" spans="1:8" x14ac:dyDescent="0.2">
      <c r="A55">
        <v>1</v>
      </c>
      <c r="B55">
        <v>141889</v>
      </c>
      <c r="D55">
        <v>81665</v>
      </c>
      <c r="E55" t="s">
        <v>172</v>
      </c>
      <c r="F55" t="s">
        <v>80</v>
      </c>
      <c r="G55" s="32"/>
      <c r="H55" t="s">
        <v>173</v>
      </c>
    </row>
    <row r="56" spans="1:8" x14ac:dyDescent="0.2">
      <c r="A56">
        <v>1</v>
      </c>
      <c r="B56">
        <v>141864</v>
      </c>
      <c r="D56" s="38">
        <v>81359</v>
      </c>
      <c r="E56" t="s">
        <v>181</v>
      </c>
      <c r="F56" t="s">
        <v>69</v>
      </c>
      <c r="G56" s="32"/>
      <c r="H56" t="s">
        <v>182</v>
      </c>
    </row>
    <row r="57" spans="1:8" x14ac:dyDescent="0.2">
      <c r="A57">
        <v>1</v>
      </c>
      <c r="B57">
        <v>141882</v>
      </c>
      <c r="D57" t="s">
        <v>260</v>
      </c>
      <c r="E57" t="s">
        <v>218</v>
      </c>
      <c r="F57" s="32" t="s">
        <v>247</v>
      </c>
      <c r="G57" s="32"/>
    </row>
    <row r="58" spans="1:8" x14ac:dyDescent="0.2">
      <c r="A58">
        <v>1</v>
      </c>
      <c r="B58">
        <v>141939</v>
      </c>
      <c r="D58" t="s">
        <v>260</v>
      </c>
      <c r="E58" t="s">
        <v>228</v>
      </c>
      <c r="F58" s="32" t="s">
        <v>253</v>
      </c>
    </row>
    <row r="59" spans="1:8" x14ac:dyDescent="0.2">
      <c r="A59">
        <v>1</v>
      </c>
      <c r="B59">
        <v>141755</v>
      </c>
      <c r="C59" s="35"/>
      <c r="E59" t="s">
        <v>237</v>
      </c>
      <c r="F59" s="32" t="s">
        <v>241</v>
      </c>
      <c r="G59" s="32"/>
    </row>
    <row r="60" spans="1:8" x14ac:dyDescent="0.2">
      <c r="A60">
        <v>1</v>
      </c>
      <c r="B60">
        <v>396044</v>
      </c>
      <c r="D60">
        <v>74157</v>
      </c>
      <c r="E60" t="s">
        <v>212</v>
      </c>
      <c r="F60" s="32" t="s">
        <v>67</v>
      </c>
      <c r="G60" s="32"/>
      <c r="H60" t="s">
        <v>281</v>
      </c>
    </row>
    <row r="61" spans="1:8" x14ac:dyDescent="0.2">
      <c r="A61">
        <v>1</v>
      </c>
      <c r="B61">
        <v>141835</v>
      </c>
      <c r="D61">
        <v>75586</v>
      </c>
      <c r="E61" t="s">
        <v>191</v>
      </c>
      <c r="F61" t="s">
        <v>66</v>
      </c>
      <c r="G61" s="32"/>
      <c r="H61" t="s">
        <v>190</v>
      </c>
    </row>
    <row r="62" spans="1:8" x14ac:dyDescent="0.2">
      <c r="A62">
        <v>1</v>
      </c>
      <c r="B62">
        <v>141739</v>
      </c>
      <c r="E62" t="s">
        <v>198</v>
      </c>
      <c r="F62" t="s">
        <v>199</v>
      </c>
      <c r="G62" s="32"/>
      <c r="H62" t="s">
        <v>200</v>
      </c>
    </row>
    <row r="63" spans="1:8" x14ac:dyDescent="0.2">
      <c r="A63">
        <v>1</v>
      </c>
      <c r="B63">
        <v>141742</v>
      </c>
      <c r="D63">
        <v>75588</v>
      </c>
      <c r="E63" t="s">
        <v>201</v>
      </c>
      <c r="F63" t="s">
        <v>199</v>
      </c>
      <c r="G63" s="32"/>
      <c r="H63" t="s">
        <v>196</v>
      </c>
    </row>
    <row r="64" spans="1:8" x14ac:dyDescent="0.2">
      <c r="A64">
        <v>1</v>
      </c>
      <c r="B64">
        <v>141941</v>
      </c>
      <c r="C64" s="37"/>
      <c r="D64">
        <v>449269</v>
      </c>
      <c r="E64" t="s">
        <v>233</v>
      </c>
      <c r="F64" s="32" t="s">
        <v>252</v>
      </c>
    </row>
    <row r="65" spans="1:8" x14ac:dyDescent="0.2">
      <c r="A65">
        <v>1</v>
      </c>
      <c r="B65">
        <v>396149</v>
      </c>
      <c r="C65" s="35"/>
      <c r="E65" t="s">
        <v>214</v>
      </c>
      <c r="F65" s="32" t="s">
        <v>81</v>
      </c>
      <c r="G65" s="32"/>
    </row>
    <row r="66" spans="1:8" x14ac:dyDescent="0.2">
      <c r="A66">
        <v>1</v>
      </c>
      <c r="B66">
        <v>396022</v>
      </c>
      <c r="D66">
        <v>399681</v>
      </c>
      <c r="E66" t="s">
        <v>205</v>
      </c>
      <c r="F66" t="s">
        <v>70</v>
      </c>
      <c r="G66" s="32"/>
      <c r="H66" t="s">
        <v>206</v>
      </c>
    </row>
    <row r="67" spans="1:8" x14ac:dyDescent="0.2">
      <c r="A67">
        <v>1</v>
      </c>
      <c r="B67">
        <v>396088</v>
      </c>
      <c r="C67" s="35"/>
      <c r="E67" t="s">
        <v>204</v>
      </c>
      <c r="F67" t="s">
        <v>70</v>
      </c>
      <c r="G67" s="32"/>
    </row>
    <row r="68" spans="1:8" x14ac:dyDescent="0.2">
      <c r="A68">
        <v>1</v>
      </c>
      <c r="B68">
        <v>141928</v>
      </c>
      <c r="C68" s="35"/>
      <c r="E68" t="s">
        <v>236</v>
      </c>
      <c r="F68" s="32" t="s">
        <v>243</v>
      </c>
      <c r="G68" s="32"/>
    </row>
    <row r="69" spans="1:8" x14ac:dyDescent="0.2">
      <c r="A69">
        <v>1</v>
      </c>
      <c r="B69">
        <v>141892</v>
      </c>
      <c r="E69" t="s">
        <v>216</v>
      </c>
      <c r="F69" s="32" t="s">
        <v>248</v>
      </c>
      <c r="G69" s="32"/>
      <c r="H69" t="s">
        <v>258</v>
      </c>
    </row>
    <row r="70" spans="1:8" x14ac:dyDescent="0.2">
      <c r="B70" t="s">
        <v>273</v>
      </c>
      <c r="C70">
        <f>COUNTA(Table30[Developer])</f>
        <v>0</v>
      </c>
      <c r="D70">
        <f>COUNTA(Table30[Automation Coverage])</f>
        <v>49</v>
      </c>
    </row>
    <row r="72" spans="1:8" x14ac:dyDescent="0.2">
      <c r="A72" s="40" t="s">
        <v>272</v>
      </c>
      <c r="B72" s="40"/>
    </row>
    <row r="73" spans="1:8" x14ac:dyDescent="0.2">
      <c r="A73" t="s">
        <v>274</v>
      </c>
      <c r="B73" t="s">
        <v>275</v>
      </c>
      <c r="C73" t="s">
        <v>278</v>
      </c>
      <c r="D73" s="39" t="s">
        <v>276</v>
      </c>
    </row>
    <row r="74" spans="1:8" s="5" customFormat="1" x14ac:dyDescent="0.2">
      <c r="A74" t="s">
        <v>132</v>
      </c>
      <c r="B74">
        <f>COUNTIF(Table30[Developer],"a-jomul")</f>
        <v>0</v>
      </c>
      <c r="C74">
        <f>COUNTIFS(Table30[Developer],"a-jomul",Table30[Automation Coverage],"&gt;0")</f>
        <v>0</v>
      </c>
      <c r="D74" s="5">
        <f>COUNTIF(Table30[Automation Coverage],"")</f>
        <v>19</v>
      </c>
      <c r="E74"/>
    </row>
    <row r="75" spans="1:8" s="5" customFormat="1" x14ac:dyDescent="0.2">
      <c r="A75" t="s">
        <v>256</v>
      </c>
      <c r="B75">
        <f>COUNTIF(Table30[Developer],"a-facalc")</f>
        <v>0</v>
      </c>
      <c r="C75">
        <f>COUNTIFS(Table30[Developer],"a-facalc",Table30[Automation Coverage],"&gt;0")</f>
        <v>0</v>
      </c>
      <c r="D75"/>
      <c r="E75"/>
    </row>
    <row r="76" spans="1:8" s="5" customFormat="1" x14ac:dyDescent="0.2">
      <c r="A76" t="s">
        <v>262</v>
      </c>
      <c r="B76">
        <f>COUNTIF(Table30[Developer],"a-maklum")</f>
        <v>0</v>
      </c>
      <c r="C76">
        <f>COUNTIFS(Table30[Developer],"a-maklum",Table30[Automation Coverage],"&gt;0")</f>
        <v>0</v>
      </c>
      <c r="D76" s="39" t="s">
        <v>277</v>
      </c>
      <c r="E76"/>
    </row>
    <row r="77" spans="1:8" s="5" customFormat="1" x14ac:dyDescent="0.2">
      <c r="A77" t="s">
        <v>273</v>
      </c>
      <c r="B77">
        <f>SUM(B74:B76)</f>
        <v>0</v>
      </c>
      <c r="C77">
        <f>SUM(C74:C76)</f>
        <v>0</v>
      </c>
      <c r="D77">
        <f>COUNTIF(Table30[Automation Coverage],"N/A")</f>
        <v>10</v>
      </c>
      <c r="E77"/>
    </row>
    <row r="78" spans="1:8" s="5" customFormat="1" x14ac:dyDescent="0.2">
      <c r="A78"/>
      <c r="B78"/>
      <c r="C78"/>
      <c r="D78"/>
      <c r="E78"/>
    </row>
    <row r="79" spans="1:8" s="5" customFormat="1" x14ac:dyDescent="0.2">
      <c r="A79"/>
      <c r="B79"/>
      <c r="C79" t="s">
        <v>279</v>
      </c>
      <c r="D79" t="s">
        <v>280</v>
      </c>
      <c r="E79"/>
    </row>
    <row r="80" spans="1:8" s="5" customFormat="1" x14ac:dyDescent="0.2">
      <c r="A80"/>
      <c r="B80"/>
      <c r="C80" s="21">
        <f>1-D74/D80</f>
        <v>0</v>
      </c>
      <c r="D80">
        <f>COUNTIF(Table30[Automation Coverage],"")+COUNTIFS(Table30[Developer],"*",Table30[Automation Coverage],"&gt;0")</f>
        <v>19</v>
      </c>
      <c r="E80"/>
    </row>
    <row r="81" spans="1:5" s="5" customFormat="1" x14ac:dyDescent="0.2">
      <c r="A81"/>
      <c r="B81"/>
      <c r="C81"/>
      <c r="D81"/>
      <c r="E81"/>
    </row>
    <row r="82" spans="1:5" s="5" customFormat="1" x14ac:dyDescent="0.2">
      <c r="A82"/>
      <c r="B82"/>
      <c r="C82"/>
      <c r="D82"/>
      <c r="E82"/>
    </row>
    <row r="83" spans="1:5" s="5" customFormat="1" x14ac:dyDescent="0.2">
      <c r="A83"/>
      <c r="B83"/>
      <c r="C83"/>
      <c r="D83"/>
      <c r="E83"/>
    </row>
    <row r="84" spans="1:5" s="5" customFormat="1" x14ac:dyDescent="0.2">
      <c r="A84"/>
      <c r="B84"/>
      <c r="C84"/>
      <c r="D84"/>
      <c r="E84"/>
    </row>
    <row r="85" spans="1:5" s="5" customFormat="1" x14ac:dyDescent="0.2">
      <c r="A85"/>
      <c r="B85"/>
      <c r="C85"/>
      <c r="D85"/>
      <c r="E85"/>
    </row>
    <row r="86" spans="1:5" s="5" customFormat="1" x14ac:dyDescent="0.2">
      <c r="A86"/>
      <c r="B86"/>
      <c r="C86"/>
      <c r="D86"/>
      <c r="E86"/>
    </row>
    <row r="87" spans="1:5" s="5" customFormat="1" x14ac:dyDescent="0.2">
      <c r="A87"/>
      <c r="B87"/>
      <c r="C87"/>
      <c r="D87"/>
      <c r="E87"/>
    </row>
    <row r="88" spans="1:5" s="5" customFormat="1" x14ac:dyDescent="0.2">
      <c r="A88"/>
      <c r="B88"/>
      <c r="C88"/>
      <c r="D88"/>
      <c r="E88"/>
    </row>
    <row r="89" spans="1:5" s="5" customFormat="1" x14ac:dyDescent="0.2">
      <c r="A89"/>
      <c r="B89"/>
      <c r="C89"/>
      <c r="D89"/>
      <c r="E89"/>
    </row>
    <row r="90" spans="1:5" s="5" customFormat="1" x14ac:dyDescent="0.2">
      <c r="A90"/>
      <c r="B90"/>
      <c r="C90"/>
      <c r="D90"/>
      <c r="E90"/>
    </row>
    <row r="91" spans="1:5" s="5" customFormat="1" x14ac:dyDescent="0.2">
      <c r="A91"/>
      <c r="B91"/>
      <c r="C91"/>
      <c r="D91"/>
      <c r="E91"/>
    </row>
    <row r="92" spans="1:5" s="5" customFormat="1" x14ac:dyDescent="0.2">
      <c r="A92"/>
      <c r="B92"/>
      <c r="C92"/>
      <c r="D92"/>
      <c r="E92"/>
    </row>
    <row r="93" spans="1:5" s="5" customFormat="1" x14ac:dyDescent="0.2">
      <c r="A93"/>
      <c r="B93"/>
      <c r="C93"/>
      <c r="D93"/>
      <c r="E93"/>
    </row>
    <row r="94" spans="1:5" s="5" customFormat="1" x14ac:dyDescent="0.2">
      <c r="A94"/>
      <c r="B94"/>
      <c r="C94"/>
      <c r="D94"/>
      <c r="E94"/>
    </row>
    <row r="95" spans="1:5" s="5" customFormat="1" x14ac:dyDescent="0.2">
      <c r="A95"/>
      <c r="B95"/>
      <c r="C95"/>
      <c r="D95"/>
      <c r="E95"/>
    </row>
    <row r="96" spans="1:5" s="5" customFormat="1" x14ac:dyDescent="0.2">
      <c r="A96"/>
      <c r="B96"/>
      <c r="C96"/>
      <c r="D96"/>
      <c r="E96"/>
    </row>
    <row r="97" spans="1:5" s="5" customFormat="1" x14ac:dyDescent="0.2">
      <c r="A97"/>
      <c r="B97"/>
      <c r="C97"/>
      <c r="D97"/>
      <c r="E97"/>
    </row>
    <row r="98" spans="1:5" s="5" customFormat="1" x14ac:dyDescent="0.2">
      <c r="A98"/>
      <c r="B98"/>
      <c r="C98"/>
      <c r="D98"/>
      <c r="E98"/>
    </row>
    <row r="99" spans="1:5" s="5" customFormat="1" x14ac:dyDescent="0.2">
      <c r="A99"/>
      <c r="B99"/>
      <c r="C99"/>
      <c r="D99"/>
      <c r="E99"/>
    </row>
    <row r="100" spans="1:5" s="5" customFormat="1" x14ac:dyDescent="0.2">
      <c r="A100"/>
      <c r="B100"/>
      <c r="C100"/>
      <c r="D100"/>
      <c r="E100"/>
    </row>
    <row r="101" spans="1:5" s="5" customFormat="1" x14ac:dyDescent="0.2">
      <c r="A101"/>
      <c r="B101"/>
      <c r="C101"/>
      <c r="D101"/>
      <c r="E101"/>
    </row>
    <row r="102" spans="1:5" s="5" customFormat="1" x14ac:dyDescent="0.2">
      <c r="A102"/>
      <c r="B102"/>
      <c r="C102"/>
      <c r="D102"/>
      <c r="E102"/>
    </row>
    <row r="103" spans="1:5" s="5" customFormat="1" x14ac:dyDescent="0.2">
      <c r="A103"/>
      <c r="B103"/>
      <c r="C103"/>
      <c r="D103"/>
      <c r="E103"/>
    </row>
    <row r="104" spans="1:5" s="5" customFormat="1" x14ac:dyDescent="0.2">
      <c r="A104"/>
      <c r="B104"/>
      <c r="C104"/>
      <c r="D104"/>
      <c r="E104"/>
    </row>
    <row r="105" spans="1:5" s="5" customFormat="1" x14ac:dyDescent="0.2">
      <c r="A105"/>
      <c r="B105"/>
      <c r="C105"/>
      <c r="D105"/>
      <c r="E105"/>
    </row>
    <row r="106" spans="1:5" s="5" customFormat="1" x14ac:dyDescent="0.2">
      <c r="A106"/>
      <c r="B106"/>
      <c r="C106"/>
      <c r="D106"/>
      <c r="E106"/>
    </row>
    <row r="107" spans="1:5" s="5" customFormat="1" x14ac:dyDescent="0.2">
      <c r="A107"/>
      <c r="B107"/>
      <c r="C107"/>
      <c r="D107"/>
      <c r="E107"/>
    </row>
    <row r="108" spans="1:5" s="5" customFormat="1" x14ac:dyDescent="0.2">
      <c r="A108"/>
      <c r="B108"/>
      <c r="C108"/>
      <c r="D108"/>
      <c r="E108"/>
    </row>
    <row r="109" spans="1:5" s="5" customFormat="1" x14ac:dyDescent="0.2">
      <c r="A109"/>
      <c r="B109"/>
      <c r="C109"/>
      <c r="D109"/>
      <c r="E109"/>
    </row>
    <row r="110" spans="1:5" s="5" customFormat="1" x14ac:dyDescent="0.2">
      <c r="A110"/>
      <c r="B110"/>
      <c r="C110"/>
      <c r="D110"/>
      <c r="E110"/>
    </row>
    <row r="111" spans="1:5" s="5" customFormat="1" x14ac:dyDescent="0.2">
      <c r="A111"/>
      <c r="B111"/>
      <c r="C111"/>
      <c r="D111"/>
      <c r="E111"/>
    </row>
    <row r="112" spans="1:5" s="5" customFormat="1" x14ac:dyDescent="0.2">
      <c r="A112"/>
      <c r="B112"/>
      <c r="C112"/>
      <c r="D112"/>
      <c r="E112"/>
    </row>
    <row r="113" spans="1:5" s="5" customFormat="1" x14ac:dyDescent="0.2">
      <c r="A113"/>
      <c r="B113"/>
      <c r="C113"/>
      <c r="D113"/>
      <c r="E113"/>
    </row>
    <row r="114" spans="1:5" s="5" customFormat="1" x14ac:dyDescent="0.2">
      <c r="A114"/>
      <c r="B114"/>
      <c r="C114"/>
      <c r="D114"/>
      <c r="E114"/>
    </row>
    <row r="115" spans="1:5" s="5" customFormat="1" x14ac:dyDescent="0.2">
      <c r="A115"/>
      <c r="B115"/>
      <c r="C115"/>
      <c r="D115"/>
      <c r="E115"/>
    </row>
    <row r="116" spans="1:5" s="5" customFormat="1" x14ac:dyDescent="0.2">
      <c r="A116"/>
      <c r="B116"/>
      <c r="C116"/>
      <c r="D116"/>
      <c r="E116"/>
    </row>
    <row r="117" spans="1:5" s="5" customFormat="1" x14ac:dyDescent="0.2">
      <c r="A117"/>
      <c r="B117"/>
      <c r="C117"/>
      <c r="D117"/>
      <c r="E117"/>
    </row>
    <row r="118" spans="1:5" s="5" customFormat="1" x14ac:dyDescent="0.2">
      <c r="A118"/>
      <c r="B118"/>
      <c r="C118"/>
      <c r="D118"/>
      <c r="E118"/>
    </row>
    <row r="119" spans="1:5" s="5" customFormat="1" x14ac:dyDescent="0.2">
      <c r="A119"/>
      <c r="B119"/>
      <c r="C119"/>
      <c r="D119"/>
      <c r="E119"/>
    </row>
    <row r="120" spans="1:5" s="5" customFormat="1" x14ac:dyDescent="0.2">
      <c r="A120"/>
      <c r="B120"/>
      <c r="C120"/>
      <c r="D120"/>
      <c r="E120"/>
    </row>
    <row r="121" spans="1:5" s="5" customFormat="1" x14ac:dyDescent="0.2">
      <c r="A121"/>
      <c r="B121"/>
      <c r="C121"/>
      <c r="D121"/>
      <c r="E121"/>
    </row>
    <row r="122" spans="1:5" s="5" customFormat="1" x14ac:dyDescent="0.2">
      <c r="A122"/>
      <c r="B122"/>
      <c r="C122"/>
      <c r="D122"/>
      <c r="E122"/>
    </row>
    <row r="123" spans="1:5" s="5" customFormat="1" x14ac:dyDescent="0.2">
      <c r="A123"/>
      <c r="B123"/>
      <c r="C123"/>
      <c r="D123"/>
      <c r="E123"/>
    </row>
    <row r="124" spans="1:5" s="5" customFormat="1" x14ac:dyDescent="0.2">
      <c r="A124"/>
      <c r="B124"/>
      <c r="C124"/>
      <c r="D124"/>
      <c r="E124"/>
    </row>
    <row r="125" spans="1:5" s="5" customFormat="1" x14ac:dyDescent="0.2">
      <c r="A125"/>
      <c r="B125"/>
      <c r="C125"/>
      <c r="D125"/>
      <c r="E125"/>
    </row>
    <row r="126" spans="1:5" s="5" customFormat="1" x14ac:dyDescent="0.2">
      <c r="A126"/>
      <c r="B126"/>
      <c r="C126"/>
      <c r="D126"/>
      <c r="E126"/>
    </row>
    <row r="127" spans="1:5" s="5" customFormat="1" x14ac:dyDescent="0.2">
      <c r="A127"/>
      <c r="B127"/>
      <c r="C127"/>
      <c r="D127"/>
      <c r="E127"/>
    </row>
    <row r="128" spans="1:5" s="5" customFormat="1" x14ac:dyDescent="0.2">
      <c r="A128"/>
      <c r="B128"/>
      <c r="C128"/>
      <c r="D128"/>
      <c r="E128"/>
    </row>
    <row r="129" spans="1:5" s="5" customFormat="1" x14ac:dyDescent="0.2">
      <c r="A129"/>
      <c r="B129"/>
      <c r="C129"/>
      <c r="D129"/>
      <c r="E129"/>
    </row>
    <row r="130" spans="1:5" s="5" customFormat="1" x14ac:dyDescent="0.2">
      <c r="A130"/>
      <c r="B130"/>
      <c r="C130"/>
      <c r="D130"/>
      <c r="E130"/>
    </row>
    <row r="131" spans="1:5" s="5" customFormat="1" x14ac:dyDescent="0.2">
      <c r="A131"/>
      <c r="B131"/>
      <c r="C131"/>
      <c r="D131"/>
      <c r="E131"/>
    </row>
    <row r="132" spans="1:5" s="5" customFormat="1" x14ac:dyDescent="0.2">
      <c r="A132"/>
      <c r="B132"/>
      <c r="C132"/>
      <c r="D132"/>
      <c r="E132"/>
    </row>
    <row r="133" spans="1:5" s="5" customFormat="1" x14ac:dyDescent="0.2">
      <c r="A133"/>
      <c r="B133"/>
      <c r="C133"/>
      <c r="D133"/>
      <c r="E133"/>
    </row>
    <row r="134" spans="1:5" s="5" customFormat="1" x14ac:dyDescent="0.2">
      <c r="A134"/>
      <c r="B134"/>
      <c r="C134"/>
      <c r="D134"/>
      <c r="E134"/>
    </row>
    <row r="135" spans="1:5" s="5" customFormat="1" x14ac:dyDescent="0.2">
      <c r="A135"/>
      <c r="B135"/>
      <c r="C135"/>
      <c r="D135"/>
      <c r="E135"/>
    </row>
    <row r="136" spans="1:5" s="5" customFormat="1" x14ac:dyDescent="0.2">
      <c r="A136"/>
      <c r="B136"/>
      <c r="C136"/>
      <c r="D136"/>
      <c r="E136"/>
    </row>
    <row r="137" spans="1:5" s="5" customFormat="1" x14ac:dyDescent="0.2">
      <c r="A137"/>
      <c r="B137"/>
      <c r="C137"/>
      <c r="D137"/>
      <c r="E137"/>
    </row>
    <row r="138" spans="1:5" s="5" customFormat="1" x14ac:dyDescent="0.2">
      <c r="A138"/>
      <c r="B138"/>
      <c r="C138"/>
      <c r="D138"/>
      <c r="E138"/>
    </row>
    <row r="139" spans="1:5" s="5" customFormat="1" x14ac:dyDescent="0.2">
      <c r="A139"/>
      <c r="B139"/>
      <c r="C139"/>
      <c r="D139"/>
      <c r="E139"/>
    </row>
    <row r="140" spans="1:5" s="5" customFormat="1" x14ac:dyDescent="0.2">
      <c r="A140"/>
      <c r="B140"/>
      <c r="C140"/>
      <c r="D140"/>
      <c r="E140"/>
    </row>
    <row r="141" spans="1:5" s="5" customFormat="1" x14ac:dyDescent="0.2">
      <c r="A141"/>
      <c r="B141"/>
      <c r="C141"/>
      <c r="D141"/>
      <c r="E141"/>
    </row>
  </sheetData>
  <mergeCells count="1">
    <mergeCell ref="A72:B7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B5" sqref="B5"/>
    </sheetView>
  </sheetViews>
  <sheetFormatPr defaultRowHeight="12.75" x14ac:dyDescent="0.2"/>
  <cols>
    <col min="1" max="1" width="23.140625" customWidth="1"/>
    <col min="2" max="3" width="12.5703125" bestFit="1" customWidth="1"/>
    <col min="4" max="4" width="10.5703125" customWidth="1"/>
    <col min="5" max="5" width="10.5703125" bestFit="1" customWidth="1"/>
  </cols>
  <sheetData>
    <row r="3" spans="1:4" x14ac:dyDescent="0.2">
      <c r="A3" s="9" t="s">
        <v>93</v>
      </c>
      <c r="B3" s="9" t="s">
        <v>6</v>
      </c>
      <c r="C3" s="7"/>
      <c r="D3" s="8"/>
    </row>
    <row r="4" spans="1:4" x14ac:dyDescent="0.2">
      <c r="A4" s="9" t="s">
        <v>1</v>
      </c>
      <c r="B4" s="6" t="s">
        <v>87</v>
      </c>
      <c r="C4" s="13" t="s">
        <v>88</v>
      </c>
      <c r="D4" s="12" t="s">
        <v>92</v>
      </c>
    </row>
    <row r="5" spans="1:4" x14ac:dyDescent="0.2">
      <c r="A5" s="6" t="s">
        <v>65</v>
      </c>
      <c r="B5" s="14">
        <v>1</v>
      </c>
      <c r="C5" s="15">
        <v>0</v>
      </c>
      <c r="D5" s="16">
        <v>1</v>
      </c>
    </row>
    <row r="6" spans="1:4" x14ac:dyDescent="0.2">
      <c r="A6" s="10" t="s">
        <v>71</v>
      </c>
      <c r="B6" s="20">
        <v>1</v>
      </c>
      <c r="C6" s="21">
        <v>0</v>
      </c>
      <c r="D6" s="22">
        <v>1</v>
      </c>
    </row>
    <row r="7" spans="1:4" x14ac:dyDescent="0.2">
      <c r="A7" s="10" t="s">
        <v>76</v>
      </c>
      <c r="B7" s="20">
        <v>0</v>
      </c>
      <c r="C7" s="21">
        <v>1</v>
      </c>
      <c r="D7" s="22">
        <v>1</v>
      </c>
    </row>
    <row r="8" spans="1:4" x14ac:dyDescent="0.2">
      <c r="A8" s="10" t="s">
        <v>59</v>
      </c>
      <c r="B8" s="20">
        <v>0.33333333333333331</v>
      </c>
      <c r="C8" s="21">
        <v>0.66666666666666663</v>
      </c>
      <c r="D8" s="22">
        <v>1</v>
      </c>
    </row>
    <row r="9" spans="1:4" x14ac:dyDescent="0.2">
      <c r="A9" s="10" t="s">
        <v>84</v>
      </c>
      <c r="B9" s="20">
        <v>1</v>
      </c>
      <c r="C9" s="21">
        <v>0</v>
      </c>
      <c r="D9" s="22">
        <v>1</v>
      </c>
    </row>
    <row r="10" spans="1:4" x14ac:dyDescent="0.2">
      <c r="A10" s="10" t="s">
        <v>77</v>
      </c>
      <c r="B10" s="20">
        <v>0</v>
      </c>
      <c r="C10" s="21">
        <v>1</v>
      </c>
      <c r="D10" s="22">
        <v>1</v>
      </c>
    </row>
    <row r="11" spans="1:4" x14ac:dyDescent="0.2">
      <c r="A11" s="10" t="s">
        <v>85</v>
      </c>
      <c r="B11" s="20">
        <v>1</v>
      </c>
      <c r="C11" s="21">
        <v>0</v>
      </c>
      <c r="D11" s="22">
        <v>1</v>
      </c>
    </row>
    <row r="12" spans="1:4" x14ac:dyDescent="0.2">
      <c r="A12" s="10" t="s">
        <v>80</v>
      </c>
      <c r="B12" s="20">
        <v>1</v>
      </c>
      <c r="C12" s="21">
        <v>0</v>
      </c>
      <c r="D12" s="22">
        <v>1</v>
      </c>
    </row>
    <row r="13" spans="1:4" x14ac:dyDescent="0.2">
      <c r="A13" s="10" t="s">
        <v>75</v>
      </c>
      <c r="B13" s="20">
        <v>1</v>
      </c>
      <c r="C13" s="21">
        <v>0</v>
      </c>
      <c r="D13" s="22">
        <v>1</v>
      </c>
    </row>
    <row r="14" spans="1:4" x14ac:dyDescent="0.2">
      <c r="A14" s="10" t="s">
        <v>69</v>
      </c>
      <c r="B14" s="20">
        <v>1</v>
      </c>
      <c r="C14" s="21">
        <v>0</v>
      </c>
      <c r="D14" s="22">
        <v>1</v>
      </c>
    </row>
    <row r="15" spans="1:4" x14ac:dyDescent="0.2">
      <c r="A15" s="10" t="s">
        <v>61</v>
      </c>
      <c r="B15" s="20">
        <v>1</v>
      </c>
      <c r="C15" s="21">
        <v>0</v>
      </c>
      <c r="D15" s="22">
        <v>1</v>
      </c>
    </row>
    <row r="16" spans="1:4" x14ac:dyDescent="0.2">
      <c r="A16" s="10" t="s">
        <v>79</v>
      </c>
      <c r="B16" s="20">
        <v>1</v>
      </c>
      <c r="C16" s="21">
        <v>0</v>
      </c>
      <c r="D16" s="22">
        <v>1</v>
      </c>
    </row>
    <row r="17" spans="1:4" x14ac:dyDescent="0.2">
      <c r="A17" s="10" t="s">
        <v>68</v>
      </c>
      <c r="B17" s="20">
        <v>1</v>
      </c>
      <c r="C17" s="21">
        <v>0</v>
      </c>
      <c r="D17" s="22">
        <v>1</v>
      </c>
    </row>
    <row r="18" spans="1:4" x14ac:dyDescent="0.2">
      <c r="A18" s="10" t="s">
        <v>78</v>
      </c>
      <c r="B18" s="20">
        <v>0</v>
      </c>
      <c r="C18" s="21">
        <v>1</v>
      </c>
      <c r="D18" s="22">
        <v>1</v>
      </c>
    </row>
    <row r="19" spans="1:4" x14ac:dyDescent="0.2">
      <c r="A19" s="10" t="s">
        <v>74</v>
      </c>
      <c r="B19" s="20">
        <v>0</v>
      </c>
      <c r="C19" s="21">
        <v>1</v>
      </c>
      <c r="D19" s="22">
        <v>1</v>
      </c>
    </row>
    <row r="20" spans="1:4" x14ac:dyDescent="0.2">
      <c r="A20" s="10" t="s">
        <v>67</v>
      </c>
      <c r="B20" s="20">
        <v>0</v>
      </c>
      <c r="C20" s="21">
        <v>1</v>
      </c>
      <c r="D20" s="22">
        <v>1</v>
      </c>
    </row>
    <row r="21" spans="1:4" x14ac:dyDescent="0.2">
      <c r="A21" s="10" t="s">
        <v>66</v>
      </c>
      <c r="B21" s="20">
        <v>0.5</v>
      </c>
      <c r="C21" s="21">
        <v>0.5</v>
      </c>
      <c r="D21" s="22">
        <v>1</v>
      </c>
    </row>
    <row r="22" spans="1:4" x14ac:dyDescent="0.2">
      <c r="A22" s="10" t="s">
        <v>73</v>
      </c>
      <c r="B22" s="20">
        <v>1</v>
      </c>
      <c r="C22" s="21">
        <v>0</v>
      </c>
      <c r="D22" s="22">
        <v>1</v>
      </c>
    </row>
    <row r="23" spans="1:4" x14ac:dyDescent="0.2">
      <c r="A23" s="10" t="s">
        <v>63</v>
      </c>
      <c r="B23" s="20">
        <v>0</v>
      </c>
      <c r="C23" s="21">
        <v>1</v>
      </c>
      <c r="D23" s="22">
        <v>1</v>
      </c>
    </row>
    <row r="24" spans="1:4" x14ac:dyDescent="0.2">
      <c r="A24" s="10" t="s">
        <v>72</v>
      </c>
      <c r="B24" s="20">
        <v>1</v>
      </c>
      <c r="C24" s="21">
        <v>0</v>
      </c>
      <c r="D24" s="22">
        <v>1</v>
      </c>
    </row>
    <row r="25" spans="1:4" x14ac:dyDescent="0.2">
      <c r="A25" s="10" t="s">
        <v>86</v>
      </c>
      <c r="B25" s="20">
        <v>1</v>
      </c>
      <c r="C25" s="21">
        <v>0</v>
      </c>
      <c r="D25" s="22">
        <v>1</v>
      </c>
    </row>
    <row r="26" spans="1:4" x14ac:dyDescent="0.2">
      <c r="A26" s="10" t="s">
        <v>64</v>
      </c>
      <c r="B26" s="20">
        <v>0.5</v>
      </c>
      <c r="C26" s="21">
        <v>0.5</v>
      </c>
      <c r="D26" s="22">
        <v>1</v>
      </c>
    </row>
    <row r="27" spans="1:4" x14ac:dyDescent="0.2">
      <c r="A27" s="10" t="s">
        <v>82</v>
      </c>
      <c r="B27" s="20">
        <v>1</v>
      </c>
      <c r="C27" s="21">
        <v>0</v>
      </c>
      <c r="D27" s="22">
        <v>1</v>
      </c>
    </row>
    <row r="28" spans="1:4" x14ac:dyDescent="0.2">
      <c r="A28" s="10" t="s">
        <v>58</v>
      </c>
      <c r="B28" s="20">
        <v>1</v>
      </c>
      <c r="C28" s="21">
        <v>0</v>
      </c>
      <c r="D28" s="22">
        <v>1</v>
      </c>
    </row>
    <row r="29" spans="1:4" x14ac:dyDescent="0.2">
      <c r="A29" s="10" t="s">
        <v>81</v>
      </c>
      <c r="B29" s="20">
        <v>1</v>
      </c>
      <c r="C29" s="21">
        <v>0</v>
      </c>
      <c r="D29" s="22">
        <v>1</v>
      </c>
    </row>
    <row r="30" spans="1:4" x14ac:dyDescent="0.2">
      <c r="A30" s="10" t="s">
        <v>62</v>
      </c>
      <c r="B30" s="20">
        <v>1</v>
      </c>
      <c r="C30" s="21">
        <v>0</v>
      </c>
      <c r="D30" s="22">
        <v>1</v>
      </c>
    </row>
    <row r="31" spans="1:4" x14ac:dyDescent="0.2">
      <c r="A31" s="10" t="s">
        <v>70</v>
      </c>
      <c r="B31" s="20">
        <v>1</v>
      </c>
      <c r="C31" s="21">
        <v>0</v>
      </c>
      <c r="D31" s="22">
        <v>1</v>
      </c>
    </row>
    <row r="32" spans="1:4" x14ac:dyDescent="0.2">
      <c r="A32" s="10" t="s">
        <v>57</v>
      </c>
      <c r="B32" s="20">
        <v>1</v>
      </c>
      <c r="C32" s="21">
        <v>0</v>
      </c>
      <c r="D32" s="22">
        <v>1</v>
      </c>
    </row>
    <row r="33" spans="1:4" x14ac:dyDescent="0.2">
      <c r="A33" s="10" t="s">
        <v>83</v>
      </c>
      <c r="B33" s="20">
        <v>0</v>
      </c>
      <c r="C33" s="21">
        <v>1</v>
      </c>
      <c r="D33" s="22">
        <v>1</v>
      </c>
    </row>
    <row r="34" spans="1:4" x14ac:dyDescent="0.2">
      <c r="A34" s="10" t="s">
        <v>60</v>
      </c>
      <c r="B34" s="20">
        <v>1</v>
      </c>
      <c r="C34" s="21">
        <v>0</v>
      </c>
      <c r="D34" s="22">
        <v>1</v>
      </c>
    </row>
    <row r="35" spans="1:4" x14ac:dyDescent="0.2">
      <c r="A35" s="11" t="s">
        <v>92</v>
      </c>
      <c r="B35" s="17">
        <v>0.75510204081632648</v>
      </c>
      <c r="C35" s="18">
        <v>0.24489795918367346</v>
      </c>
      <c r="D35" s="19">
        <v>1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1"/>
  <sheetViews>
    <sheetView workbookViewId="0">
      <pane xSplit="2" ySplit="1" topLeftCell="C20" activePane="bottomRight" state="frozen"/>
      <selection activeCell="B1" sqref="B1"/>
      <selection pane="topRight" activeCell="C1" sqref="C1"/>
      <selection pane="bottomLeft" activeCell="B2" sqref="B2"/>
      <selection pane="bottomRight" activeCell="L44" sqref="L44"/>
    </sheetView>
  </sheetViews>
  <sheetFormatPr defaultRowHeight="12.75" x14ac:dyDescent="0.2"/>
  <cols>
    <col min="1" max="1" width="0.140625" customWidth="1"/>
    <col min="2" max="2" width="23.140625" customWidth="1"/>
    <col min="3" max="3" width="7" style="31" bestFit="1" customWidth="1"/>
    <col min="4" max="4" width="8.42578125" bestFit="1" customWidth="1"/>
    <col min="5" max="5" width="6.85546875" bestFit="1" customWidth="1"/>
    <col min="6" max="7" width="9.28515625" bestFit="1" customWidth="1"/>
    <col min="8" max="8" width="8.42578125" customWidth="1"/>
    <col min="9" max="9" width="13.140625" bestFit="1" customWidth="1"/>
    <col min="10" max="10" width="10.85546875" customWidth="1"/>
    <col min="11" max="12" width="9.7109375" customWidth="1"/>
    <col min="13" max="13" width="10.5703125" bestFit="1" customWidth="1"/>
    <col min="14" max="14" width="28.42578125" customWidth="1"/>
    <col min="15" max="15" width="15.5703125" bestFit="1" customWidth="1"/>
    <col min="16" max="16" width="19.85546875" bestFit="1" customWidth="1"/>
    <col min="17" max="17" width="31.7109375" bestFit="1" customWidth="1"/>
  </cols>
  <sheetData>
    <row r="1" spans="1:17" s="1" customFormat="1" ht="26.25" customHeight="1" x14ac:dyDescent="0.2">
      <c r="A1" s="25" t="s">
        <v>0</v>
      </c>
      <c r="B1" s="25" t="s">
        <v>1</v>
      </c>
      <c r="C1" s="29" t="s">
        <v>138</v>
      </c>
      <c r="D1" s="26" t="s">
        <v>119</v>
      </c>
      <c r="E1" s="26" t="s">
        <v>122</v>
      </c>
      <c r="F1" s="26" t="s">
        <v>111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  <c r="M1" s="26" t="s">
        <v>139</v>
      </c>
      <c r="N1" s="26" t="s">
        <v>118</v>
      </c>
      <c r="P1" s="26"/>
      <c r="Q1" s="26"/>
    </row>
    <row r="2" spans="1:17" x14ac:dyDescent="0.2">
      <c r="A2" s="3" t="s">
        <v>19</v>
      </c>
      <c r="B2" s="27" t="s">
        <v>65</v>
      </c>
      <c r="C2" s="28"/>
      <c r="D2" s="27"/>
      <c r="E2" s="27"/>
      <c r="F2" s="3" t="s">
        <v>112</v>
      </c>
      <c r="G2" s="3" t="s">
        <v>132</v>
      </c>
      <c r="H2" s="3" t="s">
        <v>88</v>
      </c>
      <c r="I2" s="3" t="s">
        <v>88</v>
      </c>
      <c r="J2" s="3" t="s">
        <v>87</v>
      </c>
      <c r="K2" s="3" t="s">
        <v>87</v>
      </c>
      <c r="L2" s="3" t="s">
        <v>89</v>
      </c>
      <c r="M2" s="3" t="s">
        <v>87</v>
      </c>
      <c r="N2" s="3"/>
      <c r="P2" s="3"/>
      <c r="Q2" s="1"/>
    </row>
    <row r="3" spans="1:17" x14ac:dyDescent="0.2">
      <c r="A3" s="3" t="s">
        <v>38</v>
      </c>
      <c r="B3" s="27" t="s">
        <v>65</v>
      </c>
      <c r="C3" s="28"/>
      <c r="D3" s="3"/>
      <c r="E3" s="3"/>
      <c r="F3" s="3" t="s">
        <v>112</v>
      </c>
      <c r="G3" s="3" t="s">
        <v>132</v>
      </c>
      <c r="H3" s="3" t="s">
        <v>88</v>
      </c>
      <c r="I3" s="3" t="s">
        <v>88</v>
      </c>
      <c r="J3" s="3" t="s">
        <v>87</v>
      </c>
      <c r="K3" s="3" t="s">
        <v>87</v>
      </c>
      <c r="L3" s="3" t="s">
        <v>89</v>
      </c>
      <c r="M3" s="3" t="s">
        <v>87</v>
      </c>
      <c r="N3" s="3"/>
      <c r="P3" s="3"/>
      <c r="Q3" s="1"/>
    </row>
    <row r="4" spans="1:17" x14ac:dyDescent="0.2">
      <c r="A4" s="3" t="s">
        <v>44</v>
      </c>
      <c r="B4" s="27" t="s">
        <v>65</v>
      </c>
      <c r="C4" s="28"/>
      <c r="D4" s="3"/>
      <c r="E4" s="3"/>
      <c r="F4" s="3" t="s">
        <v>112</v>
      </c>
      <c r="G4" s="3" t="s">
        <v>132</v>
      </c>
      <c r="H4" s="3" t="s">
        <v>88</v>
      </c>
      <c r="I4" s="3" t="s">
        <v>88</v>
      </c>
      <c r="J4" s="3" t="s">
        <v>87</v>
      </c>
      <c r="K4" s="3" t="s">
        <v>87</v>
      </c>
      <c r="L4" s="3" t="s">
        <v>89</v>
      </c>
      <c r="M4" s="3" t="s">
        <v>87</v>
      </c>
      <c r="N4" s="3"/>
      <c r="P4" s="3"/>
      <c r="Q4" s="1"/>
    </row>
    <row r="5" spans="1:17" x14ac:dyDescent="0.2">
      <c r="A5" s="3" t="s">
        <v>45</v>
      </c>
      <c r="B5" s="27" t="s">
        <v>65</v>
      </c>
      <c r="C5" s="28"/>
      <c r="D5" s="3"/>
      <c r="E5" s="3"/>
      <c r="F5" s="3" t="s">
        <v>112</v>
      </c>
      <c r="G5" s="3" t="s">
        <v>132</v>
      </c>
      <c r="H5" s="3" t="s">
        <v>88</v>
      </c>
      <c r="I5" s="3" t="s">
        <v>88</v>
      </c>
      <c r="J5" s="3" t="s">
        <v>87</v>
      </c>
      <c r="K5" s="3" t="s">
        <v>87</v>
      </c>
      <c r="L5" s="3" t="s">
        <v>89</v>
      </c>
      <c r="M5" s="3" t="s">
        <v>87</v>
      </c>
      <c r="N5" s="3"/>
      <c r="P5" s="3"/>
      <c r="Q5" s="1"/>
    </row>
    <row r="6" spans="1:17" x14ac:dyDescent="0.2">
      <c r="A6" s="3" t="s">
        <v>25</v>
      </c>
      <c r="B6" s="27" t="s">
        <v>71</v>
      </c>
      <c r="C6" s="28"/>
      <c r="D6" s="27" t="s">
        <v>120</v>
      </c>
      <c r="E6" s="27" t="s">
        <v>124</v>
      </c>
      <c r="F6" s="3" t="s">
        <v>112</v>
      </c>
      <c r="G6" s="3" t="s">
        <v>132</v>
      </c>
      <c r="H6" s="3" t="s">
        <v>88</v>
      </c>
      <c r="I6" s="3" t="s">
        <v>88</v>
      </c>
      <c r="J6" s="24" t="s">
        <v>88</v>
      </c>
      <c r="K6" s="24" t="s">
        <v>88</v>
      </c>
      <c r="L6" s="3" t="s">
        <v>89</v>
      </c>
      <c r="M6" s="3" t="s">
        <v>87</v>
      </c>
      <c r="N6" s="27" t="s">
        <v>127</v>
      </c>
      <c r="P6" s="3"/>
      <c r="Q6" s="1"/>
    </row>
    <row r="7" spans="1:17" x14ac:dyDescent="0.2">
      <c r="A7" s="3" t="s">
        <v>26</v>
      </c>
      <c r="B7" s="27" t="s">
        <v>71</v>
      </c>
      <c r="C7" s="28"/>
      <c r="D7" s="27" t="s">
        <v>120</v>
      </c>
      <c r="E7" s="27" t="s">
        <v>124</v>
      </c>
      <c r="F7" s="3" t="s">
        <v>112</v>
      </c>
      <c r="G7" s="3" t="s">
        <v>132</v>
      </c>
      <c r="H7" s="3" t="s">
        <v>88</v>
      </c>
      <c r="I7" s="3" t="s">
        <v>88</v>
      </c>
      <c r="J7" s="24" t="s">
        <v>88</v>
      </c>
      <c r="K7" s="24" t="s">
        <v>88</v>
      </c>
      <c r="L7" s="3" t="s">
        <v>89</v>
      </c>
      <c r="M7" s="3" t="s">
        <v>87</v>
      </c>
      <c r="N7" s="27" t="s">
        <v>127</v>
      </c>
      <c r="P7" s="3"/>
      <c r="Q7" s="1"/>
    </row>
    <row r="8" spans="1:17" x14ac:dyDescent="0.2">
      <c r="A8" s="3" t="s">
        <v>47</v>
      </c>
      <c r="B8" s="27" t="s">
        <v>71</v>
      </c>
      <c r="C8" s="28"/>
      <c r="D8" s="27" t="s">
        <v>120</v>
      </c>
      <c r="E8" s="27" t="s">
        <v>124</v>
      </c>
      <c r="F8" s="3" t="s">
        <v>112</v>
      </c>
      <c r="G8" s="3" t="s">
        <v>132</v>
      </c>
      <c r="H8" s="3" t="s">
        <v>88</v>
      </c>
      <c r="I8" s="3" t="s">
        <v>88</v>
      </c>
      <c r="J8" s="24" t="s">
        <v>117</v>
      </c>
      <c r="K8" s="3" t="s">
        <v>87</v>
      </c>
      <c r="L8" s="3" t="s">
        <v>89</v>
      </c>
      <c r="M8" s="3" t="s">
        <v>87</v>
      </c>
      <c r="N8" s="27" t="s">
        <v>127</v>
      </c>
      <c r="P8" s="3"/>
      <c r="Q8" s="1"/>
    </row>
    <row r="9" spans="1:17" x14ac:dyDescent="0.2">
      <c r="A9" s="3" t="s">
        <v>31</v>
      </c>
      <c r="B9" s="27" t="s">
        <v>76</v>
      </c>
      <c r="C9" s="28"/>
      <c r="D9" s="3"/>
      <c r="E9" s="27" t="s">
        <v>128</v>
      </c>
      <c r="F9" s="3" t="s">
        <v>116</v>
      </c>
      <c r="G9" s="3" t="s">
        <v>113</v>
      </c>
      <c r="H9" s="3" t="s">
        <v>88</v>
      </c>
      <c r="I9" s="3" t="s">
        <v>88</v>
      </c>
      <c r="J9" s="3" t="s">
        <v>88</v>
      </c>
      <c r="K9" s="3" t="s">
        <v>88</v>
      </c>
      <c r="L9" s="3" t="s">
        <v>103</v>
      </c>
      <c r="M9" s="3" t="s">
        <v>87</v>
      </c>
      <c r="N9" s="3"/>
      <c r="P9" s="3"/>
      <c r="Q9" s="1"/>
    </row>
    <row r="10" spans="1:17" x14ac:dyDescent="0.2">
      <c r="A10" s="3" t="s">
        <v>10</v>
      </c>
      <c r="B10" s="27" t="s">
        <v>59</v>
      </c>
      <c r="C10" s="28"/>
      <c r="D10" s="3"/>
      <c r="E10" s="27" t="s">
        <v>128</v>
      </c>
      <c r="F10" s="3" t="s">
        <v>112</v>
      </c>
      <c r="G10" s="3" t="s">
        <v>112</v>
      </c>
      <c r="H10" s="3" t="s">
        <v>88</v>
      </c>
      <c r="I10" s="3" t="s">
        <v>88</v>
      </c>
      <c r="J10" s="3" t="s">
        <v>88</v>
      </c>
      <c r="K10" s="3" t="s">
        <v>88</v>
      </c>
      <c r="L10" s="3" t="s">
        <v>94</v>
      </c>
      <c r="M10" s="3" t="s">
        <v>87</v>
      </c>
      <c r="N10" s="3"/>
      <c r="P10" s="3"/>
      <c r="Q10" s="1"/>
    </row>
    <row r="11" spans="1:17" x14ac:dyDescent="0.2">
      <c r="A11" s="3" t="s">
        <v>12</v>
      </c>
      <c r="B11" s="27" t="s">
        <v>59</v>
      </c>
      <c r="C11" s="28"/>
      <c r="D11" s="3"/>
      <c r="E11" s="27" t="s">
        <v>128</v>
      </c>
      <c r="F11" s="3" t="s">
        <v>112</v>
      </c>
      <c r="G11" s="24" t="s">
        <v>112</v>
      </c>
      <c r="H11" s="3" t="s">
        <v>88</v>
      </c>
      <c r="I11" s="3" t="s">
        <v>88</v>
      </c>
      <c r="J11" s="3" t="s">
        <v>88</v>
      </c>
      <c r="K11" s="3" t="s">
        <v>88</v>
      </c>
      <c r="L11" s="3" t="s">
        <v>94</v>
      </c>
      <c r="M11" s="3" t="s">
        <v>87</v>
      </c>
      <c r="N11" s="3"/>
      <c r="P11" s="3"/>
      <c r="Q11" s="1"/>
    </row>
    <row r="12" spans="1:17" x14ac:dyDescent="0.2">
      <c r="A12" s="3" t="s">
        <v>39</v>
      </c>
      <c r="B12" s="27" t="s">
        <v>59</v>
      </c>
      <c r="C12" s="28"/>
      <c r="D12" s="3"/>
      <c r="E12" s="27" t="s">
        <v>128</v>
      </c>
      <c r="F12" s="3" t="s">
        <v>112</v>
      </c>
      <c r="G12" s="3" t="s">
        <v>112</v>
      </c>
      <c r="H12" s="3" t="s">
        <v>88</v>
      </c>
      <c r="I12" s="3" t="s">
        <v>88</v>
      </c>
      <c r="J12" s="24" t="s">
        <v>88</v>
      </c>
      <c r="K12" s="24" t="s">
        <v>88</v>
      </c>
      <c r="L12" s="3" t="s">
        <v>94</v>
      </c>
      <c r="M12" s="3" t="s">
        <v>87</v>
      </c>
      <c r="N12" s="3"/>
      <c r="P12" s="3"/>
      <c r="Q12" s="1"/>
    </row>
    <row r="13" spans="1:17" x14ac:dyDescent="0.2">
      <c r="A13" s="3" t="s">
        <v>54</v>
      </c>
      <c r="B13" s="27" t="s">
        <v>141</v>
      </c>
      <c r="C13" s="28">
        <v>141806</v>
      </c>
      <c r="D13" s="3"/>
      <c r="E13" s="3"/>
      <c r="F13" s="3" t="s">
        <v>114</v>
      </c>
      <c r="G13" s="3" t="s">
        <v>114</v>
      </c>
      <c r="H13" s="3" t="s">
        <v>88</v>
      </c>
      <c r="I13" s="3" t="s">
        <v>88</v>
      </c>
      <c r="J13" s="3" t="s">
        <v>88</v>
      </c>
      <c r="K13" s="3" t="s">
        <v>88</v>
      </c>
      <c r="L13" s="3" t="s">
        <v>109</v>
      </c>
      <c r="M13" s="3" t="s">
        <v>88</v>
      </c>
      <c r="N13" t="s">
        <v>140</v>
      </c>
      <c r="P13" s="3"/>
      <c r="Q13" s="1"/>
    </row>
    <row r="14" spans="1:17" x14ac:dyDescent="0.2">
      <c r="A14" s="3" t="s">
        <v>32</v>
      </c>
      <c r="B14" s="27" t="s">
        <v>77</v>
      </c>
      <c r="C14" s="28"/>
      <c r="D14" s="3"/>
      <c r="E14" s="27" t="s">
        <v>128</v>
      </c>
      <c r="F14" s="3" t="s">
        <v>116</v>
      </c>
      <c r="G14" s="3" t="s">
        <v>113</v>
      </c>
      <c r="H14" s="3" t="s">
        <v>88</v>
      </c>
      <c r="I14" s="3" t="s">
        <v>88</v>
      </c>
      <c r="J14" s="3" t="s">
        <v>88</v>
      </c>
      <c r="K14" s="3" t="s">
        <v>88</v>
      </c>
      <c r="L14" s="3" t="s">
        <v>104</v>
      </c>
      <c r="M14" s="3" t="s">
        <v>87</v>
      </c>
      <c r="N14" s="3"/>
      <c r="P14" s="3"/>
      <c r="Q14" s="1"/>
    </row>
    <row r="15" spans="1:17" x14ac:dyDescent="0.2">
      <c r="A15" s="3" t="s">
        <v>55</v>
      </c>
      <c r="B15" s="27" t="s">
        <v>85</v>
      </c>
      <c r="C15" s="28"/>
      <c r="D15" s="3"/>
      <c r="E15" s="3"/>
      <c r="F15" s="3" t="s">
        <v>114</v>
      </c>
      <c r="G15" s="3" t="s">
        <v>114</v>
      </c>
      <c r="H15" s="3" t="s">
        <v>88</v>
      </c>
      <c r="I15" s="3" t="s">
        <v>88</v>
      </c>
      <c r="J15" s="3" t="s">
        <v>88</v>
      </c>
      <c r="K15" s="3" t="s">
        <v>88</v>
      </c>
      <c r="L15" s="3" t="s">
        <v>108</v>
      </c>
      <c r="M15" s="3" t="s">
        <v>87</v>
      </c>
      <c r="N15" s="3"/>
      <c r="P15" s="3"/>
      <c r="Q15" s="1"/>
    </row>
    <row r="16" spans="1:17" x14ac:dyDescent="0.2">
      <c r="A16" s="3" t="s">
        <v>36</v>
      </c>
      <c r="B16" s="27" t="s">
        <v>80</v>
      </c>
      <c r="C16" s="28"/>
      <c r="D16" s="3"/>
      <c r="E16" s="27" t="s">
        <v>128</v>
      </c>
      <c r="F16" s="3" t="s">
        <v>116</v>
      </c>
      <c r="G16" s="3" t="s">
        <v>113</v>
      </c>
      <c r="H16" s="3" t="s">
        <v>88</v>
      </c>
      <c r="I16" s="3" t="s">
        <v>88</v>
      </c>
      <c r="J16" s="3" t="s">
        <v>88</v>
      </c>
      <c r="K16" s="3" t="s">
        <v>88</v>
      </c>
      <c r="L16" s="3" t="s">
        <v>106</v>
      </c>
      <c r="M16" s="3" t="s">
        <v>87</v>
      </c>
      <c r="N16" s="3"/>
      <c r="P16" s="3"/>
      <c r="Q16" s="1"/>
    </row>
    <row r="17" spans="1:17" x14ac:dyDescent="0.2">
      <c r="A17" s="3" t="s">
        <v>30</v>
      </c>
      <c r="B17" s="27" t="s">
        <v>75</v>
      </c>
      <c r="C17" s="28"/>
      <c r="D17" s="3"/>
      <c r="E17" s="3"/>
      <c r="F17" s="3" t="s">
        <v>114</v>
      </c>
      <c r="G17" s="3" t="s">
        <v>114</v>
      </c>
      <c r="H17" s="3" t="s">
        <v>88</v>
      </c>
      <c r="I17" s="3" t="s">
        <v>88</v>
      </c>
      <c r="J17" s="3" t="s">
        <v>88</v>
      </c>
      <c r="K17" s="3" t="s">
        <v>88</v>
      </c>
      <c r="L17" s="3" t="s">
        <v>102</v>
      </c>
      <c r="M17" s="3" t="s">
        <v>87</v>
      </c>
      <c r="N17" s="3"/>
      <c r="P17" s="3"/>
      <c r="Q17" s="1"/>
    </row>
    <row r="18" spans="1:17" x14ac:dyDescent="0.2">
      <c r="A18" s="3" t="s">
        <v>51</v>
      </c>
      <c r="B18" s="27" t="s">
        <v>75</v>
      </c>
      <c r="C18" s="28"/>
      <c r="D18" s="3"/>
      <c r="E18" s="3"/>
      <c r="F18" s="3" t="s">
        <v>114</v>
      </c>
      <c r="G18" s="3" t="s">
        <v>114</v>
      </c>
      <c r="H18" s="3" t="s">
        <v>88</v>
      </c>
      <c r="I18" s="3" t="s">
        <v>88</v>
      </c>
      <c r="J18" s="3" t="s">
        <v>88</v>
      </c>
      <c r="K18" s="3" t="s">
        <v>88</v>
      </c>
      <c r="L18" s="3" t="s">
        <v>102</v>
      </c>
      <c r="M18" s="3" t="s">
        <v>87</v>
      </c>
      <c r="N18" s="3"/>
      <c r="P18" s="3"/>
      <c r="Q18" s="1"/>
    </row>
    <row r="19" spans="1:17" x14ac:dyDescent="0.2">
      <c r="A19" s="3" t="s">
        <v>23</v>
      </c>
      <c r="B19" s="27" t="s">
        <v>69</v>
      </c>
      <c r="C19" s="28"/>
      <c r="D19" s="3"/>
      <c r="E19" s="3"/>
      <c r="F19" s="3" t="s">
        <v>114</v>
      </c>
      <c r="G19" s="3" t="s">
        <v>114</v>
      </c>
      <c r="H19" s="3" t="s">
        <v>88</v>
      </c>
      <c r="I19" s="3" t="s">
        <v>88</v>
      </c>
      <c r="J19" s="3" t="s">
        <v>88</v>
      </c>
      <c r="K19" s="3" t="s">
        <v>88</v>
      </c>
      <c r="L19" s="3" t="s">
        <v>100</v>
      </c>
      <c r="M19" s="3" t="s">
        <v>87</v>
      </c>
      <c r="N19" s="3"/>
      <c r="P19" s="3"/>
      <c r="Q19" s="1"/>
    </row>
    <row r="20" spans="1:17" x14ac:dyDescent="0.2">
      <c r="A20" s="3" t="s">
        <v>42</v>
      </c>
      <c r="B20" s="27" t="s">
        <v>69</v>
      </c>
      <c r="C20" s="28"/>
      <c r="D20" s="3"/>
      <c r="E20" s="3"/>
      <c r="F20" s="3" t="s">
        <v>114</v>
      </c>
      <c r="G20" s="3" t="s">
        <v>114</v>
      </c>
      <c r="H20" s="3" t="s">
        <v>88</v>
      </c>
      <c r="I20" s="3" t="s">
        <v>88</v>
      </c>
      <c r="J20" s="3" t="s">
        <v>88</v>
      </c>
      <c r="K20" s="3" t="s">
        <v>88</v>
      </c>
      <c r="L20" s="3" t="s">
        <v>100</v>
      </c>
      <c r="M20" s="3" t="s">
        <v>87</v>
      </c>
      <c r="N20" s="3"/>
      <c r="P20" s="3"/>
      <c r="Q20" s="1"/>
    </row>
    <row r="21" spans="1:17" x14ac:dyDescent="0.2">
      <c r="A21" s="3" t="s">
        <v>13</v>
      </c>
      <c r="B21" s="27" t="s">
        <v>61</v>
      </c>
      <c r="C21" s="28"/>
      <c r="D21" s="3"/>
      <c r="E21" s="3" t="s">
        <v>130</v>
      </c>
      <c r="F21" s="24" t="s">
        <v>113</v>
      </c>
      <c r="G21" s="24" t="s">
        <v>113</v>
      </c>
      <c r="H21" s="3" t="s">
        <v>88</v>
      </c>
      <c r="I21" s="3" t="s">
        <v>88</v>
      </c>
      <c r="J21" s="3" t="s">
        <v>88</v>
      </c>
      <c r="K21" s="3" t="s">
        <v>88</v>
      </c>
      <c r="L21" s="3" t="s">
        <v>89</v>
      </c>
      <c r="M21" s="3" t="s">
        <v>87</v>
      </c>
      <c r="N21" s="3" t="s">
        <v>135</v>
      </c>
      <c r="P21" s="3"/>
      <c r="Q21" s="1"/>
    </row>
    <row r="22" spans="1:17" x14ac:dyDescent="0.2">
      <c r="A22" s="3" t="s">
        <v>34</v>
      </c>
      <c r="B22" s="27" t="s">
        <v>79</v>
      </c>
      <c r="C22" s="28"/>
      <c r="D22" s="27" t="s">
        <v>120</v>
      </c>
      <c r="E22" s="27" t="s">
        <v>124</v>
      </c>
      <c r="F22" s="3" t="s">
        <v>112</v>
      </c>
      <c r="G22" s="3" t="s">
        <v>132</v>
      </c>
      <c r="H22" s="3" t="s">
        <v>88</v>
      </c>
      <c r="I22" s="3" t="s">
        <v>88</v>
      </c>
      <c r="J22" s="24" t="s">
        <v>88</v>
      </c>
      <c r="K22" s="3" t="s">
        <v>87</v>
      </c>
      <c r="L22" s="3" t="s">
        <v>89</v>
      </c>
      <c r="M22" s="3" t="s">
        <v>87</v>
      </c>
      <c r="N22" s="27" t="s">
        <v>127</v>
      </c>
      <c r="P22" s="3"/>
      <c r="Q22" s="1"/>
    </row>
    <row r="23" spans="1:17" x14ac:dyDescent="0.2">
      <c r="A23" s="3" t="s">
        <v>22</v>
      </c>
      <c r="B23" s="27" t="s">
        <v>68</v>
      </c>
      <c r="C23" s="28"/>
      <c r="D23" s="27" t="s">
        <v>33</v>
      </c>
      <c r="E23" s="27" t="s">
        <v>125</v>
      </c>
      <c r="F23" s="3" t="s">
        <v>115</v>
      </c>
      <c r="G23" s="3" t="s">
        <v>132</v>
      </c>
      <c r="H23" s="3" t="s">
        <v>88</v>
      </c>
      <c r="I23" s="3" t="s">
        <v>88</v>
      </c>
      <c r="J23" s="3" t="s">
        <v>87</v>
      </c>
      <c r="K23" s="3" t="s">
        <v>87</v>
      </c>
      <c r="L23" s="3" t="s">
        <v>89</v>
      </c>
      <c r="M23" s="3" t="s">
        <v>87</v>
      </c>
      <c r="N23" s="3"/>
      <c r="P23" s="3"/>
      <c r="Q23" s="1"/>
    </row>
    <row r="24" spans="1:17" x14ac:dyDescent="0.2">
      <c r="A24" s="3" t="s">
        <v>33</v>
      </c>
      <c r="B24" s="27" t="s">
        <v>78</v>
      </c>
      <c r="C24" s="28"/>
      <c r="D24" s="3"/>
      <c r="E24" s="3"/>
      <c r="F24" s="24" t="s">
        <v>114</v>
      </c>
      <c r="G24" s="24" t="s">
        <v>114</v>
      </c>
      <c r="H24" s="3" t="s">
        <v>88</v>
      </c>
      <c r="I24" s="3" t="s">
        <v>88</v>
      </c>
      <c r="J24" s="3" t="s">
        <v>88</v>
      </c>
      <c r="K24" s="3" t="s">
        <v>88</v>
      </c>
      <c r="L24" s="3" t="s">
        <v>105</v>
      </c>
      <c r="M24" s="3" t="s">
        <v>87</v>
      </c>
      <c r="N24" s="3"/>
      <c r="P24" s="3"/>
      <c r="Q24" s="1"/>
    </row>
    <row r="25" spans="1:17" x14ac:dyDescent="0.2">
      <c r="A25" s="3" t="s">
        <v>29</v>
      </c>
      <c r="B25" s="27" t="s">
        <v>74</v>
      </c>
      <c r="C25" s="28"/>
      <c r="D25" s="3"/>
      <c r="E25" s="27" t="s">
        <v>128</v>
      </c>
      <c r="F25" s="3" t="s">
        <v>115</v>
      </c>
      <c r="G25" s="3" t="s">
        <v>112</v>
      </c>
      <c r="H25" s="3" t="s">
        <v>88</v>
      </c>
      <c r="I25" s="3" t="s">
        <v>88</v>
      </c>
      <c r="J25" s="3" t="s">
        <v>88</v>
      </c>
      <c r="K25" s="3" t="s">
        <v>88</v>
      </c>
      <c r="L25" s="3" t="s">
        <v>101</v>
      </c>
      <c r="M25" s="3" t="s">
        <v>87</v>
      </c>
      <c r="N25" s="3"/>
      <c r="P25" s="3"/>
      <c r="Q25" s="1"/>
    </row>
    <row r="26" spans="1:17" x14ac:dyDescent="0.2">
      <c r="A26" s="3" t="s">
        <v>21</v>
      </c>
      <c r="B26" s="27" t="s">
        <v>67</v>
      </c>
      <c r="C26" s="28"/>
      <c r="D26" s="3"/>
      <c r="E26" s="3"/>
      <c r="F26" s="24" t="s">
        <v>114</v>
      </c>
      <c r="G26" s="24" t="s">
        <v>114</v>
      </c>
      <c r="H26" s="3" t="s">
        <v>88</v>
      </c>
      <c r="I26" s="3" t="s">
        <v>88</v>
      </c>
      <c r="J26" s="3" t="s">
        <v>88</v>
      </c>
      <c r="K26" s="3" t="s">
        <v>88</v>
      </c>
      <c r="L26" s="3" t="s">
        <v>99</v>
      </c>
      <c r="M26" s="3" t="s">
        <v>87</v>
      </c>
      <c r="N26" s="3"/>
      <c r="P26" s="3"/>
      <c r="Q26" s="1"/>
    </row>
    <row r="27" spans="1:17" x14ac:dyDescent="0.2">
      <c r="A27" s="3" t="s">
        <v>20</v>
      </c>
      <c r="B27" s="27" t="s">
        <v>66</v>
      </c>
      <c r="C27" s="28"/>
      <c r="D27" s="3"/>
      <c r="E27" s="27" t="s">
        <v>128</v>
      </c>
      <c r="F27" s="3" t="s">
        <v>115</v>
      </c>
      <c r="G27" s="3" t="s">
        <v>113</v>
      </c>
      <c r="H27" s="3" t="s">
        <v>88</v>
      </c>
      <c r="I27" s="3" t="s">
        <v>88</v>
      </c>
      <c r="J27" s="3" t="s">
        <v>88</v>
      </c>
      <c r="K27" s="3" t="s">
        <v>88</v>
      </c>
      <c r="L27" s="3" t="s">
        <v>98</v>
      </c>
      <c r="M27" s="3" t="s">
        <v>87</v>
      </c>
      <c r="N27" s="3"/>
      <c r="P27" s="3"/>
      <c r="Q27" s="1"/>
    </row>
    <row r="28" spans="1:17" x14ac:dyDescent="0.2">
      <c r="A28" s="3" t="s">
        <v>46</v>
      </c>
      <c r="B28" s="27" t="s">
        <v>66</v>
      </c>
      <c r="C28" s="28"/>
      <c r="D28" s="3"/>
      <c r="E28" s="3" t="s">
        <v>128</v>
      </c>
      <c r="F28" s="24" t="s">
        <v>113</v>
      </c>
      <c r="G28" s="24" t="s">
        <v>113</v>
      </c>
      <c r="H28" s="3" t="s">
        <v>88</v>
      </c>
      <c r="I28" s="3" t="s">
        <v>88</v>
      </c>
      <c r="J28" s="3" t="s">
        <v>88</v>
      </c>
      <c r="K28" s="3" t="s">
        <v>88</v>
      </c>
      <c r="L28" s="3" t="s">
        <v>89</v>
      </c>
      <c r="M28" s="3" t="s">
        <v>87</v>
      </c>
      <c r="N28" s="3" t="s">
        <v>133</v>
      </c>
      <c r="P28" s="3"/>
      <c r="Q28" s="1"/>
    </row>
    <row r="29" spans="1:17" x14ac:dyDescent="0.2">
      <c r="A29" s="3" t="s">
        <v>28</v>
      </c>
      <c r="B29" s="27" t="s">
        <v>73</v>
      </c>
      <c r="C29" s="28"/>
      <c r="D29" s="27" t="s">
        <v>121</v>
      </c>
      <c r="E29" s="27" t="s">
        <v>126</v>
      </c>
      <c r="F29" s="3" t="s">
        <v>115</v>
      </c>
      <c r="G29" s="3" t="s">
        <v>132</v>
      </c>
      <c r="H29" s="3" t="s">
        <v>88</v>
      </c>
      <c r="I29" s="3" t="s">
        <v>88</v>
      </c>
      <c r="J29" s="3" t="s">
        <v>87</v>
      </c>
      <c r="K29" s="3" t="s">
        <v>87</v>
      </c>
      <c r="L29" s="3" t="s">
        <v>89</v>
      </c>
      <c r="M29" s="3" t="s">
        <v>87</v>
      </c>
      <c r="N29" s="3"/>
      <c r="P29" s="3"/>
      <c r="Q29" s="1"/>
    </row>
    <row r="30" spans="1:17" x14ac:dyDescent="0.2">
      <c r="A30" s="3" t="s">
        <v>50</v>
      </c>
      <c r="B30" s="27" t="s">
        <v>73</v>
      </c>
      <c r="C30" s="28"/>
      <c r="D30" s="27" t="s">
        <v>121</v>
      </c>
      <c r="E30" s="27" t="s">
        <v>126</v>
      </c>
      <c r="F30" s="3" t="s">
        <v>115</v>
      </c>
      <c r="G30" s="3" t="s">
        <v>132</v>
      </c>
      <c r="H30" s="3" t="s">
        <v>88</v>
      </c>
      <c r="I30" s="3" t="s">
        <v>88</v>
      </c>
      <c r="J30" s="3" t="s">
        <v>87</v>
      </c>
      <c r="K30" s="3" t="s">
        <v>87</v>
      </c>
      <c r="L30" s="3" t="s">
        <v>89</v>
      </c>
      <c r="M30" s="3" t="s">
        <v>87</v>
      </c>
      <c r="N30" s="3"/>
      <c r="P30" s="3"/>
      <c r="Q30" s="1"/>
    </row>
    <row r="31" spans="1:17" x14ac:dyDescent="0.2">
      <c r="A31" s="3" t="s">
        <v>16</v>
      </c>
      <c r="B31" s="27" t="s">
        <v>63</v>
      </c>
      <c r="C31" s="28"/>
      <c r="D31" s="3"/>
      <c r="E31" s="3"/>
      <c r="F31" s="3" t="s">
        <v>114</v>
      </c>
      <c r="G31" s="3" t="s">
        <v>114</v>
      </c>
      <c r="H31" s="3" t="s">
        <v>88</v>
      </c>
      <c r="I31" s="3" t="s">
        <v>88</v>
      </c>
      <c r="J31" s="3" t="s">
        <v>88</v>
      </c>
      <c r="K31" s="3" t="s">
        <v>88</v>
      </c>
      <c r="L31" s="3" t="s">
        <v>96</v>
      </c>
      <c r="M31" s="3" t="s">
        <v>87</v>
      </c>
      <c r="N31" s="3"/>
      <c r="P31" s="3"/>
      <c r="Q31" s="1"/>
    </row>
    <row r="32" spans="1:17" x14ac:dyDescent="0.2">
      <c r="A32" s="3" t="s">
        <v>27</v>
      </c>
      <c r="B32" s="27" t="s">
        <v>72</v>
      </c>
      <c r="C32" s="28"/>
      <c r="D32" s="27"/>
      <c r="E32" s="27"/>
      <c r="F32" s="3" t="s">
        <v>115</v>
      </c>
      <c r="G32" s="3" t="s">
        <v>132</v>
      </c>
      <c r="H32" s="3" t="s">
        <v>88</v>
      </c>
      <c r="I32" s="3" t="s">
        <v>88</v>
      </c>
      <c r="J32" s="3" t="s">
        <v>87</v>
      </c>
      <c r="K32" s="3" t="s">
        <v>87</v>
      </c>
      <c r="L32" s="3" t="s">
        <v>89</v>
      </c>
      <c r="M32" s="3" t="s">
        <v>87</v>
      </c>
      <c r="N32" s="3"/>
      <c r="P32" s="3"/>
      <c r="Q32" s="1"/>
    </row>
    <row r="33" spans="1:17" x14ac:dyDescent="0.2">
      <c r="A33" s="3" t="s">
        <v>49</v>
      </c>
      <c r="B33" s="27" t="s">
        <v>72</v>
      </c>
      <c r="C33" s="28"/>
      <c r="D33" s="3"/>
      <c r="E33" s="3"/>
      <c r="F33" s="3" t="s">
        <v>115</v>
      </c>
      <c r="G33" s="3" t="s">
        <v>132</v>
      </c>
      <c r="H33" s="3" t="s">
        <v>88</v>
      </c>
      <c r="I33" s="3" t="s">
        <v>88</v>
      </c>
      <c r="J33" s="3" t="s">
        <v>87</v>
      </c>
      <c r="K33" s="3" t="s">
        <v>87</v>
      </c>
      <c r="L33" s="3" t="s">
        <v>89</v>
      </c>
      <c r="M33" s="3" t="s">
        <v>87</v>
      </c>
      <c r="N33" s="3"/>
      <c r="P33" s="3"/>
      <c r="Q33" s="1"/>
    </row>
    <row r="34" spans="1:17" x14ac:dyDescent="0.2">
      <c r="A34" s="3" t="s">
        <v>56</v>
      </c>
      <c r="B34" s="27" t="s">
        <v>86</v>
      </c>
      <c r="C34" s="28"/>
      <c r="D34" s="3"/>
      <c r="E34" s="3"/>
      <c r="F34" s="3" t="s">
        <v>114</v>
      </c>
      <c r="G34" s="3" t="s">
        <v>114</v>
      </c>
      <c r="H34" s="3" t="s">
        <v>88</v>
      </c>
      <c r="I34" s="3" t="s">
        <v>88</v>
      </c>
      <c r="J34" s="3" t="s">
        <v>88</v>
      </c>
      <c r="K34" s="3" t="s">
        <v>88</v>
      </c>
      <c r="L34" s="3" t="s">
        <v>110</v>
      </c>
      <c r="M34" s="3" t="s">
        <v>87</v>
      </c>
      <c r="N34" s="3"/>
      <c r="P34" s="3"/>
      <c r="Q34" s="1"/>
    </row>
    <row r="35" spans="1:17" x14ac:dyDescent="0.2">
      <c r="A35" s="3" t="s">
        <v>17</v>
      </c>
      <c r="B35" s="27" t="s">
        <v>64</v>
      </c>
      <c r="C35" s="28"/>
      <c r="D35" s="3"/>
      <c r="E35" s="3" t="s">
        <v>129</v>
      </c>
      <c r="F35" s="3" t="s">
        <v>116</v>
      </c>
      <c r="G35" s="24" t="s">
        <v>113</v>
      </c>
      <c r="H35" s="3" t="s">
        <v>88</v>
      </c>
      <c r="I35" s="3" t="s">
        <v>88</v>
      </c>
      <c r="J35" s="3" t="s">
        <v>88</v>
      </c>
      <c r="K35" s="3" t="s">
        <v>88</v>
      </c>
      <c r="L35" s="3" t="s">
        <v>89</v>
      </c>
      <c r="M35" s="3" t="s">
        <v>87</v>
      </c>
      <c r="N35" s="3" t="s">
        <v>134</v>
      </c>
      <c r="P35" s="3"/>
      <c r="Q35" s="1"/>
    </row>
    <row r="36" spans="1:17" x14ac:dyDescent="0.2">
      <c r="A36" s="3" t="s">
        <v>18</v>
      </c>
      <c r="B36" s="27" t="s">
        <v>64</v>
      </c>
      <c r="C36" s="28"/>
      <c r="D36" s="3"/>
      <c r="E36" s="27" t="s">
        <v>128</v>
      </c>
      <c r="F36" s="3" t="s">
        <v>116</v>
      </c>
      <c r="G36" s="24" t="s">
        <v>113</v>
      </c>
      <c r="H36" s="3" t="s">
        <v>88</v>
      </c>
      <c r="I36" s="3" t="s">
        <v>88</v>
      </c>
      <c r="J36" s="3" t="s">
        <v>88</v>
      </c>
      <c r="K36" s="3" t="s">
        <v>88</v>
      </c>
      <c r="L36" s="3" t="s">
        <v>97</v>
      </c>
      <c r="M36" s="3" t="s">
        <v>87</v>
      </c>
      <c r="N36" s="3"/>
      <c r="P36" s="3"/>
      <c r="Q36" s="1"/>
    </row>
    <row r="37" spans="1:17" x14ac:dyDescent="0.2">
      <c r="A37" s="3" t="s">
        <v>48</v>
      </c>
      <c r="B37" s="27" t="s">
        <v>82</v>
      </c>
      <c r="C37" s="28"/>
      <c r="D37" s="27" t="s">
        <v>120</v>
      </c>
      <c r="E37" s="27" t="s">
        <v>124</v>
      </c>
      <c r="F37" s="3" t="s">
        <v>112</v>
      </c>
      <c r="G37" s="3" t="s">
        <v>132</v>
      </c>
      <c r="H37" s="3" t="s">
        <v>88</v>
      </c>
      <c r="I37" s="3" t="s">
        <v>88</v>
      </c>
      <c r="J37" s="24" t="s">
        <v>88</v>
      </c>
      <c r="K37" s="3" t="s">
        <v>87</v>
      </c>
      <c r="L37" s="3" t="s">
        <v>89</v>
      </c>
      <c r="M37" s="3" t="s">
        <v>87</v>
      </c>
      <c r="N37" s="27" t="s">
        <v>127</v>
      </c>
      <c r="P37" s="3"/>
      <c r="Q37" s="1"/>
    </row>
    <row r="38" spans="1:17" x14ac:dyDescent="0.2">
      <c r="A38" s="3" t="s">
        <v>9</v>
      </c>
      <c r="B38" s="27" t="s">
        <v>58</v>
      </c>
      <c r="C38" s="28"/>
      <c r="D38" s="27"/>
      <c r="E38" s="27"/>
      <c r="F38" s="3" t="s">
        <v>112</v>
      </c>
      <c r="G38" s="3" t="s">
        <v>132</v>
      </c>
      <c r="H38" s="3" t="s">
        <v>88</v>
      </c>
      <c r="I38" s="3" t="s">
        <v>88</v>
      </c>
      <c r="J38" s="3" t="s">
        <v>87</v>
      </c>
      <c r="K38" s="3" t="s">
        <v>87</v>
      </c>
      <c r="L38" s="3" t="s">
        <v>89</v>
      </c>
      <c r="M38" s="3" t="s">
        <v>87</v>
      </c>
      <c r="N38" s="3"/>
      <c r="P38" s="3"/>
      <c r="Q38" s="1"/>
    </row>
    <row r="39" spans="1:17" x14ac:dyDescent="0.2">
      <c r="A39" s="3" t="s">
        <v>35</v>
      </c>
      <c r="B39" s="27" t="s">
        <v>58</v>
      </c>
      <c r="C39" s="28"/>
      <c r="D39" s="3"/>
      <c r="E39" s="3"/>
      <c r="F39" s="3" t="s">
        <v>112</v>
      </c>
      <c r="G39" s="3" t="s">
        <v>132</v>
      </c>
      <c r="H39" s="3" t="s">
        <v>88</v>
      </c>
      <c r="I39" s="3" t="s">
        <v>88</v>
      </c>
      <c r="J39" s="3" t="s">
        <v>87</v>
      </c>
      <c r="K39" s="3" t="s">
        <v>87</v>
      </c>
      <c r="L39" s="3" t="s">
        <v>89</v>
      </c>
      <c r="M39" s="3" t="s">
        <v>87</v>
      </c>
      <c r="N39" s="3"/>
      <c r="P39" s="3"/>
      <c r="Q39" s="1"/>
    </row>
    <row r="40" spans="1:17" x14ac:dyDescent="0.2">
      <c r="A40" s="3" t="s">
        <v>37</v>
      </c>
      <c r="B40" s="27" t="s">
        <v>81</v>
      </c>
      <c r="C40" s="30"/>
      <c r="D40" s="23"/>
      <c r="E40" s="23"/>
      <c r="F40" s="24" t="s">
        <v>114</v>
      </c>
      <c r="G40" s="24" t="s">
        <v>114</v>
      </c>
      <c r="H40" s="3" t="s">
        <v>88</v>
      </c>
      <c r="I40" s="3" t="s">
        <v>88</v>
      </c>
      <c r="J40" s="3" t="s">
        <v>87</v>
      </c>
      <c r="K40" s="3" t="s">
        <v>87</v>
      </c>
      <c r="L40" s="3" t="s">
        <v>89</v>
      </c>
      <c r="M40" s="3" t="s">
        <v>87</v>
      </c>
      <c r="N40" s="3"/>
      <c r="P40" s="3"/>
      <c r="Q40" s="1"/>
    </row>
    <row r="41" spans="1:17" x14ac:dyDescent="0.2">
      <c r="A41" s="3" t="s">
        <v>14</v>
      </c>
      <c r="B41" s="27" t="s">
        <v>62</v>
      </c>
      <c r="C41" s="28"/>
      <c r="D41" s="3"/>
      <c r="E41" s="3" t="s">
        <v>131</v>
      </c>
      <c r="F41" s="3" t="s">
        <v>115</v>
      </c>
      <c r="G41" s="27" t="s">
        <v>113</v>
      </c>
      <c r="H41" s="3" t="s">
        <v>88</v>
      </c>
      <c r="I41" s="3" t="s">
        <v>88</v>
      </c>
      <c r="J41" s="3" t="s">
        <v>87</v>
      </c>
      <c r="K41" s="3" t="s">
        <v>87</v>
      </c>
      <c r="L41" s="3" t="s">
        <v>89</v>
      </c>
      <c r="M41" s="3" t="s">
        <v>87</v>
      </c>
      <c r="N41" s="3"/>
      <c r="P41" s="3"/>
      <c r="Q41" s="1"/>
    </row>
    <row r="42" spans="1:17" x14ac:dyDescent="0.2">
      <c r="A42" s="3" t="s">
        <v>15</v>
      </c>
      <c r="B42" s="27" t="s">
        <v>62</v>
      </c>
      <c r="C42" s="28"/>
      <c r="D42" s="3"/>
      <c r="E42" s="3" t="s">
        <v>131</v>
      </c>
      <c r="F42" s="3" t="s">
        <v>115</v>
      </c>
      <c r="G42" s="27" t="s">
        <v>113</v>
      </c>
      <c r="H42" s="3" t="s">
        <v>88</v>
      </c>
      <c r="I42" s="3" t="s">
        <v>88</v>
      </c>
      <c r="J42" s="3" t="s">
        <v>87</v>
      </c>
      <c r="K42" s="3" t="s">
        <v>87</v>
      </c>
      <c r="L42" s="3" t="s">
        <v>89</v>
      </c>
      <c r="M42" s="3" t="s">
        <v>87</v>
      </c>
      <c r="N42" s="3"/>
      <c r="P42" s="3"/>
      <c r="Q42" s="1"/>
    </row>
    <row r="43" spans="1:17" x14ac:dyDescent="0.2">
      <c r="A43" s="3" t="s">
        <v>24</v>
      </c>
      <c r="B43" s="27" t="s">
        <v>70</v>
      </c>
      <c r="C43" s="28"/>
      <c r="D43" s="27" t="s">
        <v>120</v>
      </c>
      <c r="E43" s="27" t="s">
        <v>124</v>
      </c>
      <c r="F43" s="3" t="s">
        <v>112</v>
      </c>
      <c r="G43" s="3" t="s">
        <v>132</v>
      </c>
      <c r="H43" s="3" t="s">
        <v>88</v>
      </c>
      <c r="I43" s="3" t="s">
        <v>88</v>
      </c>
      <c r="J43" s="24" t="s">
        <v>117</v>
      </c>
      <c r="K43" s="3" t="s">
        <v>87</v>
      </c>
      <c r="L43" s="3" t="s">
        <v>89</v>
      </c>
      <c r="M43" s="3" t="s">
        <v>87</v>
      </c>
      <c r="N43" s="27" t="s">
        <v>127</v>
      </c>
      <c r="P43" s="3"/>
      <c r="Q43" s="1"/>
    </row>
    <row r="44" spans="1:17" x14ac:dyDescent="0.2">
      <c r="A44" s="3" t="s">
        <v>43</v>
      </c>
      <c r="B44" s="27" t="s">
        <v>70</v>
      </c>
      <c r="C44" s="28"/>
      <c r="D44" s="27" t="s">
        <v>120</v>
      </c>
      <c r="E44" s="27" t="s">
        <v>124</v>
      </c>
      <c r="F44" s="3" t="s">
        <v>112</v>
      </c>
      <c r="G44" s="3" t="s">
        <v>132</v>
      </c>
      <c r="H44" s="3" t="s">
        <v>88</v>
      </c>
      <c r="I44" s="3" t="s">
        <v>88</v>
      </c>
      <c r="J44" s="24" t="s">
        <v>88</v>
      </c>
      <c r="K44" s="3" t="s">
        <v>87</v>
      </c>
      <c r="L44" s="3" t="s">
        <v>89</v>
      </c>
      <c r="M44" s="3" t="s">
        <v>87</v>
      </c>
      <c r="N44" s="27" t="s">
        <v>127</v>
      </c>
      <c r="P44" s="3"/>
      <c r="Q44" s="1"/>
    </row>
    <row r="45" spans="1:17" x14ac:dyDescent="0.2">
      <c r="A45" s="3" t="s">
        <v>8</v>
      </c>
      <c r="B45" s="27" t="s">
        <v>57</v>
      </c>
      <c r="C45" s="28"/>
      <c r="D45" s="27" t="s">
        <v>34</v>
      </c>
      <c r="E45" s="27" t="s">
        <v>123</v>
      </c>
      <c r="F45" s="3" t="s">
        <v>112</v>
      </c>
      <c r="G45" s="3" t="s">
        <v>132</v>
      </c>
      <c r="H45" s="3" t="s">
        <v>88</v>
      </c>
      <c r="I45" s="3" t="s">
        <v>88</v>
      </c>
      <c r="J45" s="3" t="s">
        <v>88</v>
      </c>
      <c r="K45" s="3" t="s">
        <v>87</v>
      </c>
      <c r="L45" s="3" t="s">
        <v>89</v>
      </c>
      <c r="M45" s="3" t="s">
        <v>87</v>
      </c>
      <c r="N45" s="27" t="s">
        <v>137</v>
      </c>
      <c r="P45" s="3"/>
      <c r="Q45" s="1"/>
    </row>
    <row r="46" spans="1:17" x14ac:dyDescent="0.2">
      <c r="A46" s="3" t="s">
        <v>52</v>
      </c>
      <c r="B46" s="27" t="s">
        <v>83</v>
      </c>
      <c r="C46" s="28"/>
      <c r="D46" s="3"/>
      <c r="E46" s="27" t="s">
        <v>128</v>
      </c>
      <c r="F46" s="3" t="s">
        <v>115</v>
      </c>
      <c r="G46" s="3" t="s">
        <v>113</v>
      </c>
      <c r="H46" s="3" t="s">
        <v>88</v>
      </c>
      <c r="I46" s="3" t="s">
        <v>88</v>
      </c>
      <c r="J46" s="3" t="s">
        <v>88</v>
      </c>
      <c r="K46" s="3" t="s">
        <v>88</v>
      </c>
      <c r="L46" s="3" t="s">
        <v>107</v>
      </c>
      <c r="M46" s="3" t="s">
        <v>87</v>
      </c>
      <c r="N46" s="3"/>
      <c r="P46" s="3"/>
      <c r="Q46" s="1"/>
    </row>
    <row r="47" spans="1:17" x14ac:dyDescent="0.2">
      <c r="A47" s="3" t="s">
        <v>53</v>
      </c>
      <c r="B47" s="27" t="s">
        <v>83</v>
      </c>
      <c r="C47" s="28"/>
      <c r="D47" s="3"/>
      <c r="E47" s="27" t="s">
        <v>128</v>
      </c>
      <c r="F47" s="3" t="s">
        <v>115</v>
      </c>
      <c r="G47" s="3" t="s">
        <v>113</v>
      </c>
      <c r="H47" s="3" t="s">
        <v>88</v>
      </c>
      <c r="I47" s="3" t="s">
        <v>88</v>
      </c>
      <c r="J47" s="3" t="s">
        <v>88</v>
      </c>
      <c r="K47" s="3" t="s">
        <v>88</v>
      </c>
      <c r="L47" s="3" t="s">
        <v>107</v>
      </c>
      <c r="M47" s="3" t="s">
        <v>87</v>
      </c>
      <c r="N47" s="3"/>
      <c r="P47" s="3"/>
      <c r="Q47" s="1"/>
    </row>
    <row r="48" spans="1:17" x14ac:dyDescent="0.2">
      <c r="A48" s="3" t="s">
        <v>11</v>
      </c>
      <c r="B48" s="27" t="s">
        <v>60</v>
      </c>
      <c r="C48" s="28"/>
      <c r="D48" s="3"/>
      <c r="E48" s="27" t="s">
        <v>128</v>
      </c>
      <c r="F48" s="3" t="s">
        <v>112</v>
      </c>
      <c r="G48" s="3" t="s">
        <v>112</v>
      </c>
      <c r="H48" s="3" t="s">
        <v>88</v>
      </c>
      <c r="I48" s="3" t="s">
        <v>88</v>
      </c>
      <c r="J48" s="3" t="s">
        <v>88</v>
      </c>
      <c r="K48" s="3" t="s">
        <v>88</v>
      </c>
      <c r="L48" s="3" t="s">
        <v>95</v>
      </c>
      <c r="M48" s="3" t="s">
        <v>87</v>
      </c>
      <c r="N48" s="27" t="s">
        <v>136</v>
      </c>
      <c r="P48" s="3"/>
      <c r="Q48" s="1"/>
    </row>
    <row r="49" spans="1:17" x14ac:dyDescent="0.2">
      <c r="A49" s="3" t="s">
        <v>40</v>
      </c>
      <c r="B49" s="27" t="s">
        <v>60</v>
      </c>
      <c r="C49" s="28"/>
      <c r="D49" s="3"/>
      <c r="E49" s="27" t="s">
        <v>128</v>
      </c>
      <c r="F49" s="3" t="s">
        <v>112</v>
      </c>
      <c r="G49" s="3" t="s">
        <v>112</v>
      </c>
      <c r="H49" s="3" t="s">
        <v>88</v>
      </c>
      <c r="I49" s="3" t="s">
        <v>88</v>
      </c>
      <c r="J49" s="24" t="s">
        <v>88</v>
      </c>
      <c r="K49" s="24" t="s">
        <v>88</v>
      </c>
      <c r="L49" s="3" t="s">
        <v>95</v>
      </c>
      <c r="M49" s="3" t="s">
        <v>87</v>
      </c>
      <c r="N49" s="27" t="s">
        <v>136</v>
      </c>
      <c r="P49" s="3"/>
      <c r="Q49" s="1"/>
    </row>
    <row r="50" spans="1:17" x14ac:dyDescent="0.2">
      <c r="A50" s="3" t="s">
        <v>41</v>
      </c>
      <c r="B50" s="27" t="s">
        <v>60</v>
      </c>
      <c r="C50" s="28"/>
      <c r="D50" s="3"/>
      <c r="E50" s="27" t="s">
        <v>128</v>
      </c>
      <c r="F50" s="3" t="s">
        <v>112</v>
      </c>
      <c r="G50" s="3" t="s">
        <v>112</v>
      </c>
      <c r="H50" s="3" t="s">
        <v>88</v>
      </c>
      <c r="I50" s="3" t="s">
        <v>88</v>
      </c>
      <c r="J50" s="24" t="s">
        <v>88</v>
      </c>
      <c r="K50" s="24" t="s">
        <v>88</v>
      </c>
      <c r="L50" s="3" t="s">
        <v>95</v>
      </c>
      <c r="M50" s="3" t="s">
        <v>87</v>
      </c>
      <c r="N50" s="27" t="s">
        <v>136</v>
      </c>
      <c r="P50" s="3"/>
      <c r="Q50" s="1"/>
    </row>
    <row r="52" spans="1:17" x14ac:dyDescent="0.2">
      <c r="A52" s="5"/>
      <c r="B52" s="5"/>
      <c r="C52" s="30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7" x14ac:dyDescent="0.2">
      <c r="A53" s="2"/>
      <c r="B53" s="3"/>
      <c r="D53" s="3"/>
      <c r="E53" s="3"/>
      <c r="F53" s="3"/>
      <c r="G53" s="4"/>
      <c r="H53" s="3"/>
      <c r="I53" s="4"/>
      <c r="J53" s="4"/>
      <c r="K53" s="3"/>
      <c r="L53" s="3"/>
      <c r="M53" s="3"/>
    </row>
    <row r="54" spans="1:17" x14ac:dyDescent="0.2">
      <c r="A54" s="2"/>
      <c r="B54" s="3"/>
      <c r="D54" s="3"/>
      <c r="E54" s="3"/>
      <c r="F54" s="3"/>
      <c r="G54" s="4"/>
      <c r="H54" s="3"/>
      <c r="I54" s="4"/>
      <c r="J54" s="4"/>
      <c r="K54" s="3"/>
      <c r="L54" s="3"/>
      <c r="M54" s="3"/>
    </row>
    <row r="55" spans="1:17" x14ac:dyDescent="0.2">
      <c r="A55" s="2"/>
      <c r="B55" s="3"/>
      <c r="D55" s="3"/>
      <c r="E55" s="3"/>
      <c r="F55" s="3"/>
      <c r="G55" s="4"/>
      <c r="H55" s="3"/>
      <c r="I55" s="4"/>
      <c r="J55" s="4"/>
      <c r="K55" s="3"/>
      <c r="L55" s="3"/>
      <c r="M55" s="3"/>
    </row>
    <row r="56" spans="1:17" x14ac:dyDescent="0.2">
      <c r="A56" s="2"/>
      <c r="B56" s="3"/>
      <c r="D56" s="3"/>
      <c r="E56" s="3"/>
      <c r="F56" s="3"/>
      <c r="G56" s="4"/>
      <c r="H56" s="3"/>
      <c r="I56" s="4"/>
      <c r="J56" s="4"/>
      <c r="K56" s="3"/>
      <c r="L56" s="3"/>
      <c r="M56" s="3"/>
    </row>
    <row r="57" spans="1:17" x14ac:dyDescent="0.2">
      <c r="A57" s="2"/>
      <c r="B57" s="3"/>
      <c r="D57" s="3"/>
      <c r="E57" s="3"/>
      <c r="F57" s="3"/>
      <c r="G57" s="4"/>
      <c r="H57" s="3"/>
      <c r="I57" s="4"/>
      <c r="J57" s="4"/>
      <c r="K57" s="3"/>
      <c r="L57" s="3"/>
      <c r="M57" s="3"/>
    </row>
    <row r="58" spans="1:17" x14ac:dyDescent="0.2">
      <c r="A58" s="2"/>
      <c r="B58" s="3"/>
      <c r="D58" s="3"/>
      <c r="E58" s="3"/>
      <c r="F58" s="3"/>
      <c r="G58" s="4"/>
      <c r="H58" s="3"/>
      <c r="I58" s="4"/>
      <c r="J58" s="4"/>
      <c r="K58" s="3"/>
      <c r="L58" s="3"/>
      <c r="M58" s="3"/>
    </row>
    <row r="59" spans="1:17" x14ac:dyDescent="0.2">
      <c r="A59" s="2"/>
      <c r="B59" s="3"/>
      <c r="D59" s="3"/>
      <c r="E59" s="3"/>
      <c r="F59" s="3"/>
      <c r="G59" s="4"/>
      <c r="H59" s="3"/>
      <c r="I59" s="4"/>
      <c r="J59" s="4"/>
      <c r="K59" s="3"/>
      <c r="L59" s="3"/>
      <c r="M59" s="3"/>
    </row>
    <row r="60" spans="1:17" x14ac:dyDescent="0.2">
      <c r="A60" s="2"/>
      <c r="B60" s="3"/>
      <c r="D60" s="3"/>
      <c r="E60" s="3"/>
      <c r="F60" s="3"/>
      <c r="G60" s="4"/>
      <c r="H60" s="3"/>
      <c r="I60" s="4"/>
      <c r="J60" s="4"/>
      <c r="K60" s="3"/>
      <c r="L60" s="3"/>
      <c r="M60" s="3"/>
    </row>
    <row r="61" spans="1:17" x14ac:dyDescent="0.2">
      <c r="A61" s="2"/>
      <c r="B61" s="3"/>
      <c r="D61" s="3"/>
      <c r="E61" s="3"/>
      <c r="F61" s="3"/>
      <c r="G61" s="4"/>
      <c r="H61" s="3"/>
      <c r="I61" s="4"/>
      <c r="J61" s="4"/>
      <c r="K61" s="3"/>
      <c r="L61" s="3"/>
      <c r="M61" s="3"/>
    </row>
    <row r="62" spans="1:17" x14ac:dyDescent="0.2">
      <c r="A62" s="2"/>
      <c r="B62" s="3"/>
      <c r="D62" s="3"/>
      <c r="E62" s="3"/>
      <c r="F62" s="3"/>
      <c r="G62" s="4"/>
      <c r="H62" s="3"/>
      <c r="I62" s="4"/>
      <c r="J62" s="4"/>
      <c r="K62" s="3"/>
      <c r="L62" s="3"/>
      <c r="M62" s="3"/>
    </row>
    <row r="63" spans="1:17" x14ac:dyDescent="0.2">
      <c r="A63" s="2"/>
      <c r="B63" s="3"/>
      <c r="D63" s="3"/>
      <c r="E63" s="3"/>
      <c r="F63" s="3"/>
      <c r="G63" s="4"/>
      <c r="H63" s="3"/>
      <c r="I63" s="4"/>
      <c r="J63" s="4"/>
      <c r="K63" s="3"/>
      <c r="L63" s="3"/>
      <c r="M63" s="3"/>
    </row>
    <row r="64" spans="1:17" x14ac:dyDescent="0.2">
      <c r="A64" s="2"/>
      <c r="B64" s="3"/>
      <c r="D64" s="3"/>
      <c r="E64" s="3"/>
      <c r="F64" s="3"/>
      <c r="G64" s="4"/>
      <c r="H64" s="3"/>
      <c r="I64" s="4"/>
      <c r="J64" s="4"/>
      <c r="K64" s="3"/>
      <c r="L64" s="3"/>
      <c r="M64" s="3"/>
    </row>
    <row r="65" spans="1:13" x14ac:dyDescent="0.2">
      <c r="A65" s="2"/>
      <c r="B65" s="3"/>
      <c r="D65" s="3"/>
      <c r="E65" s="3"/>
      <c r="F65" s="3"/>
      <c r="G65" s="4"/>
      <c r="H65" s="3"/>
      <c r="I65" s="4"/>
      <c r="J65" s="4"/>
      <c r="K65" s="3"/>
      <c r="L65" s="3"/>
      <c r="M65" s="3"/>
    </row>
    <row r="66" spans="1:13" x14ac:dyDescent="0.2">
      <c r="A66" s="2"/>
      <c r="B66" s="3"/>
      <c r="D66" s="3"/>
      <c r="E66" s="3"/>
      <c r="F66" s="3"/>
      <c r="G66" s="4"/>
      <c r="H66" s="3"/>
      <c r="I66" s="4"/>
      <c r="J66" s="4"/>
      <c r="K66" s="3"/>
      <c r="L66" s="3"/>
      <c r="M66" s="3"/>
    </row>
    <row r="67" spans="1:13" x14ac:dyDescent="0.2">
      <c r="A67" s="2"/>
      <c r="B67" s="3"/>
      <c r="D67" s="3"/>
      <c r="E67" s="3"/>
      <c r="F67" s="3"/>
      <c r="G67" s="4"/>
      <c r="H67" s="3"/>
      <c r="I67" s="4"/>
      <c r="J67" s="4"/>
      <c r="K67" s="3"/>
      <c r="L67" s="3"/>
      <c r="M67" s="3"/>
    </row>
    <row r="68" spans="1:13" x14ac:dyDescent="0.2">
      <c r="A68" s="2"/>
      <c r="B68" s="3"/>
      <c r="D68" s="3"/>
      <c r="E68" s="3"/>
      <c r="F68" s="3"/>
      <c r="G68" s="4"/>
      <c r="H68" s="3"/>
      <c r="I68" s="4"/>
      <c r="J68" s="4"/>
      <c r="K68" s="3"/>
      <c r="L68" s="3"/>
      <c r="M68" s="3"/>
    </row>
    <row r="69" spans="1:13" x14ac:dyDescent="0.2">
      <c r="A69" s="2"/>
      <c r="B69" s="3"/>
      <c r="D69" s="3"/>
      <c r="E69" s="3"/>
      <c r="F69" s="3"/>
      <c r="G69" s="4"/>
      <c r="H69" s="3"/>
      <c r="I69" s="4"/>
      <c r="J69" s="4"/>
      <c r="K69" s="3"/>
      <c r="L69" s="3"/>
      <c r="M69" s="3"/>
    </row>
    <row r="70" spans="1:13" x14ac:dyDescent="0.2">
      <c r="A70" s="2"/>
      <c r="B70" s="3"/>
      <c r="D70" s="3"/>
      <c r="E70" s="3"/>
      <c r="F70" s="3"/>
      <c r="G70" s="4"/>
      <c r="H70" s="3"/>
      <c r="I70" s="4"/>
      <c r="J70" s="4"/>
      <c r="K70" s="3"/>
      <c r="L70" s="3"/>
      <c r="M70" s="3"/>
    </row>
    <row r="71" spans="1:13" x14ac:dyDescent="0.2">
      <c r="A71" s="2"/>
      <c r="B71" s="3"/>
      <c r="D71" s="3"/>
      <c r="E71" s="3"/>
      <c r="F71" s="3"/>
      <c r="G71" s="4"/>
      <c r="H71" s="3"/>
      <c r="I71" s="4"/>
      <c r="J71" s="4"/>
      <c r="K71" s="3"/>
      <c r="L71" s="3"/>
      <c r="M71" s="3"/>
    </row>
    <row r="72" spans="1:13" x14ac:dyDescent="0.2">
      <c r="A72" s="2"/>
      <c r="B72" s="3"/>
      <c r="D72" s="3"/>
      <c r="E72" s="3"/>
      <c r="F72" s="3"/>
      <c r="G72" s="4"/>
      <c r="H72" s="3"/>
      <c r="I72" s="4"/>
      <c r="J72" s="4"/>
      <c r="K72" s="3"/>
      <c r="L72" s="3"/>
      <c r="M72" s="3"/>
    </row>
    <row r="73" spans="1:13" x14ac:dyDescent="0.2">
      <c r="A73" s="2"/>
      <c r="B73" s="3"/>
      <c r="D73" s="3"/>
      <c r="E73" s="3"/>
      <c r="F73" s="3"/>
      <c r="G73" s="4"/>
      <c r="H73" s="3"/>
      <c r="I73" s="4"/>
      <c r="J73" s="4"/>
      <c r="K73" s="3"/>
      <c r="L73" s="3"/>
      <c r="M73" s="3"/>
    </row>
    <row r="74" spans="1:13" x14ac:dyDescent="0.2">
      <c r="A74" s="2"/>
      <c r="B74" s="3"/>
      <c r="D74" s="3"/>
      <c r="E74" s="3"/>
      <c r="F74" s="3"/>
      <c r="G74" s="4"/>
      <c r="H74" s="3"/>
      <c r="I74" s="4"/>
      <c r="J74" s="4"/>
      <c r="K74" s="3"/>
      <c r="L74" s="3"/>
      <c r="M74" s="3"/>
    </row>
    <row r="75" spans="1:13" x14ac:dyDescent="0.2">
      <c r="A75" s="2"/>
      <c r="B75" s="3"/>
      <c r="D75" s="3"/>
      <c r="E75" s="3"/>
      <c r="F75" s="3"/>
      <c r="G75" s="4"/>
      <c r="H75" s="3"/>
      <c r="I75" s="4"/>
      <c r="J75" s="4"/>
      <c r="K75" s="3"/>
      <c r="L75" s="3"/>
      <c r="M75" s="3"/>
    </row>
    <row r="76" spans="1:13" x14ac:dyDescent="0.2">
      <c r="A76" s="2"/>
      <c r="B76" s="3"/>
      <c r="D76" s="3"/>
      <c r="E76" s="3"/>
      <c r="F76" s="3"/>
      <c r="G76" s="4"/>
      <c r="H76" s="3"/>
      <c r="I76" s="4"/>
      <c r="J76" s="4"/>
      <c r="K76" s="3"/>
      <c r="L76" s="3"/>
      <c r="M76" s="3"/>
    </row>
    <row r="77" spans="1:13" x14ac:dyDescent="0.2">
      <c r="A77" s="2"/>
      <c r="B77" s="3"/>
      <c r="D77" s="3"/>
      <c r="E77" s="3"/>
      <c r="F77" s="3"/>
      <c r="G77" s="4"/>
      <c r="H77" s="3"/>
      <c r="I77" s="4"/>
      <c r="J77" s="4"/>
      <c r="K77" s="3"/>
      <c r="L77" s="3"/>
      <c r="M77" s="3"/>
    </row>
    <row r="78" spans="1:13" x14ac:dyDescent="0.2">
      <c r="A78" s="2"/>
      <c r="B78" s="3"/>
      <c r="D78" s="3"/>
      <c r="E78" s="3"/>
      <c r="F78" s="3"/>
      <c r="G78" s="4"/>
      <c r="H78" s="3"/>
      <c r="I78" s="4"/>
      <c r="J78" s="4"/>
      <c r="K78" s="3"/>
      <c r="L78" s="3"/>
      <c r="M78" s="3"/>
    </row>
    <row r="79" spans="1:13" x14ac:dyDescent="0.2">
      <c r="A79" s="2"/>
      <c r="B79" s="3"/>
      <c r="D79" s="3"/>
      <c r="E79" s="3"/>
      <c r="F79" s="3"/>
      <c r="G79" s="4"/>
      <c r="H79" s="3"/>
      <c r="I79" s="4"/>
      <c r="J79" s="4"/>
      <c r="K79" s="3"/>
      <c r="L79" s="3"/>
      <c r="M79" s="3"/>
    </row>
    <row r="80" spans="1:13" x14ac:dyDescent="0.2">
      <c r="A80" s="2"/>
      <c r="B80" s="3"/>
      <c r="D80" s="3"/>
      <c r="E80" s="3"/>
      <c r="F80" s="3"/>
      <c r="G80" s="4"/>
      <c r="H80" s="3"/>
      <c r="I80" s="4"/>
      <c r="J80" s="4"/>
      <c r="K80" s="3"/>
      <c r="L80" s="3"/>
      <c r="M80" s="3"/>
    </row>
    <row r="81" spans="1:13" x14ac:dyDescent="0.2">
      <c r="A81" s="2"/>
      <c r="B81" s="3"/>
      <c r="D81" s="3"/>
      <c r="E81" s="3"/>
      <c r="F81" s="3"/>
      <c r="G81" s="4"/>
      <c r="H81" s="3"/>
      <c r="I81" s="4"/>
      <c r="J81" s="4"/>
      <c r="K81" s="3"/>
      <c r="L81" s="3"/>
      <c r="M81" s="3"/>
    </row>
    <row r="82" spans="1:13" x14ac:dyDescent="0.2">
      <c r="A82" s="2"/>
      <c r="B82" s="3"/>
      <c r="D82" s="3"/>
      <c r="E82" s="3"/>
      <c r="F82" s="3"/>
      <c r="G82" s="4"/>
      <c r="H82" s="3"/>
      <c r="I82" s="4"/>
      <c r="J82" s="4"/>
      <c r="K82" s="3"/>
      <c r="L82" s="3"/>
      <c r="M82" s="3"/>
    </row>
    <row r="83" spans="1:13" x14ac:dyDescent="0.2">
      <c r="A83" s="2"/>
      <c r="B83" s="3"/>
      <c r="D83" s="3"/>
      <c r="E83" s="3"/>
      <c r="F83" s="3"/>
      <c r="G83" s="4"/>
      <c r="H83" s="3"/>
      <c r="I83" s="4"/>
      <c r="J83" s="4"/>
      <c r="K83" s="3"/>
      <c r="L83" s="3"/>
      <c r="M83" s="3"/>
    </row>
    <row r="84" spans="1:13" x14ac:dyDescent="0.2">
      <c r="A84" s="2"/>
      <c r="B84" s="3"/>
      <c r="D84" s="3"/>
      <c r="E84" s="3"/>
      <c r="F84" s="3"/>
      <c r="G84" s="4"/>
      <c r="H84" s="3"/>
      <c r="I84" s="4"/>
      <c r="J84" s="4"/>
      <c r="K84" s="3"/>
      <c r="L84" s="3"/>
      <c r="M84" s="3"/>
    </row>
    <row r="85" spans="1:13" x14ac:dyDescent="0.2">
      <c r="A85" s="2"/>
      <c r="B85" s="3"/>
      <c r="D85" s="3"/>
      <c r="E85" s="3"/>
      <c r="F85" s="3"/>
      <c r="G85" s="4"/>
      <c r="H85" s="3"/>
      <c r="I85" s="4"/>
      <c r="J85" s="4"/>
      <c r="K85" s="3"/>
      <c r="L85" s="3"/>
      <c r="M85" s="3"/>
    </row>
    <row r="86" spans="1:13" x14ac:dyDescent="0.2">
      <c r="A86" s="2"/>
      <c r="B86" s="3"/>
      <c r="D86" s="3"/>
      <c r="E86" s="3"/>
      <c r="F86" s="3"/>
      <c r="G86" s="4"/>
      <c r="H86" s="3"/>
      <c r="I86" s="4"/>
      <c r="J86" s="4"/>
      <c r="K86" s="3"/>
      <c r="L86" s="3"/>
      <c r="M86" s="3"/>
    </row>
    <row r="87" spans="1:13" x14ac:dyDescent="0.2">
      <c r="A87" s="2"/>
      <c r="B87" s="3"/>
      <c r="D87" s="3"/>
      <c r="E87" s="3"/>
      <c r="F87" s="3"/>
      <c r="G87" s="4"/>
      <c r="H87" s="3"/>
      <c r="I87" s="4"/>
      <c r="J87" s="4"/>
      <c r="K87" s="3"/>
      <c r="L87" s="3"/>
      <c r="M87" s="3"/>
    </row>
    <row r="88" spans="1:13" x14ac:dyDescent="0.2">
      <c r="A88" s="2"/>
      <c r="B88" s="3"/>
      <c r="D88" s="3"/>
      <c r="E88" s="3"/>
      <c r="F88" s="3"/>
      <c r="G88" s="4"/>
      <c r="H88" s="3"/>
      <c r="I88" s="4"/>
      <c r="J88" s="4"/>
      <c r="K88" s="3"/>
      <c r="L88" s="3"/>
      <c r="M88" s="3"/>
    </row>
    <row r="89" spans="1:13" x14ac:dyDescent="0.2">
      <c r="A89" s="2"/>
      <c r="B89" s="3"/>
      <c r="D89" s="3"/>
      <c r="E89" s="3"/>
      <c r="F89" s="3"/>
      <c r="G89" s="4"/>
      <c r="H89" s="3"/>
      <c r="I89" s="4"/>
      <c r="J89" s="4"/>
      <c r="K89" s="3"/>
      <c r="L89" s="3"/>
      <c r="M89" s="3"/>
    </row>
    <row r="90" spans="1:13" x14ac:dyDescent="0.2">
      <c r="A90" s="2"/>
      <c r="B90" s="3"/>
      <c r="D90" s="3"/>
      <c r="E90" s="3"/>
      <c r="F90" s="3"/>
      <c r="G90" s="4"/>
      <c r="H90" s="3"/>
      <c r="I90" s="4"/>
      <c r="J90" s="4"/>
      <c r="K90" s="3"/>
      <c r="L90" s="3"/>
      <c r="M90" s="3"/>
    </row>
    <row r="91" spans="1:13" x14ac:dyDescent="0.2">
      <c r="A91" s="2"/>
      <c r="B91" s="3"/>
      <c r="D91" s="3"/>
      <c r="E91" s="3"/>
      <c r="F91" s="3"/>
      <c r="G91" s="4"/>
      <c r="H91" s="3"/>
      <c r="I91" s="4"/>
      <c r="J91" s="4"/>
      <c r="K91" s="3"/>
      <c r="L91" s="3"/>
      <c r="M91" s="3"/>
    </row>
    <row r="92" spans="1:13" x14ac:dyDescent="0.2">
      <c r="A92" s="2"/>
      <c r="B92" s="3"/>
      <c r="D92" s="3"/>
      <c r="E92" s="3"/>
      <c r="F92" s="3"/>
      <c r="G92" s="4"/>
      <c r="H92" s="3"/>
      <c r="I92" s="4"/>
      <c r="J92" s="4"/>
      <c r="K92" s="3"/>
      <c r="L92" s="3"/>
      <c r="M92" s="3"/>
    </row>
    <row r="93" spans="1:13" x14ac:dyDescent="0.2">
      <c r="A93" s="2"/>
      <c r="B93" s="3"/>
      <c r="D93" s="3"/>
      <c r="E93" s="3"/>
      <c r="F93" s="3"/>
      <c r="G93" s="4"/>
      <c r="H93" s="3"/>
      <c r="I93" s="4"/>
      <c r="J93" s="4"/>
      <c r="K93" s="3"/>
      <c r="L93" s="3"/>
      <c r="M93" s="3"/>
    </row>
    <row r="94" spans="1:13" x14ac:dyDescent="0.2">
      <c r="A94" s="2"/>
      <c r="B94" s="3"/>
      <c r="D94" s="3"/>
      <c r="E94" s="3"/>
      <c r="F94" s="3"/>
      <c r="G94" s="4"/>
      <c r="H94" s="3"/>
      <c r="I94" s="4"/>
      <c r="J94" s="4"/>
      <c r="K94" s="3"/>
      <c r="L94" s="3"/>
      <c r="M94" s="3"/>
    </row>
    <row r="95" spans="1:13" x14ac:dyDescent="0.2">
      <c r="A95" s="2"/>
      <c r="B95" s="3"/>
      <c r="D95" s="3"/>
      <c r="E95" s="3"/>
      <c r="F95" s="3"/>
      <c r="G95" s="4"/>
      <c r="H95" s="3"/>
      <c r="I95" s="4"/>
      <c r="J95" s="4"/>
      <c r="K95" s="3"/>
      <c r="L95" s="3"/>
      <c r="M95" s="3"/>
    </row>
    <row r="96" spans="1:13" x14ac:dyDescent="0.2">
      <c r="A96" s="2"/>
      <c r="B96" s="3"/>
      <c r="D96" s="3"/>
      <c r="E96" s="3"/>
      <c r="F96" s="3"/>
      <c r="G96" s="4"/>
      <c r="H96" s="3"/>
      <c r="I96" s="4"/>
      <c r="J96" s="4"/>
      <c r="K96" s="3"/>
      <c r="L96" s="3"/>
      <c r="M96" s="3"/>
    </row>
    <row r="97" spans="1:13" x14ac:dyDescent="0.2">
      <c r="A97" s="2"/>
      <c r="B97" s="3"/>
      <c r="D97" s="3"/>
      <c r="E97" s="3"/>
      <c r="F97" s="3"/>
      <c r="G97" s="4"/>
      <c r="H97" s="3"/>
      <c r="I97" s="4"/>
      <c r="J97" s="4"/>
      <c r="K97" s="3"/>
      <c r="L97" s="3"/>
      <c r="M97" s="3"/>
    </row>
    <row r="98" spans="1:13" x14ac:dyDescent="0.2">
      <c r="A98" s="2"/>
      <c r="B98" s="3"/>
      <c r="D98" s="3"/>
      <c r="E98" s="3"/>
      <c r="F98" s="3"/>
      <c r="G98" s="4"/>
      <c r="H98" s="3"/>
      <c r="I98" s="4"/>
      <c r="J98" s="4"/>
      <c r="K98" s="3"/>
      <c r="L98" s="3"/>
      <c r="M98" s="3"/>
    </row>
    <row r="99" spans="1:13" x14ac:dyDescent="0.2">
      <c r="A99" s="2"/>
      <c r="B99" s="3"/>
      <c r="D99" s="3"/>
      <c r="E99" s="3"/>
      <c r="F99" s="3"/>
      <c r="G99" s="4"/>
      <c r="H99" s="3"/>
      <c r="I99" s="4"/>
      <c r="J99" s="4"/>
      <c r="K99" s="3"/>
      <c r="L99" s="3"/>
      <c r="M99" s="3"/>
    </row>
    <row r="100" spans="1:13" x14ac:dyDescent="0.2">
      <c r="A100" s="2"/>
      <c r="B100" s="3"/>
      <c r="D100" s="3"/>
      <c r="E100" s="3"/>
      <c r="F100" s="3"/>
      <c r="G100" s="4"/>
      <c r="H100" s="3"/>
      <c r="I100" s="4"/>
      <c r="J100" s="4"/>
      <c r="K100" s="3"/>
      <c r="L100" s="3"/>
      <c r="M100" s="3"/>
    </row>
    <row r="101" spans="1:13" x14ac:dyDescent="0.2">
      <c r="A101" s="2"/>
      <c r="B101" s="3"/>
      <c r="D101" s="3"/>
      <c r="E101" s="3"/>
      <c r="F101" s="3"/>
      <c r="G101" s="4"/>
      <c r="H101" s="3"/>
      <c r="I101" s="4"/>
      <c r="J101" s="4"/>
      <c r="K101" s="3"/>
      <c r="L101" s="3"/>
      <c r="M101" s="3"/>
    </row>
  </sheetData>
  <phoneticPr fontId="3" type="noConversion"/>
  <conditionalFormatting sqref="P52:P65536 P1:P50 K52:M101 K103:M65536">
    <cfRule type="cellIs" dxfId="23" priority="7" stopIfTrue="1" operator="equal">
      <formula>"Yes"</formula>
    </cfRule>
    <cfRule type="cellIs" dxfId="22" priority="8" stopIfTrue="1" operator="equal">
      <formula>"No"</formula>
    </cfRule>
  </conditionalFormatting>
  <conditionalFormatting sqref="N52:O65536">
    <cfRule type="cellIs" dxfId="21" priority="9" stopIfTrue="1" operator="equal">
      <formula>"None"</formula>
    </cfRule>
  </conditionalFormatting>
  <conditionalFormatting sqref="L2:M50">
    <cfRule type="cellIs" dxfId="20" priority="12" stopIfTrue="1" operator="equal">
      <formula>"None"</formula>
    </cfRule>
    <cfRule type="cellIs" dxfId="19" priority="13" stopIfTrue="1" operator="notEqual">
      <formula>"None"</formula>
    </cfRule>
  </conditionalFormatting>
  <conditionalFormatting sqref="H2:M50">
    <cfRule type="cellIs" dxfId="18" priority="10" stopIfTrue="1" operator="equal">
      <formula>"Yes"</formula>
    </cfRule>
    <cfRule type="cellIs" dxfId="17" priority="11" stopIfTrue="1" operator="equal">
      <formula>"No"</formula>
    </cfRule>
  </conditionalFormatting>
  <pageMargins left="0.75" right="0.75" top="1" bottom="1" header="0.5" footer="0.5"/>
  <pageSetup orientation="landscape" horizontalDpi="300" verticalDpi="300" r:id="rId1"/>
  <headerFooter alignWithMargins="0"/>
  <legacyDrawing r:id="rId2"/>
  <webPublishItems count="2">
    <webPublishItem id="23507" divId="Test_23507" sourceType="sheet" destinationFile="http://team/sites/sitt/auto/Shared%20Documents/Test.htm"/>
    <webPublishItem id="3950" divId="HeatMap_3950" sourceType="sheet" destinationFile="http://team/sites/sitt/auto/Shared%20Documents/Page.mht"/>
  </webPublishItem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E4E2804F90443BDA922BD86790889" ma:contentTypeVersion="0" ma:contentTypeDescription="Create a new document." ma:contentTypeScope="" ma:versionID="c90a48f156308a737413cc5c5c22f18c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B915063-CB13-4B3E-BFAD-F4A91CC1DA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921A7F-B67E-4060-9207-8A1A2816CE45}">
  <ds:schemaRefs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9CCC4C-606F-4DC3-BA66-6BE7161B87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%progress</vt:lpstr>
      <vt:lpstr>HeatMap</vt:lpstr>
      <vt:lpstr>HeatMap!list25408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D'Souza (WIN)</dc:creator>
  <cp:lastModifiedBy>Matthew James Klump</cp:lastModifiedBy>
  <cp:lastPrinted>2007-02-05T21:54:11Z</cp:lastPrinted>
  <dcterms:created xsi:type="dcterms:W3CDTF">2006-05-18T00:08:13Z</dcterms:created>
  <dcterms:modified xsi:type="dcterms:W3CDTF">2016-04-07T14:47:44Z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0x01010050AE4E2804F90443BDA922BD86790889</vt:lpwstr>
  </property>
  <property fmtid="{D5CDD505-2E9C-101B-9397-08002B2CF9AE}" pid="3" name="WorkbookGuid">
    <vt:lpwstr>83d7da3e-4078-41bb-b755-357eb29eb9e6</vt:lpwstr>
  </property>
</Properties>
</file>