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60" windowHeight="1087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16" i="1" l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2" i="1"/>
  <c r="AD2" i="1"/>
  <c r="W2" i="1"/>
  <c r="X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2" i="1"/>
  <c r="R2" i="1"/>
  <c r="S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M2" i="1"/>
  <c r="N2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H2" i="1"/>
  <c r="I2" i="1"/>
  <c r="J2" i="1"/>
  <c r="O2" i="1" s="1"/>
  <c r="T2" i="1" s="1"/>
  <c r="Y2" i="1" s="1"/>
  <c r="H3" i="1"/>
  <c r="M3" i="1" s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<sst xmlns="http://schemas.openxmlformats.org/spreadsheetml/2006/main" count="333" uniqueCount="240">
  <si>
    <t>State/Territory</t>
  </si>
  <si>
    <t>West</t>
  </si>
  <si>
    <t>East</t>
  </si>
  <si>
    <t>North</t>
  </si>
  <si>
    <t>South</t>
  </si>
  <si>
    <t>Alabama</t>
  </si>
  <si>
    <r>
      <t xml:space="preserve">W 88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</si>
  <si>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W 84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</si>
  <si>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N 35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</si>
  <si>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Alaska</t>
  </si>
  <si>
    <r>
      <t xml:space="preserve">E 173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</si>
  <si>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</si>
  <si>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</si>
  <si>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t>Arizona</t>
  </si>
  <si>
    <r>
      <t xml:space="preserve">W 114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</si>
  <si>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W 109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</si>
  <si>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</si>
  <si>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20´</t>
    </r>
  </si>
  <si>
    <t>Arkansas</t>
  </si>
  <si>
    <r>
      <t xml:space="preserve">W 94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</si>
  <si>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W 89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</si>
  <si>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</si>
  <si>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33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</si>
  <si>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California</t>
  </si>
  <si>
    <r>
      <t xml:space="preserve">W 124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25´</t>
    </r>
  </si>
  <si>
    <r>
      <t xml:space="preserve">W 114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</si>
  <si>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</si>
  <si>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32´</t>
    </r>
  </si>
  <si>
    <t>Colorado</t>
  </si>
  <si>
    <r>
      <t xml:space="preserve">W 109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</si>
  <si>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W 102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</si>
  <si>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</si>
  <si>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Connecticut</t>
  </si>
  <si>
    <r>
      <t xml:space="preserve">W 73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</si>
  <si>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</si>
  <si>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</si>
  <si>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t>Delaware</t>
  </si>
  <si>
    <r>
      <t xml:space="preserve">W 75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48´</t>
    </r>
  </si>
  <si>
    <r>
      <t xml:space="preserve">W 75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</si>
  <si>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51´</t>
    </r>
  </si>
  <si>
    <r>
      <t xml:space="preserve">N 38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27´</t>
    </r>
  </si>
  <si>
    <t>District of Columbia</t>
  </si>
  <si>
    <r>
      <t xml:space="preserve">W 77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</si>
  <si>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W 76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</si>
  <si>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</si>
  <si>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</si>
  <si>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t>Florida</t>
  </si>
  <si>
    <r>
      <t xml:space="preserve">W 87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</si>
  <si>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N 31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</si>
  <si>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24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</si>
  <si>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t>Georgia</t>
  </si>
  <si>
    <r>
      <t xml:space="preserve">W 85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</si>
  <si>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W 80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</si>
  <si>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21´</t>
    </r>
  </si>
  <si>
    <t>Hawaii</t>
  </si>
  <si>
    <r>
      <t xml:space="preserve">W 160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</si>
  <si>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r>
      <t xml:space="preserve">W 154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</si>
  <si>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22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14´</t>
    </r>
  </si>
  <si>
    <r>
      <t xml:space="preserve">N 18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</si>
  <si>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t>Idaho</t>
  </si>
  <si>
    <r>
      <t xml:space="preserve">W 117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</si>
  <si>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r>
      <t xml:space="preserve">W 111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</si>
  <si>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49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</si>
  <si>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Illinois</t>
  </si>
  <si>
    <r>
      <t xml:space="preserve">W 91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</si>
  <si>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W 87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</si>
  <si>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</si>
  <si>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t>Indiana</t>
  </si>
  <si>
    <r>
      <t xml:space="preserve">W 88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</si>
  <si>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W 84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</si>
  <si>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</si>
  <si>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37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</si>
  <si>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t>Iowa</t>
  </si>
  <si>
    <r>
      <t xml:space="preserve">W 96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</si>
  <si>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W 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</si>
  <si>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N 43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</si>
  <si>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40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22´</t>
    </r>
  </si>
  <si>
    <t>Kansas</t>
  </si>
  <si>
    <r>
      <t xml:space="preserve">W 102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</si>
  <si>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W 94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35´</t>
    </r>
  </si>
  <si>
    <r>
      <t xml:space="preserve">N 40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</si>
  <si>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Kentucky</t>
  </si>
  <si>
    <r>
      <t xml:space="preserve">W 89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35´</t>
    </r>
  </si>
  <si>
    <r>
      <t xml:space="preserve">W 81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57´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</si>
  <si>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09´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</si>
  <si>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</si>
  <si>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t>Louisiana</t>
  </si>
  <si>
    <r>
      <t xml:space="preserve">W 94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</si>
  <si>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r>
      <t xml:space="preserve">W 88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49´</t>
    </r>
  </si>
  <si>
    <r>
      <t xml:space="preserve">N 33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01´</t>
    </r>
  </si>
  <si>
    <r>
      <t xml:space="preserve">N 28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</si>
  <si>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t>Maine</t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</si>
  <si>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08´</t>
    </r>
  </si>
  <si>
    <r>
      <t xml:space="preserve">W 66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53´</t>
    </r>
  </si>
  <si>
    <r>
      <t xml:space="preserve">N 47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28´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</si>
  <si>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58´</t>
    </r>
  </si>
  <si>
    <t>Maryland</t>
  </si>
  <si>
    <r>
      <t xml:space="preserve">W 79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</si>
  <si>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</si>
  <si>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t>Massachusetts</t>
  </si>
  <si>
    <r>
      <t xml:space="preserve">W 73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31´</t>
    </r>
  </si>
  <si>
    <r>
      <t xml:space="preserve">W 69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</si>
  <si>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</si>
  <si>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13´</t>
    </r>
  </si>
  <si>
    <t>Michigan</t>
  </si>
  <si>
    <r>
      <t xml:space="preserve">W 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</si>
  <si>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W 82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22´</t>
    </r>
  </si>
  <si>
    <r>
      <t xml:space="preserve">N 48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17´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</si>
  <si>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42´</t>
    </r>
  </si>
  <si>
    <t>Minnesota</t>
  </si>
  <si>
    <r>
      <t xml:space="preserve">W 97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</si>
  <si>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r>
      <t xml:space="preserve">W 89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</si>
  <si>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49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23´</t>
    </r>
  </si>
  <si>
    <t>Mississippi</t>
  </si>
  <si>
    <r>
      <t xml:space="preserve">W 91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38´</t>
    </r>
  </si>
  <si>
    <r>
      <t xml:space="preserve">N 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</si>
  <si>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Missouri</t>
  </si>
  <si>
    <r>
      <t xml:space="preserve">W 95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47´</t>
    </r>
  </si>
  <si>
    <r>
      <t xml:space="preserve">W 89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06´</t>
    </r>
  </si>
  <si>
    <r>
      <t xml:space="preserve">N 40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</si>
  <si>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</si>
  <si>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Montana</t>
  </si>
  <si>
    <r>
      <t xml:space="preserve">W 116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</si>
  <si>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r>
      <t xml:space="preserve">W 104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02´</t>
    </r>
  </si>
  <si>
    <r>
      <t xml:space="preserve">N 44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22´</t>
    </r>
  </si>
  <si>
    <t>Nebraska</t>
  </si>
  <si>
    <r>
      <t xml:space="preserve">W 104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</si>
  <si>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r>
      <t xml:space="preserve">W 95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19´</t>
    </r>
  </si>
  <si>
    <r>
      <t xml:space="preserve">N 43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</si>
  <si>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Nevada</t>
  </si>
  <si>
    <r>
      <t xml:space="preserve">W 120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</si>
  <si>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W 114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</si>
  <si>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t>New Hampshire</t>
  </si>
  <si>
    <r>
      <t xml:space="preserve">W 72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34´</t>
    </r>
  </si>
  <si>
    <r>
      <t xml:space="preserve">W 70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35´</t>
    </r>
  </si>
  <si>
    <r>
      <t xml:space="preserve">N 45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21´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</si>
  <si>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42´</t>
    </r>
  </si>
  <si>
    <t>New Jersey</t>
  </si>
  <si>
    <r>
      <t xml:space="preserve">W 75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33´</t>
    </r>
  </si>
  <si>
    <r>
      <t xml:space="preserve">W 73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</si>
  <si>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22´</t>
    </r>
  </si>
  <si>
    <r>
      <t xml:space="preserve">N 38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</si>
  <si>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t>New Mexico</t>
  </si>
  <si>
    <r>
      <t xml:space="preserve">W 109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03´</t>
    </r>
  </si>
  <si>
    <r>
      <t xml:space="preserve">W 103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</si>
  <si>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New York</t>
  </si>
  <si>
    <r>
      <t xml:space="preserve">W 79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46´</t>
    </r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</si>
  <si>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52´</t>
    </r>
  </si>
  <si>
    <r>
      <t xml:space="preserve">N 45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01´</t>
    </r>
  </si>
  <si>
    <r>
      <t xml:space="preserve">N 40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</si>
  <si>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t>North Carolina</t>
  </si>
  <si>
    <r>
      <t xml:space="preserve">W 84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20´</t>
    </r>
  </si>
  <si>
    <r>
      <t xml:space="preserve">W 75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25´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</si>
  <si>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36´</t>
    </r>
  </si>
  <si>
    <r>
      <t xml:space="preserve">N 33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51´</t>
    </r>
  </si>
  <si>
    <t>North Dakota</t>
  </si>
  <si>
    <r>
      <t xml:space="preserve">W 96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33´</t>
    </r>
  </si>
  <si>
    <r>
      <t xml:space="preserve">N 45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56´</t>
    </r>
  </si>
  <si>
    <t>Ohio</t>
  </si>
  <si>
    <r>
      <t xml:space="preserve">W 84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49´</t>
    </r>
  </si>
  <si>
    <r>
      <t xml:space="preserve">W 80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31´</t>
    </r>
  </si>
  <si>
    <r>
      <t xml:space="preserve">N 38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24´</t>
    </r>
  </si>
  <si>
    <t>Oklahoma</t>
  </si>
  <si>
    <r>
      <t xml:space="preserve">W 94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26´</t>
    </r>
  </si>
  <si>
    <r>
      <t xml:space="preserve">N 33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37´</t>
    </r>
  </si>
  <si>
    <t>Oregon</t>
  </si>
  <si>
    <r>
      <t xml:space="preserve">W 124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35´</t>
    </r>
  </si>
  <si>
    <r>
      <t xml:space="preserve">W 116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27´</t>
    </r>
  </si>
  <si>
    <r>
      <t xml:space="preserve">N 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16´</t>
    </r>
  </si>
  <si>
    <t>Pennsylvania</t>
  </si>
  <si>
    <r>
      <t xml:space="preserve">W 74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41´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</si>
  <si>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16´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</si>
  <si>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43´</t>
    </r>
  </si>
  <si>
    <t>Puerto Rico</t>
  </si>
  <si>
    <r>
      <t xml:space="preserve">W 67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57´</t>
    </r>
  </si>
  <si>
    <r>
      <t xml:space="preserve">W 65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13´</t>
    </r>
  </si>
  <si>
    <r>
      <t xml:space="preserve">N 18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32´</t>
    </r>
  </si>
  <si>
    <r>
      <t xml:space="preserve">N 17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</si>
  <si>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t>Rhode Island</t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</si>
  <si>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</si>
  <si>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</si>
  <si>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01´</t>
    </r>
  </si>
  <si>
    <r>
      <t xml:space="preserve">N 41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08´</t>
    </r>
  </si>
  <si>
    <t>South Carolina</t>
  </si>
  <si>
    <r>
      <t xml:space="preserve">W 83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22´</t>
    </r>
  </si>
  <si>
    <r>
      <t xml:space="preserve">W 78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31´</t>
    </r>
  </si>
  <si>
    <r>
      <t xml:space="preserve">N 35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13´</t>
    </r>
  </si>
  <si>
    <r>
      <t xml:space="preserve">N 32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</si>
  <si>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t>South Dakota</t>
  </si>
  <si>
    <r>
      <t xml:space="preserve">W 96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26´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</si>
  <si>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29´</t>
    </r>
  </si>
  <si>
    <t>Tennessee</t>
  </si>
  <si>
    <r>
      <t xml:space="preserve">W 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19´</t>
    </r>
  </si>
  <si>
    <r>
      <t xml:space="preserve">W 81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38´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</si>
  <si>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41´</t>
    </r>
  </si>
  <si>
    <r>
      <t xml:space="preserve">N 34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58´</t>
    </r>
  </si>
  <si>
    <t>Texas</t>
  </si>
  <si>
    <r>
      <t xml:space="preserve">W 105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39´</t>
    </r>
  </si>
  <si>
    <r>
      <t xml:space="preserve">W 93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30´</t>
    </r>
  </si>
  <si>
    <r>
      <t xml:space="preserve">N 25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50´</t>
    </r>
  </si>
  <si>
    <t>Utah</t>
  </si>
  <si>
    <t>Vermont</t>
  </si>
  <si>
    <r>
      <t xml:space="preserve">W 73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36´</t>
    </r>
  </si>
  <si>
    <r>
      <t xml:space="preserve">W 71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28´</t>
    </r>
  </si>
  <si>
    <r>
      <t xml:space="preserve">N 45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</si>
  <si>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42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43´</t>
    </r>
  </si>
  <si>
    <t>U. S. Virgin Islands</t>
  </si>
  <si>
    <r>
      <t xml:space="preserve">W 64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48´</t>
    </r>
  </si>
  <si>
    <r>
      <t xml:space="preserve">W 64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33´</t>
    </r>
  </si>
  <si>
    <r>
      <t xml:space="preserve">N 18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25´</t>
    </r>
  </si>
  <si>
    <r>
      <t xml:space="preserve">N 17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40´</t>
    </r>
  </si>
  <si>
    <t>Virginia</t>
  </si>
  <si>
    <r>
      <t xml:space="preserve">W 83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41´</t>
    </r>
  </si>
  <si>
    <r>
      <t xml:space="preserve">W 75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</si>
  <si>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r>
      <t xml:space="preserve">N 39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28´</t>
    </r>
  </si>
  <si>
    <r>
      <t xml:space="preserve">N 36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32´</t>
    </r>
  </si>
  <si>
    <t>Washington</t>
  </si>
  <si>
    <r>
      <t xml:space="preserve">W 124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46´</t>
    </r>
  </si>
  <si>
    <r>
      <t xml:space="preserve">W 116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55´</t>
    </r>
  </si>
  <si>
    <r>
      <t xml:space="preserve">N 45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32´</t>
    </r>
  </si>
  <si>
    <t>West Virginia</t>
  </si>
  <si>
    <r>
      <t xml:space="preserve">W 82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39´</t>
    </r>
  </si>
  <si>
    <r>
      <t xml:space="preserve">W 77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44´</t>
    </r>
  </si>
  <si>
    <r>
      <t xml:space="preserve">N 40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38´</t>
    </r>
  </si>
  <si>
    <r>
      <t xml:space="preserve">N 37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12´</t>
    </r>
  </si>
  <si>
    <t>Wisconsin</t>
  </si>
  <si>
    <r>
      <t xml:space="preserve">W 92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54´</t>
    </r>
  </si>
  <si>
    <r>
      <t xml:space="preserve">W 86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45´</t>
    </r>
  </si>
  <si>
    <r>
      <t xml:space="preserve">N 47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07´</t>
    </r>
  </si>
  <si>
    <t>Wyoming</t>
  </si>
  <si>
    <r>
      <t xml:space="preserve">W 111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06´</t>
    </r>
  </si>
  <si>
    <r>
      <t xml:space="preserve">W 104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</si>
  <si>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W 80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</si>
  <si>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W 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00´</t>
    </r>
  </si>
  <si>
    <r>
      <t xml:space="preserve">N 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15´</t>
    </r>
  </si>
  <si>
    <t>State</t>
  </si>
  <si>
    <t>MinLong</t>
  </si>
  <si>
    <t>MaxLong</t>
  </si>
  <si>
    <t>MaxLat</t>
  </si>
  <si>
    <t>MinLat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</si>
</sst>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N26" workbookViewId="0">
      <selection activeCell="Z1" sqref="Z1:AD54"/>
    </sheetView>
  </sheetViews>
  <sheetFormatPr defaultRowHeight="15" x14ac:dyDescent="0.25"/>
  <cols>
    <col min="1" max="1" width="24.42578125" customWidth="1"/>
    <col min="2" max="2" width="13.85546875" customWidth="1"/>
    <col min="3" max="3" width="15.28515625" customWidth="1"/>
    <col min="4" max="4" width="14" customWidth="1"/>
    <col min="5" max="5" width="16.42578125" customWidth="1"/>
    <col min="26" max="26" width="21.85546875" customWidth="1"/>
    <col min="27" max="30" width="9.140625" style="3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Z1" t="s">
        <v>235</v>
      </c>
      <c r="AA1" s="3" t="s">
        <v>236</v>
      </c>
      <c r="AB1" s="3" t="s">
        <v>237</v>
      </c>
      <c r="AC1" s="3" t="s">
        <v>238</v>
      </c>
      <c r="AD1" s="3" t="s">
        <v>239</v>
      </c>
    </row>
    <row r="2" spans="1:30" ht="17.2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234</v>
      </c>
      <c r="G2" t="str">
        <f>MID(B2,3,3)</f>
        <v xml:space="preserve">88 </v>
      </c>
      <c r="H2" t="str">
        <f t="shared" ref="H2:J17" si="0">MID(C2,3,3)</f>
        <v xml:space="preserve">84 </v>
      </c>
      <c r="I2" t="str">
        <f t="shared" si="0"/>
        <v xml:space="preserve">35 </v>
      </c>
      <c r="J2" t="str">
        <f t="shared" si="0"/>
        <v xml:space="preserve">30 </v>
      </c>
      <c r="L2">
        <f>INT(G2)</f>
        <v>88</v>
      </c>
      <c r="M2">
        <f t="shared" ref="M2:P17" si="1">INT(H2)</f>
        <v>84</v>
      </c>
      <c r="N2">
        <f t="shared" si="1"/>
        <v>35</v>
      </c>
      <c r="O2">
        <f t="shared" si="1"/>
        <v>30</v>
      </c>
      <c r="Q2" t="str">
        <f>IF(L2&lt;100,MID(B2,7,2),MID(B2,8,2))</f>
        <v>30</v>
      </c>
      <c r="R2" t="str">
        <f t="shared" ref="R2:T17" si="2">IF(M2&lt;100,MID(C2,7,2),MID(C2,8,2))</f>
        <v>52</v>
      </c>
      <c r="S2" t="str">
        <f t="shared" si="2"/>
        <v>00</v>
      </c>
      <c r="T2" t="str">
        <f t="shared" si="2"/>
        <v>15</v>
      </c>
      <c r="V2">
        <f>INT(Q2)</f>
        <v>30</v>
      </c>
      <c r="W2">
        <f t="shared" ref="W2:Y17" si="3">INT(R2)</f>
        <v>52</v>
      </c>
      <c r="X2">
        <f t="shared" si="3"/>
        <v>0</v>
      </c>
      <c r="Y2">
        <f t="shared" si="3"/>
        <v>15</v>
      </c>
      <c r="Z2" t="str">
        <f>A2</f>
        <v>Alabama</v>
      </c>
      <c r="AA2" s="3">
        <f>-1*L2+(V2/60)</f>
        <v>-87.5</v>
      </c>
      <c r="AB2" s="3">
        <f>-1*M2+(W2/60)</f>
        <v>-83.13333333333334</v>
      </c>
      <c r="AC2" s="3">
        <f t="shared" ref="AB2:AD2" si="4">N2+(X2/60)</f>
        <v>35</v>
      </c>
      <c r="AD2" s="3">
        <f t="shared" si="4"/>
        <v>30.25</v>
      </c>
    </row>
    <row r="3" spans="1:30" ht="17.25" x14ac:dyDescent="0.25">
      <c r="A3" s="2" t="s">
        <v>9</v>
      </c>
      <c r="B3" s="2" t="s">
        <v>10</v>
      </c>
      <c r="C3" s="2" t="s">
        <v>233</v>
      </c>
      <c r="D3" s="2" t="s">
        <v>11</v>
      </c>
      <c r="E3" s="2" t="s">
        <v>12</v>
      </c>
      <c r="G3" t="str">
        <f t="shared" ref="G3:G54" si="5">MID(B3,3,3)</f>
        <v>173</v>
      </c>
      <c r="H3" t="str">
        <f t="shared" si="0"/>
        <v>130</v>
      </c>
      <c r="I3" t="str">
        <f t="shared" si="0"/>
        <v xml:space="preserve">71 </v>
      </c>
      <c r="J3" t="str">
        <f t="shared" si="0"/>
        <v xml:space="preserve">51 </v>
      </c>
      <c r="L3">
        <f t="shared" ref="L3:L54" si="6">INT(G3)</f>
        <v>173</v>
      </c>
      <c r="M3">
        <f t="shared" si="1"/>
        <v>130</v>
      </c>
      <c r="N3">
        <f t="shared" si="1"/>
        <v>71</v>
      </c>
      <c r="O3">
        <f t="shared" si="1"/>
        <v>51</v>
      </c>
      <c r="Q3" t="str">
        <f t="shared" ref="Q3:Q54" si="7">IF(L3&lt;100,MID(B3,7,2),MID(B3,8,2))</f>
        <v>30</v>
      </c>
      <c r="R3" t="str">
        <f t="shared" si="2"/>
        <v>00</v>
      </c>
      <c r="S3" t="str">
        <f t="shared" si="2"/>
        <v>30</v>
      </c>
      <c r="T3" t="str">
        <f t="shared" si="2"/>
        <v>15</v>
      </c>
      <c r="V3">
        <f t="shared" ref="V3:V54" si="8">INT(Q3)</f>
        <v>30</v>
      </c>
      <c r="W3">
        <f t="shared" si="3"/>
        <v>0</v>
      </c>
      <c r="X3">
        <f t="shared" si="3"/>
        <v>30</v>
      </c>
      <c r="Y3">
        <f t="shared" si="3"/>
        <v>15</v>
      </c>
      <c r="Z3" t="str">
        <f t="shared" ref="Z3:Z54" si="9">A3</f>
        <v>Alaska</v>
      </c>
      <c r="AA3" s="3">
        <f t="shared" ref="AA3:AA16" si="10">-1*L3+(V3/60)</f>
        <v>-172.5</v>
      </c>
      <c r="AB3" s="3">
        <f t="shared" ref="AB3:AB16" si="11">-1*M3+(W3/60)</f>
        <v>-130</v>
      </c>
      <c r="AC3" s="3">
        <f t="shared" ref="AC3:AC54" si="12">N3+(X3/60)</f>
        <v>71.5</v>
      </c>
      <c r="AD3" s="3">
        <f t="shared" ref="AD3:AD54" si="13">O3+(Y3/60)</f>
        <v>51.25</v>
      </c>
    </row>
    <row r="4" spans="1:30" ht="17.25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G4" t="str">
        <f t="shared" si="5"/>
        <v>114</v>
      </c>
      <c r="H4" t="str">
        <f t="shared" si="0"/>
        <v>109</v>
      </c>
      <c r="I4" t="str">
        <f t="shared" si="0"/>
        <v xml:space="preserve">37 </v>
      </c>
      <c r="J4" t="str">
        <f t="shared" si="0"/>
        <v xml:space="preserve">31 </v>
      </c>
      <c r="L4">
        <f t="shared" si="6"/>
        <v>114</v>
      </c>
      <c r="M4">
        <f t="shared" si="1"/>
        <v>109</v>
      </c>
      <c r="N4">
        <f t="shared" si="1"/>
        <v>37</v>
      </c>
      <c r="O4">
        <f t="shared" si="1"/>
        <v>31</v>
      </c>
      <c r="Q4" t="str">
        <f t="shared" si="7"/>
        <v>52</v>
      </c>
      <c r="R4" t="str">
        <f t="shared" si="2"/>
        <v>00</v>
      </c>
      <c r="S4" t="str">
        <f t="shared" si="2"/>
        <v>00</v>
      </c>
      <c r="T4" t="str">
        <f t="shared" si="2"/>
        <v>20</v>
      </c>
      <c r="V4">
        <f t="shared" si="8"/>
        <v>52</v>
      </c>
      <c r="W4">
        <f t="shared" si="3"/>
        <v>0</v>
      </c>
      <c r="X4">
        <f t="shared" si="3"/>
        <v>0</v>
      </c>
      <c r="Y4">
        <f t="shared" si="3"/>
        <v>20</v>
      </c>
      <c r="Z4" t="str">
        <f t="shared" si="9"/>
        <v>Arizona</v>
      </c>
      <c r="AA4" s="3">
        <f t="shared" si="10"/>
        <v>-113.13333333333334</v>
      </c>
      <c r="AB4" s="3">
        <f t="shared" si="11"/>
        <v>-109</v>
      </c>
      <c r="AC4" s="3">
        <f t="shared" si="12"/>
        <v>37</v>
      </c>
      <c r="AD4" s="3">
        <f t="shared" si="13"/>
        <v>31.333333333333332</v>
      </c>
    </row>
    <row r="5" spans="1:30" ht="17.25" x14ac:dyDescent="0.2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G5" t="str">
        <f t="shared" si="5"/>
        <v xml:space="preserve">94 </v>
      </c>
      <c r="H5" t="str">
        <f t="shared" si="0"/>
        <v xml:space="preserve">89 </v>
      </c>
      <c r="I5" t="str">
        <f t="shared" si="0"/>
        <v xml:space="preserve">36 </v>
      </c>
      <c r="J5" t="str">
        <f t="shared" si="0"/>
        <v xml:space="preserve">33 </v>
      </c>
      <c r="L5">
        <f t="shared" si="6"/>
        <v>94</v>
      </c>
      <c r="M5">
        <f t="shared" si="1"/>
        <v>89</v>
      </c>
      <c r="N5">
        <f t="shared" si="1"/>
        <v>36</v>
      </c>
      <c r="O5">
        <f t="shared" si="1"/>
        <v>33</v>
      </c>
      <c r="Q5" t="str">
        <f t="shared" si="7"/>
        <v>37</v>
      </c>
      <c r="R5" t="str">
        <f t="shared" si="2"/>
        <v>37</v>
      </c>
      <c r="S5" t="str">
        <f t="shared" si="2"/>
        <v>30</v>
      </c>
      <c r="T5" t="str">
        <f t="shared" si="2"/>
        <v>00</v>
      </c>
      <c r="V5">
        <f t="shared" si="8"/>
        <v>37</v>
      </c>
      <c r="W5">
        <f t="shared" si="3"/>
        <v>37</v>
      </c>
      <c r="X5">
        <f t="shared" si="3"/>
        <v>30</v>
      </c>
      <c r="Y5">
        <f t="shared" si="3"/>
        <v>0</v>
      </c>
      <c r="Z5" t="str">
        <f t="shared" si="9"/>
        <v>Arkansas</v>
      </c>
      <c r="AA5" s="3">
        <f t="shared" si="10"/>
        <v>-93.38333333333334</v>
      </c>
      <c r="AB5" s="3">
        <f t="shared" si="11"/>
        <v>-88.38333333333334</v>
      </c>
      <c r="AC5" s="3">
        <f t="shared" si="12"/>
        <v>36.5</v>
      </c>
      <c r="AD5" s="3">
        <f t="shared" si="13"/>
        <v>33</v>
      </c>
    </row>
    <row r="6" spans="1:30" ht="17.25" x14ac:dyDescent="0.25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G6" t="str">
        <f t="shared" si="5"/>
        <v>124</v>
      </c>
      <c r="H6" t="str">
        <f t="shared" si="0"/>
        <v>114</v>
      </c>
      <c r="I6" t="str">
        <f t="shared" si="0"/>
        <v xml:space="preserve">42 </v>
      </c>
      <c r="J6" t="str">
        <f t="shared" si="0"/>
        <v xml:space="preserve">32 </v>
      </c>
      <c r="L6">
        <f t="shared" si="6"/>
        <v>124</v>
      </c>
      <c r="M6">
        <f t="shared" si="1"/>
        <v>114</v>
      </c>
      <c r="N6">
        <f t="shared" si="1"/>
        <v>42</v>
      </c>
      <c r="O6">
        <f t="shared" si="1"/>
        <v>32</v>
      </c>
      <c r="Q6" t="str">
        <f t="shared" si="7"/>
        <v>25</v>
      </c>
      <c r="R6" t="str">
        <f t="shared" si="2"/>
        <v>07</v>
      </c>
      <c r="S6" t="str">
        <f t="shared" si="2"/>
        <v>00</v>
      </c>
      <c r="T6" t="str">
        <f t="shared" si="2"/>
        <v>32</v>
      </c>
      <c r="V6">
        <f t="shared" si="8"/>
        <v>25</v>
      </c>
      <c r="W6">
        <f t="shared" si="3"/>
        <v>7</v>
      </c>
      <c r="X6">
        <f t="shared" si="3"/>
        <v>0</v>
      </c>
      <c r="Y6">
        <f t="shared" si="3"/>
        <v>32</v>
      </c>
      <c r="Z6" t="str">
        <f t="shared" si="9"/>
        <v>California</v>
      </c>
      <c r="AA6" s="3">
        <f t="shared" si="10"/>
        <v>-123.58333333333333</v>
      </c>
      <c r="AB6" s="3">
        <f t="shared" si="11"/>
        <v>-113.88333333333334</v>
      </c>
      <c r="AC6" s="3">
        <f t="shared" si="12"/>
        <v>42</v>
      </c>
      <c r="AD6" s="3">
        <f t="shared" si="13"/>
        <v>32.533333333333331</v>
      </c>
    </row>
    <row r="7" spans="1:30" ht="17.25" x14ac:dyDescent="0.25">
      <c r="A7" s="2" t="s">
        <v>28</v>
      </c>
      <c r="B7" s="2" t="s">
        <v>29</v>
      </c>
      <c r="C7" s="2" t="s">
        <v>30</v>
      </c>
      <c r="D7" s="2" t="s">
        <v>31</v>
      </c>
      <c r="E7" s="2" t="s">
        <v>16</v>
      </c>
      <c r="G7" t="str">
        <f t="shared" si="5"/>
        <v>109</v>
      </c>
      <c r="H7" t="str">
        <f t="shared" si="0"/>
        <v>102</v>
      </c>
      <c r="I7" t="str">
        <f t="shared" si="0"/>
        <v xml:space="preserve">41 </v>
      </c>
      <c r="J7" t="str">
        <f t="shared" si="0"/>
        <v xml:space="preserve">37 </v>
      </c>
      <c r="L7">
        <f t="shared" si="6"/>
        <v>109</v>
      </c>
      <c r="M7">
        <f t="shared" si="1"/>
        <v>102</v>
      </c>
      <c r="N7">
        <f t="shared" si="1"/>
        <v>41</v>
      </c>
      <c r="O7">
        <f t="shared" si="1"/>
        <v>37</v>
      </c>
      <c r="Q7" t="str">
        <f t="shared" si="7"/>
        <v>07</v>
      </c>
      <c r="R7" t="str">
        <f t="shared" si="2"/>
        <v>00</v>
      </c>
      <c r="S7" t="str">
        <f t="shared" si="2"/>
        <v>00</v>
      </c>
      <c r="T7" t="str">
        <f t="shared" si="2"/>
        <v>00</v>
      </c>
      <c r="V7">
        <f t="shared" si="8"/>
        <v>7</v>
      </c>
      <c r="W7">
        <f t="shared" si="3"/>
        <v>0</v>
      </c>
      <c r="X7">
        <f t="shared" si="3"/>
        <v>0</v>
      </c>
      <c r="Y7">
        <f t="shared" si="3"/>
        <v>0</v>
      </c>
      <c r="Z7" t="str">
        <f t="shared" si="9"/>
        <v>Colorado</v>
      </c>
      <c r="AA7" s="3">
        <f t="shared" si="10"/>
        <v>-108.88333333333334</v>
      </c>
      <c r="AB7" s="3">
        <f t="shared" si="11"/>
        <v>-102</v>
      </c>
      <c r="AC7" s="3">
        <f t="shared" si="12"/>
        <v>41</v>
      </c>
      <c r="AD7" s="3">
        <f t="shared" si="13"/>
        <v>37</v>
      </c>
    </row>
    <row r="8" spans="1:30" ht="17.25" x14ac:dyDescent="0.25">
      <c r="A8" s="2" t="s">
        <v>32</v>
      </c>
      <c r="B8" s="2" t="s">
        <v>33</v>
      </c>
      <c r="C8" s="2" t="s">
        <v>34</v>
      </c>
      <c r="D8" s="2" t="s">
        <v>35</v>
      </c>
      <c r="E8" s="2" t="s">
        <v>31</v>
      </c>
      <c r="G8" t="str">
        <f t="shared" si="5"/>
        <v xml:space="preserve">73 </v>
      </c>
      <c r="H8" t="str">
        <f t="shared" si="0"/>
        <v xml:space="preserve">71 </v>
      </c>
      <c r="I8" t="str">
        <f t="shared" si="0"/>
        <v xml:space="preserve">42 </v>
      </c>
      <c r="J8" t="str">
        <f t="shared" si="0"/>
        <v xml:space="preserve">41 </v>
      </c>
      <c r="L8">
        <f t="shared" si="6"/>
        <v>73</v>
      </c>
      <c r="M8">
        <f t="shared" si="1"/>
        <v>71</v>
      </c>
      <c r="N8">
        <f t="shared" si="1"/>
        <v>42</v>
      </c>
      <c r="O8">
        <f t="shared" si="1"/>
        <v>41</v>
      </c>
      <c r="Q8" t="str">
        <f t="shared" si="7"/>
        <v>45</v>
      </c>
      <c r="R8" t="str">
        <f t="shared" si="2"/>
        <v>45</v>
      </c>
      <c r="S8" t="str">
        <f t="shared" si="2"/>
        <v>03</v>
      </c>
      <c r="T8" t="str">
        <f t="shared" si="2"/>
        <v>00</v>
      </c>
      <c r="V8">
        <f t="shared" si="8"/>
        <v>45</v>
      </c>
      <c r="W8">
        <f t="shared" si="3"/>
        <v>45</v>
      </c>
      <c r="X8">
        <f t="shared" si="3"/>
        <v>3</v>
      </c>
      <c r="Y8">
        <f t="shared" si="3"/>
        <v>0</v>
      </c>
      <c r="Z8" t="str">
        <f t="shared" si="9"/>
        <v>Connecticut</v>
      </c>
      <c r="AA8" s="3">
        <f t="shared" si="10"/>
        <v>-72.25</v>
      </c>
      <c r="AB8" s="3">
        <f t="shared" si="11"/>
        <v>-70.25</v>
      </c>
      <c r="AC8" s="3">
        <f t="shared" si="12"/>
        <v>42.05</v>
      </c>
      <c r="AD8" s="3">
        <f t="shared" si="13"/>
        <v>41</v>
      </c>
    </row>
    <row r="9" spans="1:30" ht="17.25" x14ac:dyDescent="0.25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G9" t="str">
        <f t="shared" si="5"/>
        <v xml:space="preserve">75 </v>
      </c>
      <c r="H9" t="str">
        <f t="shared" si="0"/>
        <v xml:space="preserve">75 </v>
      </c>
      <c r="I9" t="str">
        <f t="shared" si="0"/>
        <v xml:space="preserve">39 </v>
      </c>
      <c r="J9" t="str">
        <f t="shared" si="0"/>
        <v xml:space="preserve">38 </v>
      </c>
      <c r="L9">
        <f t="shared" si="6"/>
        <v>75</v>
      </c>
      <c r="M9">
        <f t="shared" si="1"/>
        <v>75</v>
      </c>
      <c r="N9">
        <f t="shared" si="1"/>
        <v>39</v>
      </c>
      <c r="O9">
        <f t="shared" si="1"/>
        <v>38</v>
      </c>
      <c r="Q9" t="str">
        <f t="shared" si="7"/>
        <v>48</v>
      </c>
      <c r="R9" t="str">
        <f t="shared" si="2"/>
        <v>00</v>
      </c>
      <c r="S9" t="str">
        <f t="shared" si="2"/>
        <v>51</v>
      </c>
      <c r="T9" t="str">
        <f t="shared" si="2"/>
        <v>27</v>
      </c>
      <c r="V9">
        <f t="shared" si="8"/>
        <v>48</v>
      </c>
      <c r="W9">
        <f t="shared" si="3"/>
        <v>0</v>
      </c>
      <c r="X9">
        <f t="shared" si="3"/>
        <v>51</v>
      </c>
      <c r="Y9">
        <f t="shared" si="3"/>
        <v>27</v>
      </c>
      <c r="Z9" t="str">
        <f t="shared" si="9"/>
        <v>Delaware</v>
      </c>
      <c r="AA9" s="3">
        <f t="shared" si="10"/>
        <v>-74.2</v>
      </c>
      <c r="AB9" s="3">
        <f t="shared" si="11"/>
        <v>-75</v>
      </c>
      <c r="AC9" s="3">
        <f t="shared" si="12"/>
        <v>39.85</v>
      </c>
      <c r="AD9" s="3">
        <f t="shared" si="13"/>
        <v>38.450000000000003</v>
      </c>
    </row>
    <row r="10" spans="1:30" ht="17.25" x14ac:dyDescent="0.25">
      <c r="A10" s="2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G10" t="str">
        <f t="shared" si="5"/>
        <v xml:space="preserve">77 </v>
      </c>
      <c r="H10" t="str">
        <f t="shared" si="0"/>
        <v xml:space="preserve">76 </v>
      </c>
      <c r="I10" t="str">
        <f t="shared" si="0"/>
        <v xml:space="preserve">39 </v>
      </c>
      <c r="J10" t="str">
        <f t="shared" si="0"/>
        <v xml:space="preserve">38 </v>
      </c>
      <c r="L10">
        <f t="shared" si="6"/>
        <v>77</v>
      </c>
      <c r="M10">
        <f t="shared" si="1"/>
        <v>76</v>
      </c>
      <c r="N10">
        <f t="shared" si="1"/>
        <v>39</v>
      </c>
      <c r="O10">
        <f t="shared" si="1"/>
        <v>38</v>
      </c>
      <c r="Q10" t="str">
        <f t="shared" si="7"/>
        <v>07</v>
      </c>
      <c r="R10" t="str">
        <f t="shared" si="2"/>
        <v>52</v>
      </c>
      <c r="S10" t="str">
        <f t="shared" si="2"/>
        <v>00</v>
      </c>
      <c r="T10" t="str">
        <f t="shared" si="2"/>
        <v>52</v>
      </c>
      <c r="V10">
        <f t="shared" si="8"/>
        <v>7</v>
      </c>
      <c r="W10">
        <f t="shared" si="3"/>
        <v>52</v>
      </c>
      <c r="X10">
        <f t="shared" si="3"/>
        <v>0</v>
      </c>
      <c r="Y10">
        <f t="shared" si="3"/>
        <v>52</v>
      </c>
      <c r="Z10" t="str">
        <f t="shared" si="9"/>
        <v>District of Columbia</v>
      </c>
      <c r="AA10" s="3">
        <f t="shared" si="10"/>
        <v>-76.88333333333334</v>
      </c>
      <c r="AB10" s="3">
        <f t="shared" si="11"/>
        <v>-75.13333333333334</v>
      </c>
      <c r="AC10" s="3">
        <f t="shared" si="12"/>
        <v>39</v>
      </c>
      <c r="AD10" s="3">
        <f t="shared" si="13"/>
        <v>38.866666666666667</v>
      </c>
    </row>
    <row r="11" spans="1:30" ht="17.25" x14ac:dyDescent="0.25">
      <c r="A11" s="2" t="s">
        <v>46</v>
      </c>
      <c r="B11" s="2" t="s">
        <v>47</v>
      </c>
      <c r="C11" s="2" t="s">
        <v>232</v>
      </c>
      <c r="D11" s="2" t="s">
        <v>48</v>
      </c>
      <c r="E11" s="2" t="s">
        <v>49</v>
      </c>
      <c r="G11" t="str">
        <f t="shared" si="5"/>
        <v xml:space="preserve">87 </v>
      </c>
      <c r="H11" t="str">
        <f t="shared" si="0"/>
        <v xml:space="preserve">80 </v>
      </c>
      <c r="I11" t="str">
        <f t="shared" si="0"/>
        <v xml:space="preserve">31 </v>
      </c>
      <c r="J11" t="str">
        <f t="shared" si="0"/>
        <v xml:space="preserve">24 </v>
      </c>
      <c r="L11">
        <f t="shared" si="6"/>
        <v>87</v>
      </c>
      <c r="M11">
        <f t="shared" si="1"/>
        <v>80</v>
      </c>
      <c r="N11">
        <f t="shared" si="1"/>
        <v>31</v>
      </c>
      <c r="O11">
        <f t="shared" si="1"/>
        <v>24</v>
      </c>
      <c r="Q11" t="str">
        <f t="shared" si="7"/>
        <v>37</v>
      </c>
      <c r="R11" t="str">
        <f t="shared" si="2"/>
        <v>00</v>
      </c>
      <c r="S11" t="str">
        <f t="shared" si="2"/>
        <v>00</v>
      </c>
      <c r="T11" t="str">
        <f t="shared" si="2"/>
        <v>30</v>
      </c>
      <c r="V11">
        <f t="shared" si="8"/>
        <v>37</v>
      </c>
      <c r="W11">
        <f t="shared" si="3"/>
        <v>0</v>
      </c>
      <c r="X11">
        <f t="shared" si="3"/>
        <v>0</v>
      </c>
      <c r="Y11">
        <f t="shared" si="3"/>
        <v>30</v>
      </c>
      <c r="Z11" t="str">
        <f t="shared" si="9"/>
        <v>Florida</v>
      </c>
      <c r="AA11" s="3">
        <f t="shared" si="10"/>
        <v>-86.38333333333334</v>
      </c>
      <c r="AB11" s="3">
        <f t="shared" si="11"/>
        <v>-80</v>
      </c>
      <c r="AC11" s="3">
        <f t="shared" si="12"/>
        <v>31</v>
      </c>
      <c r="AD11" s="3">
        <f t="shared" si="13"/>
        <v>24.5</v>
      </c>
    </row>
    <row r="12" spans="1:30" ht="17.25" x14ac:dyDescent="0.25">
      <c r="A12" s="2" t="s">
        <v>50</v>
      </c>
      <c r="B12" s="2" t="s">
        <v>51</v>
      </c>
      <c r="C12" s="2" t="s">
        <v>52</v>
      </c>
      <c r="D12" s="2" t="s">
        <v>8</v>
      </c>
      <c r="E12" s="2" t="s">
        <v>53</v>
      </c>
      <c r="G12" t="str">
        <f t="shared" si="5"/>
        <v xml:space="preserve">85 </v>
      </c>
      <c r="H12" t="str">
        <f t="shared" si="0"/>
        <v xml:space="preserve">80 </v>
      </c>
      <c r="I12" t="str">
        <f t="shared" si="0"/>
        <v xml:space="preserve">35 </v>
      </c>
      <c r="J12" t="str">
        <f t="shared" si="0"/>
        <v xml:space="preserve">30 </v>
      </c>
      <c r="L12">
        <f t="shared" si="6"/>
        <v>85</v>
      </c>
      <c r="M12">
        <f t="shared" si="1"/>
        <v>80</v>
      </c>
      <c r="N12">
        <f t="shared" si="1"/>
        <v>35</v>
      </c>
      <c r="O12">
        <f t="shared" si="1"/>
        <v>30</v>
      </c>
      <c r="Q12" t="str">
        <f t="shared" si="7"/>
        <v>37</v>
      </c>
      <c r="R12" t="str">
        <f t="shared" si="2"/>
        <v>45</v>
      </c>
      <c r="S12" t="str">
        <f t="shared" si="2"/>
        <v>00</v>
      </c>
      <c r="T12" t="str">
        <f t="shared" si="2"/>
        <v>21</v>
      </c>
      <c r="V12">
        <f t="shared" si="8"/>
        <v>37</v>
      </c>
      <c r="W12">
        <f t="shared" si="3"/>
        <v>45</v>
      </c>
      <c r="X12">
        <f t="shared" si="3"/>
        <v>0</v>
      </c>
      <c r="Y12">
        <f t="shared" si="3"/>
        <v>21</v>
      </c>
      <c r="Z12" t="str">
        <f t="shared" si="9"/>
        <v>Georgia</v>
      </c>
      <c r="AA12" s="3">
        <f t="shared" si="10"/>
        <v>-84.38333333333334</v>
      </c>
      <c r="AB12" s="3">
        <f t="shared" si="11"/>
        <v>-79.25</v>
      </c>
      <c r="AC12" s="3">
        <f t="shared" si="12"/>
        <v>35</v>
      </c>
      <c r="AD12" s="3">
        <f t="shared" si="13"/>
        <v>30.35</v>
      </c>
    </row>
    <row r="13" spans="1:30" ht="17.25" x14ac:dyDescent="0.25">
      <c r="A13" s="2" t="s">
        <v>54</v>
      </c>
      <c r="B13" s="2" t="s">
        <v>55</v>
      </c>
      <c r="C13" s="2" t="s">
        <v>56</v>
      </c>
      <c r="D13" s="2" t="s">
        <v>57</v>
      </c>
      <c r="E13" s="2" t="s">
        <v>58</v>
      </c>
      <c r="G13" t="str">
        <f t="shared" si="5"/>
        <v>160</v>
      </c>
      <c r="H13" t="str">
        <f t="shared" si="0"/>
        <v>154</v>
      </c>
      <c r="I13" t="str">
        <f t="shared" si="0"/>
        <v xml:space="preserve">22 </v>
      </c>
      <c r="J13" t="str">
        <f t="shared" si="0"/>
        <v xml:space="preserve">18 </v>
      </c>
      <c r="L13">
        <f t="shared" si="6"/>
        <v>160</v>
      </c>
      <c r="M13">
        <f t="shared" si="1"/>
        <v>154</v>
      </c>
      <c r="N13">
        <f t="shared" si="1"/>
        <v>22</v>
      </c>
      <c r="O13">
        <f t="shared" si="1"/>
        <v>18</v>
      </c>
      <c r="Q13" t="str">
        <f t="shared" si="7"/>
        <v>15</v>
      </c>
      <c r="R13" t="str">
        <f t="shared" si="2"/>
        <v>45</v>
      </c>
      <c r="S13" t="str">
        <f t="shared" si="2"/>
        <v>14</v>
      </c>
      <c r="T13" t="str">
        <f t="shared" si="2"/>
        <v>52</v>
      </c>
      <c r="V13">
        <f t="shared" si="8"/>
        <v>15</v>
      </c>
      <c r="W13">
        <f t="shared" si="3"/>
        <v>45</v>
      </c>
      <c r="X13">
        <f t="shared" si="3"/>
        <v>14</v>
      </c>
      <c r="Y13">
        <f t="shared" si="3"/>
        <v>52</v>
      </c>
      <c r="Z13" t="str">
        <f t="shared" si="9"/>
        <v>Hawaii</v>
      </c>
      <c r="AA13" s="3">
        <f t="shared" si="10"/>
        <v>-159.75</v>
      </c>
      <c r="AB13" s="3">
        <f t="shared" si="11"/>
        <v>-153.25</v>
      </c>
      <c r="AC13" s="3">
        <f t="shared" si="12"/>
        <v>22.233333333333334</v>
      </c>
      <c r="AD13" s="3">
        <f t="shared" si="13"/>
        <v>18.866666666666667</v>
      </c>
    </row>
    <row r="14" spans="1:30" ht="17.25" x14ac:dyDescent="0.25">
      <c r="A14" s="2" t="s">
        <v>59</v>
      </c>
      <c r="B14" s="2" t="s">
        <v>60</v>
      </c>
      <c r="C14" s="2" t="s">
        <v>61</v>
      </c>
      <c r="D14" s="2" t="s">
        <v>62</v>
      </c>
      <c r="E14" s="2" t="s">
        <v>26</v>
      </c>
      <c r="G14" t="str">
        <f t="shared" si="5"/>
        <v>117</v>
      </c>
      <c r="H14" t="str">
        <f t="shared" si="0"/>
        <v>111</v>
      </c>
      <c r="I14" t="str">
        <f t="shared" si="0"/>
        <v xml:space="preserve">49 </v>
      </c>
      <c r="J14" t="str">
        <f t="shared" si="0"/>
        <v xml:space="preserve">42 </v>
      </c>
      <c r="L14">
        <f t="shared" si="6"/>
        <v>117</v>
      </c>
      <c r="M14">
        <f t="shared" si="1"/>
        <v>111</v>
      </c>
      <c r="N14">
        <f t="shared" si="1"/>
        <v>49</v>
      </c>
      <c r="O14">
        <f t="shared" si="1"/>
        <v>42</v>
      </c>
      <c r="Q14" t="str">
        <f t="shared" si="7"/>
        <v>15</v>
      </c>
      <c r="R14" t="str">
        <f t="shared" si="2"/>
        <v>00</v>
      </c>
      <c r="S14" t="str">
        <f t="shared" si="2"/>
        <v>00</v>
      </c>
      <c r="T14" t="str">
        <f t="shared" si="2"/>
        <v>00</v>
      </c>
      <c r="V14">
        <f t="shared" si="8"/>
        <v>15</v>
      </c>
      <c r="W14">
        <f t="shared" si="3"/>
        <v>0</v>
      </c>
      <c r="X14">
        <f t="shared" si="3"/>
        <v>0</v>
      </c>
      <c r="Y14">
        <f t="shared" si="3"/>
        <v>0</v>
      </c>
      <c r="Z14" t="str">
        <f t="shared" si="9"/>
        <v>Idaho</v>
      </c>
      <c r="AA14" s="3">
        <f t="shared" si="10"/>
        <v>-116.75</v>
      </c>
      <c r="AB14" s="3">
        <f t="shared" si="11"/>
        <v>-111</v>
      </c>
      <c r="AC14" s="3">
        <f t="shared" si="12"/>
        <v>49</v>
      </c>
      <c r="AD14" s="3">
        <f t="shared" si="13"/>
        <v>42</v>
      </c>
    </row>
    <row r="15" spans="1:30" ht="17.25" x14ac:dyDescent="0.25">
      <c r="A15" s="2" t="s">
        <v>63</v>
      </c>
      <c r="B15" s="2" t="s">
        <v>64</v>
      </c>
      <c r="C15" s="2" t="s">
        <v>65</v>
      </c>
      <c r="D15" s="2" t="s">
        <v>66</v>
      </c>
      <c r="E15" s="2" t="s">
        <v>16</v>
      </c>
      <c r="G15" t="str">
        <f t="shared" si="5"/>
        <v xml:space="preserve">91 </v>
      </c>
      <c r="H15" t="str">
        <f t="shared" si="0"/>
        <v xml:space="preserve">87 </v>
      </c>
      <c r="I15" t="str">
        <f t="shared" si="0"/>
        <v xml:space="preserve">42 </v>
      </c>
      <c r="J15" t="str">
        <f t="shared" si="0"/>
        <v xml:space="preserve">37 </v>
      </c>
      <c r="L15">
        <f t="shared" si="6"/>
        <v>91</v>
      </c>
      <c r="M15">
        <f t="shared" si="1"/>
        <v>87</v>
      </c>
      <c r="N15">
        <f t="shared" si="1"/>
        <v>42</v>
      </c>
      <c r="O15">
        <f t="shared" si="1"/>
        <v>37</v>
      </c>
      <c r="Q15" t="str">
        <f t="shared" si="7"/>
        <v>30</v>
      </c>
      <c r="R15" t="str">
        <f t="shared" si="2"/>
        <v>30</v>
      </c>
      <c r="S15" t="str">
        <f t="shared" si="2"/>
        <v>30</v>
      </c>
      <c r="T15" t="str">
        <f t="shared" si="2"/>
        <v>00</v>
      </c>
      <c r="V15">
        <f t="shared" si="8"/>
        <v>30</v>
      </c>
      <c r="W15">
        <f t="shared" si="3"/>
        <v>30</v>
      </c>
      <c r="X15">
        <f t="shared" si="3"/>
        <v>30</v>
      </c>
      <c r="Y15">
        <f t="shared" si="3"/>
        <v>0</v>
      </c>
      <c r="Z15" t="str">
        <f t="shared" si="9"/>
        <v>Illinois</v>
      </c>
      <c r="AA15" s="3">
        <f t="shared" si="10"/>
        <v>-90.5</v>
      </c>
      <c r="AB15" s="3">
        <f t="shared" si="11"/>
        <v>-86.5</v>
      </c>
      <c r="AC15" s="3">
        <f t="shared" si="12"/>
        <v>42.5</v>
      </c>
      <c r="AD15" s="3">
        <f t="shared" si="13"/>
        <v>37</v>
      </c>
    </row>
    <row r="16" spans="1:30" ht="17.25" x14ac:dyDescent="0.25">
      <c r="A16" s="2" t="s">
        <v>67</v>
      </c>
      <c r="B16" s="2" t="s">
        <v>68</v>
      </c>
      <c r="C16" s="2" t="s">
        <v>69</v>
      </c>
      <c r="D16" s="2" t="s">
        <v>70</v>
      </c>
      <c r="E16" s="2" t="s">
        <v>71</v>
      </c>
      <c r="G16" t="str">
        <f t="shared" si="5"/>
        <v xml:space="preserve">88 </v>
      </c>
      <c r="H16" t="str">
        <f t="shared" si="0"/>
        <v xml:space="preserve">84 </v>
      </c>
      <c r="I16" t="str">
        <f t="shared" si="0"/>
        <v xml:space="preserve">41 </v>
      </c>
      <c r="J16" t="str">
        <f t="shared" si="0"/>
        <v xml:space="preserve">37 </v>
      </c>
      <c r="L16">
        <f t="shared" si="6"/>
        <v>88</v>
      </c>
      <c r="M16">
        <f t="shared" si="1"/>
        <v>84</v>
      </c>
      <c r="N16">
        <f t="shared" si="1"/>
        <v>41</v>
      </c>
      <c r="O16">
        <f t="shared" si="1"/>
        <v>37</v>
      </c>
      <c r="Q16" t="str">
        <f t="shared" si="7"/>
        <v>07</v>
      </c>
      <c r="R16" t="str">
        <f t="shared" si="2"/>
        <v>45</v>
      </c>
      <c r="S16" t="str">
        <f t="shared" si="2"/>
        <v>45</v>
      </c>
      <c r="T16" t="str">
        <f t="shared" si="2"/>
        <v>52</v>
      </c>
      <c r="V16">
        <f t="shared" si="8"/>
        <v>7</v>
      </c>
      <c r="W16">
        <f t="shared" si="3"/>
        <v>45</v>
      </c>
      <c r="X16">
        <f t="shared" si="3"/>
        <v>45</v>
      </c>
      <c r="Y16">
        <f t="shared" si="3"/>
        <v>52</v>
      </c>
      <c r="Z16" t="str">
        <f t="shared" si="9"/>
        <v>Indiana</v>
      </c>
      <c r="AA16" s="3">
        <f t="shared" si="10"/>
        <v>-87.88333333333334</v>
      </c>
      <c r="AB16" s="3">
        <f t="shared" si="11"/>
        <v>-83.25</v>
      </c>
      <c r="AC16" s="3">
        <f t="shared" si="12"/>
        <v>41.75</v>
      </c>
      <c r="AD16" s="3">
        <f t="shared" si="13"/>
        <v>37.866666666666667</v>
      </c>
    </row>
    <row r="17" spans="1:30" ht="17.25" x14ac:dyDescent="0.25">
      <c r="A17" s="2" t="s">
        <v>72</v>
      </c>
      <c r="B17" s="2" t="s">
        <v>73</v>
      </c>
      <c r="C17" s="2" t="s">
        <v>74</v>
      </c>
      <c r="D17" s="2" t="s">
        <v>75</v>
      </c>
      <c r="E17" s="2" t="s">
        <v>76</v>
      </c>
      <c r="G17" t="str">
        <f t="shared" si="5"/>
        <v xml:space="preserve">96 </v>
      </c>
      <c r="H17" t="str">
        <f t="shared" si="0"/>
        <v xml:space="preserve">90 </v>
      </c>
      <c r="I17" t="str">
        <f t="shared" si="0"/>
        <v xml:space="preserve">43 </v>
      </c>
      <c r="J17" t="str">
        <f t="shared" si="0"/>
        <v xml:space="preserve">40 </v>
      </c>
      <c r="L17">
        <f t="shared" si="6"/>
        <v>96</v>
      </c>
      <c r="M17">
        <f t="shared" si="1"/>
        <v>90</v>
      </c>
      <c r="N17">
        <f t="shared" si="1"/>
        <v>43</v>
      </c>
      <c r="O17">
        <f t="shared" si="1"/>
        <v>40</v>
      </c>
      <c r="Q17" t="str">
        <f t="shared" si="7"/>
        <v>37</v>
      </c>
      <c r="R17" t="str">
        <f t="shared" si="2"/>
        <v>07</v>
      </c>
      <c r="S17" t="str">
        <f t="shared" si="2"/>
        <v>30</v>
      </c>
      <c r="T17" t="str">
        <f t="shared" si="2"/>
        <v>22</v>
      </c>
      <c r="V17">
        <f t="shared" si="8"/>
        <v>37</v>
      </c>
      <c r="W17">
        <f t="shared" si="3"/>
        <v>7</v>
      </c>
      <c r="X17">
        <f t="shared" si="3"/>
        <v>30</v>
      </c>
      <c r="Y17">
        <f t="shared" si="3"/>
        <v>22</v>
      </c>
      <c r="Z17" t="str">
        <f t="shared" si="9"/>
        <v>Iowa</v>
      </c>
      <c r="AA17" s="3">
        <f t="shared" ref="AA17:AA54" si="14">-1*L17+(V17/60)</f>
        <v>-95.38333333333334</v>
      </c>
      <c r="AB17" s="3">
        <f t="shared" ref="AB17:AB54" si="15">-1*M17+(W17/60)</f>
        <v>-89.88333333333334</v>
      </c>
      <c r="AC17" s="3">
        <f t="shared" si="12"/>
        <v>43.5</v>
      </c>
      <c r="AD17" s="3">
        <f t="shared" si="13"/>
        <v>40.366666666666667</v>
      </c>
    </row>
    <row r="18" spans="1:30" ht="17.25" x14ac:dyDescent="0.25">
      <c r="A18" s="2" t="s">
        <v>77</v>
      </c>
      <c r="B18" s="2" t="s">
        <v>78</v>
      </c>
      <c r="C18" s="2" t="s">
        <v>79</v>
      </c>
      <c r="D18" s="2" t="s">
        <v>80</v>
      </c>
      <c r="E18" s="2" t="s">
        <v>16</v>
      </c>
      <c r="G18" t="str">
        <f t="shared" si="5"/>
        <v>102</v>
      </c>
      <c r="H18" t="str">
        <f t="shared" ref="H18:H54" si="16">MID(C18,3,3)</f>
        <v xml:space="preserve">94 </v>
      </c>
      <c r="I18" t="str">
        <f t="shared" ref="I18:I54" si="17">MID(D18,3,3)</f>
        <v xml:space="preserve">40 </v>
      </c>
      <c r="J18" t="str">
        <f t="shared" ref="J18:J54" si="18">MID(E18,3,3)</f>
        <v xml:space="preserve">37 </v>
      </c>
      <c r="L18">
        <f t="shared" si="6"/>
        <v>102</v>
      </c>
      <c r="M18">
        <f t="shared" ref="M18:M54" si="19">INT(H18)</f>
        <v>94</v>
      </c>
      <c r="N18">
        <f t="shared" ref="N18:N54" si="20">INT(I18)</f>
        <v>40</v>
      </c>
      <c r="O18">
        <f t="shared" ref="O18:O54" si="21">INT(J18)</f>
        <v>37</v>
      </c>
      <c r="Q18" t="str">
        <f t="shared" si="7"/>
        <v>30</v>
      </c>
      <c r="R18" t="str">
        <f t="shared" ref="R18:R54" si="22">IF(M18&lt;100,MID(C18,7,2),MID(C18,8,2))</f>
        <v>35</v>
      </c>
      <c r="S18" t="str">
        <f t="shared" ref="S18:S54" si="23">IF(N18&lt;100,MID(D18,7,2),MID(D18,8,2))</f>
        <v>00</v>
      </c>
      <c r="T18" t="str">
        <f t="shared" ref="T18:T54" si="24">IF(O18&lt;100,MID(E18,7,2),MID(E18,8,2))</f>
        <v>00</v>
      </c>
      <c r="V18">
        <f t="shared" si="8"/>
        <v>30</v>
      </c>
      <c r="W18">
        <f t="shared" ref="W18:W54" si="25">INT(R18)</f>
        <v>35</v>
      </c>
      <c r="X18">
        <f t="shared" ref="X18:X54" si="26">INT(S18)</f>
        <v>0</v>
      </c>
      <c r="Y18">
        <f t="shared" ref="Y18:Y54" si="27">INT(T18)</f>
        <v>0</v>
      </c>
      <c r="Z18" t="str">
        <f t="shared" si="9"/>
        <v>Kansas</v>
      </c>
      <c r="AA18" s="3">
        <f t="shared" si="14"/>
        <v>-101.5</v>
      </c>
      <c r="AB18" s="3">
        <f t="shared" si="15"/>
        <v>-93.416666666666671</v>
      </c>
      <c r="AC18" s="3">
        <f t="shared" si="12"/>
        <v>40</v>
      </c>
      <c r="AD18" s="3">
        <f t="shared" si="13"/>
        <v>37</v>
      </c>
    </row>
    <row r="19" spans="1:30" ht="17.25" x14ac:dyDescent="0.25">
      <c r="A19" s="2" t="s">
        <v>81</v>
      </c>
      <c r="B19" s="2" t="s">
        <v>82</v>
      </c>
      <c r="C19" s="2" t="s">
        <v>83</v>
      </c>
      <c r="D19" s="2" t="s">
        <v>84</v>
      </c>
      <c r="E19" s="2" t="s">
        <v>85</v>
      </c>
      <c r="G19" t="str">
        <f t="shared" si="5"/>
        <v xml:space="preserve">89 </v>
      </c>
      <c r="H19" t="str">
        <f t="shared" si="16"/>
        <v xml:space="preserve">81 </v>
      </c>
      <c r="I19" t="str">
        <f t="shared" si="17"/>
        <v xml:space="preserve">39 </v>
      </c>
      <c r="J19" t="str">
        <f t="shared" si="18"/>
        <v xml:space="preserve">36 </v>
      </c>
      <c r="L19">
        <f t="shared" si="6"/>
        <v>89</v>
      </c>
      <c r="M19">
        <f t="shared" si="19"/>
        <v>81</v>
      </c>
      <c r="N19">
        <f t="shared" si="20"/>
        <v>39</v>
      </c>
      <c r="O19">
        <f t="shared" si="21"/>
        <v>36</v>
      </c>
      <c r="Q19" t="str">
        <f t="shared" si="7"/>
        <v>35</v>
      </c>
      <c r="R19" t="str">
        <f t="shared" si="22"/>
        <v>57</v>
      </c>
      <c r="S19" t="str">
        <f t="shared" si="23"/>
        <v>09</v>
      </c>
      <c r="T19" t="str">
        <f t="shared" si="24"/>
        <v>37</v>
      </c>
      <c r="V19">
        <f t="shared" si="8"/>
        <v>35</v>
      </c>
      <c r="W19">
        <f t="shared" si="25"/>
        <v>57</v>
      </c>
      <c r="X19">
        <f t="shared" si="26"/>
        <v>9</v>
      </c>
      <c r="Y19">
        <f t="shared" si="27"/>
        <v>37</v>
      </c>
      <c r="Z19" t="str">
        <f t="shared" si="9"/>
        <v>Kentucky</v>
      </c>
      <c r="AA19" s="3">
        <f t="shared" si="14"/>
        <v>-88.416666666666671</v>
      </c>
      <c r="AB19" s="3">
        <f t="shared" si="15"/>
        <v>-80.05</v>
      </c>
      <c r="AC19" s="3">
        <f t="shared" si="12"/>
        <v>39.15</v>
      </c>
      <c r="AD19" s="3">
        <f t="shared" si="13"/>
        <v>36.616666666666667</v>
      </c>
    </row>
    <row r="20" spans="1:30" ht="17.25" x14ac:dyDescent="0.25">
      <c r="A20" s="2" t="s">
        <v>86</v>
      </c>
      <c r="B20" s="2" t="s">
        <v>87</v>
      </c>
      <c r="C20" s="2" t="s">
        <v>88</v>
      </c>
      <c r="D20" s="2" t="s">
        <v>89</v>
      </c>
      <c r="E20" s="2" t="s">
        <v>90</v>
      </c>
      <c r="G20" t="str">
        <f t="shared" si="5"/>
        <v xml:space="preserve">94 </v>
      </c>
      <c r="H20" t="str">
        <f t="shared" si="16"/>
        <v xml:space="preserve">88 </v>
      </c>
      <c r="I20" t="str">
        <f t="shared" si="17"/>
        <v xml:space="preserve">33 </v>
      </c>
      <c r="J20" t="str">
        <f t="shared" si="18"/>
        <v xml:space="preserve">28 </v>
      </c>
      <c r="L20">
        <f t="shared" si="6"/>
        <v>94</v>
      </c>
      <c r="M20">
        <f t="shared" si="19"/>
        <v>88</v>
      </c>
      <c r="N20">
        <f t="shared" si="20"/>
        <v>33</v>
      </c>
      <c r="O20">
        <f t="shared" si="21"/>
        <v>28</v>
      </c>
      <c r="Q20" t="str">
        <f t="shared" si="7"/>
        <v>03</v>
      </c>
      <c r="R20" t="str">
        <f t="shared" si="22"/>
        <v>49</v>
      </c>
      <c r="S20" t="str">
        <f t="shared" si="23"/>
        <v>01</v>
      </c>
      <c r="T20" t="str">
        <f t="shared" si="24"/>
        <v>55</v>
      </c>
      <c r="V20">
        <f t="shared" si="8"/>
        <v>3</v>
      </c>
      <c r="W20">
        <f t="shared" si="25"/>
        <v>49</v>
      </c>
      <c r="X20">
        <f t="shared" si="26"/>
        <v>1</v>
      </c>
      <c r="Y20">
        <f t="shared" si="27"/>
        <v>55</v>
      </c>
      <c r="Z20" t="str">
        <f t="shared" si="9"/>
        <v>Louisiana</v>
      </c>
      <c r="AA20" s="3">
        <f t="shared" si="14"/>
        <v>-93.95</v>
      </c>
      <c r="AB20" s="3">
        <f t="shared" si="15"/>
        <v>-87.183333333333337</v>
      </c>
      <c r="AC20" s="3">
        <f t="shared" si="12"/>
        <v>33.016666666666666</v>
      </c>
      <c r="AD20" s="3">
        <f t="shared" si="13"/>
        <v>28.916666666666668</v>
      </c>
    </row>
    <row r="21" spans="1:30" ht="17.25" x14ac:dyDescent="0.25">
      <c r="A21" s="2" t="s">
        <v>91</v>
      </c>
      <c r="B21" s="2" t="s">
        <v>92</v>
      </c>
      <c r="C21" s="2" t="s">
        <v>93</v>
      </c>
      <c r="D21" s="2" t="s">
        <v>94</v>
      </c>
      <c r="E21" s="2" t="s">
        <v>95</v>
      </c>
      <c r="G21" t="str">
        <f t="shared" si="5"/>
        <v xml:space="preserve">71 </v>
      </c>
      <c r="H21" t="str">
        <f t="shared" si="16"/>
        <v xml:space="preserve">66 </v>
      </c>
      <c r="I21" t="str">
        <f t="shared" si="17"/>
        <v xml:space="preserve">47 </v>
      </c>
      <c r="J21" t="str">
        <f t="shared" si="18"/>
        <v xml:space="preserve">42 </v>
      </c>
      <c r="L21">
        <f t="shared" si="6"/>
        <v>71</v>
      </c>
      <c r="M21">
        <f t="shared" si="19"/>
        <v>66</v>
      </c>
      <c r="N21">
        <f t="shared" si="20"/>
        <v>47</v>
      </c>
      <c r="O21">
        <f t="shared" si="21"/>
        <v>42</v>
      </c>
      <c r="Q21" t="str">
        <f t="shared" si="7"/>
        <v>08</v>
      </c>
      <c r="R21" t="str">
        <f t="shared" si="22"/>
        <v>53</v>
      </c>
      <c r="S21" t="str">
        <f t="shared" si="23"/>
        <v>28</v>
      </c>
      <c r="T21" t="str">
        <f t="shared" si="24"/>
        <v>58</v>
      </c>
      <c r="V21">
        <f t="shared" si="8"/>
        <v>8</v>
      </c>
      <c r="W21">
        <f t="shared" si="25"/>
        <v>53</v>
      </c>
      <c r="X21">
        <f t="shared" si="26"/>
        <v>28</v>
      </c>
      <c r="Y21">
        <f t="shared" si="27"/>
        <v>58</v>
      </c>
      <c r="Z21" t="str">
        <f t="shared" si="9"/>
        <v>Maine</v>
      </c>
      <c r="AA21" s="3">
        <f t="shared" si="14"/>
        <v>-70.86666666666666</v>
      </c>
      <c r="AB21" s="3">
        <f t="shared" si="15"/>
        <v>-65.11666666666666</v>
      </c>
      <c r="AC21" s="3">
        <f t="shared" si="12"/>
        <v>47.466666666666669</v>
      </c>
      <c r="AD21" s="3">
        <f t="shared" si="13"/>
        <v>42.966666666666669</v>
      </c>
    </row>
    <row r="22" spans="1:30" ht="17.25" x14ac:dyDescent="0.25">
      <c r="A22" s="2" t="s">
        <v>96</v>
      </c>
      <c r="B22" s="2" t="s">
        <v>97</v>
      </c>
      <c r="C22" s="2" t="s">
        <v>38</v>
      </c>
      <c r="D22" s="2" t="s">
        <v>98</v>
      </c>
      <c r="E22" s="2" t="s">
        <v>71</v>
      </c>
      <c r="G22" t="str">
        <f t="shared" si="5"/>
        <v xml:space="preserve">79 </v>
      </c>
      <c r="H22" t="str">
        <f t="shared" si="16"/>
        <v xml:space="preserve">75 </v>
      </c>
      <c r="I22" t="str">
        <f t="shared" si="17"/>
        <v xml:space="preserve">39 </v>
      </c>
      <c r="J22" t="str">
        <f t="shared" si="18"/>
        <v xml:space="preserve">37 </v>
      </c>
      <c r="L22">
        <f t="shared" si="6"/>
        <v>79</v>
      </c>
      <c r="M22">
        <f t="shared" si="19"/>
        <v>75</v>
      </c>
      <c r="N22">
        <f t="shared" si="20"/>
        <v>39</v>
      </c>
      <c r="O22">
        <f t="shared" si="21"/>
        <v>37</v>
      </c>
      <c r="Q22" t="str">
        <f t="shared" si="7"/>
        <v>30</v>
      </c>
      <c r="R22" t="str">
        <f t="shared" si="22"/>
        <v>00</v>
      </c>
      <c r="S22" t="str">
        <f t="shared" si="23"/>
        <v>45</v>
      </c>
      <c r="T22" t="str">
        <f t="shared" si="24"/>
        <v>52</v>
      </c>
      <c r="V22">
        <f t="shared" si="8"/>
        <v>30</v>
      </c>
      <c r="W22">
        <f t="shared" si="25"/>
        <v>0</v>
      </c>
      <c r="X22">
        <f t="shared" si="26"/>
        <v>45</v>
      </c>
      <c r="Y22">
        <f t="shared" si="27"/>
        <v>52</v>
      </c>
      <c r="Z22" t="str">
        <f t="shared" si="9"/>
        <v>Maryland</v>
      </c>
      <c r="AA22" s="3">
        <f t="shared" si="14"/>
        <v>-78.5</v>
      </c>
      <c r="AB22" s="3">
        <f t="shared" si="15"/>
        <v>-75</v>
      </c>
      <c r="AC22" s="3">
        <f t="shared" si="12"/>
        <v>39.75</v>
      </c>
      <c r="AD22" s="3">
        <f t="shared" si="13"/>
        <v>37.866666666666667</v>
      </c>
    </row>
    <row r="23" spans="1:30" ht="17.25" x14ac:dyDescent="0.25">
      <c r="A23" s="2" t="s">
        <v>99</v>
      </c>
      <c r="B23" s="2" t="s">
        <v>100</v>
      </c>
      <c r="C23" s="2" t="s">
        <v>101</v>
      </c>
      <c r="D23" s="2" t="s">
        <v>102</v>
      </c>
      <c r="E23" s="2" t="s">
        <v>103</v>
      </c>
      <c r="G23" t="str">
        <f t="shared" si="5"/>
        <v xml:space="preserve">73 </v>
      </c>
      <c r="H23" t="str">
        <f t="shared" si="16"/>
        <v xml:space="preserve">69 </v>
      </c>
      <c r="I23" t="str">
        <f t="shared" si="17"/>
        <v xml:space="preserve">42 </v>
      </c>
      <c r="J23" t="str">
        <f t="shared" si="18"/>
        <v xml:space="preserve">41 </v>
      </c>
      <c r="L23">
        <f t="shared" si="6"/>
        <v>73</v>
      </c>
      <c r="M23">
        <f t="shared" si="19"/>
        <v>69</v>
      </c>
      <c r="N23">
        <f t="shared" si="20"/>
        <v>42</v>
      </c>
      <c r="O23">
        <f t="shared" si="21"/>
        <v>41</v>
      </c>
      <c r="Q23" t="str">
        <f t="shared" si="7"/>
        <v>31</v>
      </c>
      <c r="R23" t="str">
        <f t="shared" si="22"/>
        <v>55</v>
      </c>
      <c r="S23" t="str">
        <f t="shared" si="23"/>
        <v>52</v>
      </c>
      <c r="T23" t="str">
        <f t="shared" si="24"/>
        <v>13</v>
      </c>
      <c r="V23">
        <f t="shared" si="8"/>
        <v>31</v>
      </c>
      <c r="W23">
        <f t="shared" si="25"/>
        <v>55</v>
      </c>
      <c r="X23">
        <f t="shared" si="26"/>
        <v>52</v>
      </c>
      <c r="Y23">
        <f t="shared" si="27"/>
        <v>13</v>
      </c>
      <c r="Z23" t="str">
        <f t="shared" si="9"/>
        <v>Massachusetts</v>
      </c>
      <c r="AA23" s="3">
        <f t="shared" si="14"/>
        <v>-72.483333333333334</v>
      </c>
      <c r="AB23" s="3">
        <f t="shared" si="15"/>
        <v>-68.083333333333329</v>
      </c>
      <c r="AC23" s="3">
        <f t="shared" si="12"/>
        <v>42.866666666666667</v>
      </c>
      <c r="AD23" s="3">
        <f t="shared" si="13"/>
        <v>41.216666666666669</v>
      </c>
    </row>
    <row r="24" spans="1:30" ht="17.25" x14ac:dyDescent="0.25">
      <c r="A24" s="2" t="s">
        <v>104</v>
      </c>
      <c r="B24" s="2" t="s">
        <v>105</v>
      </c>
      <c r="C24" s="2" t="s">
        <v>106</v>
      </c>
      <c r="D24" s="2" t="s">
        <v>107</v>
      </c>
      <c r="E24" s="2" t="s">
        <v>108</v>
      </c>
      <c r="G24" t="str">
        <f t="shared" si="5"/>
        <v xml:space="preserve">90 </v>
      </c>
      <c r="H24" t="str">
        <f t="shared" si="16"/>
        <v xml:space="preserve">82 </v>
      </c>
      <c r="I24" t="str">
        <f t="shared" si="17"/>
        <v xml:space="preserve">48 </v>
      </c>
      <c r="J24" t="str">
        <f t="shared" si="18"/>
        <v xml:space="preserve">41 </v>
      </c>
      <c r="L24">
        <f t="shared" si="6"/>
        <v>90</v>
      </c>
      <c r="M24">
        <f t="shared" si="19"/>
        <v>82</v>
      </c>
      <c r="N24">
        <f t="shared" si="20"/>
        <v>48</v>
      </c>
      <c r="O24">
        <f t="shared" si="21"/>
        <v>41</v>
      </c>
      <c r="Q24" t="str">
        <f t="shared" si="7"/>
        <v>30</v>
      </c>
      <c r="R24" t="str">
        <f t="shared" si="22"/>
        <v>22</v>
      </c>
      <c r="S24" t="str">
        <f t="shared" si="23"/>
        <v>17</v>
      </c>
      <c r="T24" t="str">
        <f t="shared" si="24"/>
        <v>42</v>
      </c>
      <c r="V24">
        <f t="shared" si="8"/>
        <v>30</v>
      </c>
      <c r="W24">
        <f t="shared" si="25"/>
        <v>22</v>
      </c>
      <c r="X24">
        <f t="shared" si="26"/>
        <v>17</v>
      </c>
      <c r="Y24">
        <f t="shared" si="27"/>
        <v>42</v>
      </c>
      <c r="Z24" t="str">
        <f t="shared" si="9"/>
        <v>Michigan</v>
      </c>
      <c r="AA24" s="3">
        <f t="shared" si="14"/>
        <v>-89.5</v>
      </c>
      <c r="AB24" s="3">
        <f t="shared" si="15"/>
        <v>-81.63333333333334</v>
      </c>
      <c r="AC24" s="3">
        <f t="shared" si="12"/>
        <v>48.283333333333331</v>
      </c>
      <c r="AD24" s="3">
        <f t="shared" si="13"/>
        <v>41.7</v>
      </c>
    </row>
    <row r="25" spans="1:30" ht="17.25" x14ac:dyDescent="0.25">
      <c r="A25" s="2" t="s">
        <v>109</v>
      </c>
      <c r="B25" s="2" t="s">
        <v>110</v>
      </c>
      <c r="C25" s="2" t="s">
        <v>111</v>
      </c>
      <c r="D25" s="2" t="s">
        <v>112</v>
      </c>
      <c r="E25" s="2" t="s">
        <v>75</v>
      </c>
      <c r="G25" t="str">
        <f t="shared" si="5"/>
        <v xml:space="preserve">97 </v>
      </c>
      <c r="H25" t="str">
        <f t="shared" si="16"/>
        <v xml:space="preserve">89 </v>
      </c>
      <c r="I25" t="str">
        <f t="shared" si="17"/>
        <v xml:space="preserve">49 </v>
      </c>
      <c r="J25" t="str">
        <f t="shared" si="18"/>
        <v xml:space="preserve">43 </v>
      </c>
      <c r="L25">
        <f t="shared" si="6"/>
        <v>97</v>
      </c>
      <c r="M25">
        <f t="shared" si="19"/>
        <v>89</v>
      </c>
      <c r="N25">
        <f t="shared" si="20"/>
        <v>49</v>
      </c>
      <c r="O25">
        <f t="shared" si="21"/>
        <v>43</v>
      </c>
      <c r="Q25" t="str">
        <f t="shared" si="7"/>
        <v>15</v>
      </c>
      <c r="R25" t="str">
        <f t="shared" si="22"/>
        <v>30</v>
      </c>
      <c r="S25" t="str">
        <f t="shared" si="23"/>
        <v>23</v>
      </c>
      <c r="T25" t="str">
        <f t="shared" si="24"/>
        <v>30</v>
      </c>
      <c r="V25">
        <f t="shared" si="8"/>
        <v>15</v>
      </c>
      <c r="W25">
        <f t="shared" si="25"/>
        <v>30</v>
      </c>
      <c r="X25">
        <f t="shared" si="26"/>
        <v>23</v>
      </c>
      <c r="Y25">
        <f t="shared" si="27"/>
        <v>30</v>
      </c>
      <c r="Z25" t="str">
        <f t="shared" si="9"/>
        <v>Minnesota</v>
      </c>
      <c r="AA25" s="3">
        <f t="shared" si="14"/>
        <v>-96.75</v>
      </c>
      <c r="AB25" s="3">
        <f t="shared" si="15"/>
        <v>-88.5</v>
      </c>
      <c r="AC25" s="3">
        <f t="shared" si="12"/>
        <v>49.383333333333333</v>
      </c>
      <c r="AD25" s="3">
        <f t="shared" si="13"/>
        <v>43.5</v>
      </c>
    </row>
    <row r="26" spans="1:30" ht="17.25" x14ac:dyDescent="0.25">
      <c r="A26" s="2" t="s">
        <v>113</v>
      </c>
      <c r="B26" s="2" t="s">
        <v>114</v>
      </c>
      <c r="C26" s="2" t="s">
        <v>68</v>
      </c>
      <c r="D26" s="2" t="s">
        <v>8</v>
      </c>
      <c r="E26" s="2" t="s">
        <v>115</v>
      </c>
      <c r="G26" t="str">
        <f t="shared" si="5"/>
        <v xml:space="preserve">91 </v>
      </c>
      <c r="H26" t="str">
        <f t="shared" si="16"/>
        <v xml:space="preserve">88 </v>
      </c>
      <c r="I26" t="str">
        <f t="shared" si="17"/>
        <v xml:space="preserve">35 </v>
      </c>
      <c r="J26" t="str">
        <f t="shared" si="18"/>
        <v xml:space="preserve">30 </v>
      </c>
      <c r="L26">
        <f t="shared" si="6"/>
        <v>91</v>
      </c>
      <c r="M26">
        <f t="shared" si="19"/>
        <v>88</v>
      </c>
      <c r="N26">
        <f t="shared" si="20"/>
        <v>35</v>
      </c>
      <c r="O26">
        <f t="shared" si="21"/>
        <v>30</v>
      </c>
      <c r="Q26" t="str">
        <f t="shared" si="7"/>
        <v>38</v>
      </c>
      <c r="R26" t="str">
        <f t="shared" si="22"/>
        <v>07</v>
      </c>
      <c r="S26" t="str">
        <f t="shared" si="23"/>
        <v>00</v>
      </c>
      <c r="T26" t="str">
        <f t="shared" si="24"/>
        <v>00</v>
      </c>
      <c r="V26">
        <f t="shared" si="8"/>
        <v>38</v>
      </c>
      <c r="W26">
        <f t="shared" si="25"/>
        <v>7</v>
      </c>
      <c r="X26">
        <f t="shared" si="26"/>
        <v>0</v>
      </c>
      <c r="Y26">
        <f t="shared" si="27"/>
        <v>0</v>
      </c>
      <c r="Z26" t="str">
        <f t="shared" si="9"/>
        <v>Mississippi</v>
      </c>
      <c r="AA26" s="3">
        <f t="shared" si="14"/>
        <v>-90.36666666666666</v>
      </c>
      <c r="AB26" s="3">
        <f t="shared" si="15"/>
        <v>-87.88333333333334</v>
      </c>
      <c r="AC26" s="3">
        <f t="shared" si="12"/>
        <v>35</v>
      </c>
      <c r="AD26" s="3">
        <f t="shared" si="13"/>
        <v>30</v>
      </c>
    </row>
    <row r="27" spans="1:30" ht="17.25" x14ac:dyDescent="0.25">
      <c r="A27" s="2" t="s">
        <v>116</v>
      </c>
      <c r="B27" s="2" t="s">
        <v>117</v>
      </c>
      <c r="C27" s="2" t="s">
        <v>118</v>
      </c>
      <c r="D27" s="2" t="s">
        <v>119</v>
      </c>
      <c r="E27" s="2" t="s">
        <v>120</v>
      </c>
      <c r="G27" t="str">
        <f t="shared" si="5"/>
        <v xml:space="preserve">95 </v>
      </c>
      <c r="H27" t="str">
        <f t="shared" si="16"/>
        <v xml:space="preserve">89 </v>
      </c>
      <c r="I27" t="str">
        <f t="shared" si="17"/>
        <v xml:space="preserve">40 </v>
      </c>
      <c r="J27" t="str">
        <f t="shared" si="18"/>
        <v xml:space="preserve">36 </v>
      </c>
      <c r="L27">
        <f t="shared" si="6"/>
        <v>95</v>
      </c>
      <c r="M27">
        <f t="shared" si="19"/>
        <v>89</v>
      </c>
      <c r="N27">
        <f t="shared" si="20"/>
        <v>40</v>
      </c>
      <c r="O27">
        <f t="shared" si="21"/>
        <v>36</v>
      </c>
      <c r="Q27" t="str">
        <f t="shared" si="7"/>
        <v>47</v>
      </c>
      <c r="R27" t="str">
        <f t="shared" si="22"/>
        <v>06</v>
      </c>
      <c r="S27" t="str">
        <f t="shared" si="23"/>
        <v>37</v>
      </c>
      <c r="T27" t="str">
        <f t="shared" si="24"/>
        <v>00</v>
      </c>
      <c r="V27">
        <f t="shared" si="8"/>
        <v>47</v>
      </c>
      <c r="W27">
        <f t="shared" si="25"/>
        <v>6</v>
      </c>
      <c r="X27">
        <f t="shared" si="26"/>
        <v>37</v>
      </c>
      <c r="Y27">
        <f t="shared" si="27"/>
        <v>0</v>
      </c>
      <c r="Z27" t="str">
        <f t="shared" si="9"/>
        <v>Missouri</v>
      </c>
      <c r="AA27" s="3">
        <f t="shared" si="14"/>
        <v>-94.216666666666669</v>
      </c>
      <c r="AB27" s="3">
        <f t="shared" si="15"/>
        <v>-88.9</v>
      </c>
      <c r="AC27" s="3">
        <f t="shared" si="12"/>
        <v>40.616666666666667</v>
      </c>
      <c r="AD27" s="3">
        <f t="shared" si="13"/>
        <v>36</v>
      </c>
    </row>
    <row r="28" spans="1:30" ht="17.25" x14ac:dyDescent="0.25">
      <c r="A28" s="2" t="s">
        <v>121</v>
      </c>
      <c r="B28" s="2" t="s">
        <v>122</v>
      </c>
      <c r="C28" s="2" t="s">
        <v>123</v>
      </c>
      <c r="D28" s="2" t="s">
        <v>62</v>
      </c>
      <c r="E28" s="2" t="s">
        <v>124</v>
      </c>
      <c r="G28" t="str">
        <f t="shared" si="5"/>
        <v>116</v>
      </c>
      <c r="H28" t="str">
        <f t="shared" si="16"/>
        <v>104</v>
      </c>
      <c r="I28" t="str">
        <f t="shared" si="17"/>
        <v xml:space="preserve">49 </v>
      </c>
      <c r="J28" t="str">
        <f t="shared" si="18"/>
        <v xml:space="preserve">44 </v>
      </c>
      <c r="L28">
        <f t="shared" si="6"/>
        <v>116</v>
      </c>
      <c r="M28">
        <f t="shared" si="19"/>
        <v>104</v>
      </c>
      <c r="N28">
        <f t="shared" si="20"/>
        <v>49</v>
      </c>
      <c r="O28">
        <f t="shared" si="21"/>
        <v>44</v>
      </c>
      <c r="Q28" t="str">
        <f t="shared" si="7"/>
        <v>03</v>
      </c>
      <c r="R28" t="str">
        <f t="shared" si="22"/>
        <v>02</v>
      </c>
      <c r="S28" t="str">
        <f t="shared" si="23"/>
        <v>00</v>
      </c>
      <c r="T28" t="str">
        <f t="shared" si="24"/>
        <v>22</v>
      </c>
      <c r="V28">
        <f t="shared" si="8"/>
        <v>3</v>
      </c>
      <c r="W28">
        <f t="shared" si="25"/>
        <v>2</v>
      </c>
      <c r="X28">
        <f t="shared" si="26"/>
        <v>0</v>
      </c>
      <c r="Y28">
        <f t="shared" si="27"/>
        <v>22</v>
      </c>
      <c r="Z28" t="str">
        <f t="shared" si="9"/>
        <v>Montana</v>
      </c>
      <c r="AA28" s="3">
        <f t="shared" si="14"/>
        <v>-115.95</v>
      </c>
      <c r="AB28" s="3">
        <f t="shared" si="15"/>
        <v>-103.96666666666667</v>
      </c>
      <c r="AC28" s="3">
        <f t="shared" si="12"/>
        <v>49</v>
      </c>
      <c r="AD28" s="3">
        <f t="shared" si="13"/>
        <v>44.366666666666667</v>
      </c>
    </row>
    <row r="29" spans="1:30" ht="17.25" x14ac:dyDescent="0.25">
      <c r="A29" s="2" t="s">
        <v>125</v>
      </c>
      <c r="B29" s="2" t="s">
        <v>126</v>
      </c>
      <c r="C29" s="2" t="s">
        <v>127</v>
      </c>
      <c r="D29" s="2" t="s">
        <v>128</v>
      </c>
      <c r="E29" s="2" t="s">
        <v>80</v>
      </c>
      <c r="G29" t="str">
        <f t="shared" si="5"/>
        <v>104</v>
      </c>
      <c r="H29" t="str">
        <f t="shared" si="16"/>
        <v xml:space="preserve">95 </v>
      </c>
      <c r="I29" t="str">
        <f t="shared" si="17"/>
        <v xml:space="preserve">43 </v>
      </c>
      <c r="J29" t="str">
        <f t="shared" si="18"/>
        <v xml:space="preserve">40 </v>
      </c>
      <c r="L29">
        <f t="shared" si="6"/>
        <v>104</v>
      </c>
      <c r="M29">
        <f t="shared" si="19"/>
        <v>95</v>
      </c>
      <c r="N29">
        <f t="shared" si="20"/>
        <v>43</v>
      </c>
      <c r="O29">
        <f t="shared" si="21"/>
        <v>40</v>
      </c>
      <c r="Q29" t="str">
        <f t="shared" si="7"/>
        <v>03</v>
      </c>
      <c r="R29" t="str">
        <f t="shared" si="22"/>
        <v>19</v>
      </c>
      <c r="S29" t="str">
        <f t="shared" si="23"/>
        <v>00</v>
      </c>
      <c r="T29" t="str">
        <f t="shared" si="24"/>
        <v>00</v>
      </c>
      <c r="V29">
        <f t="shared" si="8"/>
        <v>3</v>
      </c>
      <c r="W29">
        <f t="shared" si="25"/>
        <v>19</v>
      </c>
      <c r="X29">
        <f t="shared" si="26"/>
        <v>0</v>
      </c>
      <c r="Y29">
        <f t="shared" si="27"/>
        <v>0</v>
      </c>
      <c r="Z29" t="str">
        <f t="shared" si="9"/>
        <v>Nebraska</v>
      </c>
      <c r="AA29" s="3">
        <f t="shared" si="14"/>
        <v>-103.95</v>
      </c>
      <c r="AB29" s="3">
        <f t="shared" si="15"/>
        <v>-94.683333333333337</v>
      </c>
      <c r="AC29" s="3">
        <f t="shared" si="12"/>
        <v>43</v>
      </c>
      <c r="AD29" s="3">
        <f t="shared" si="13"/>
        <v>40</v>
      </c>
    </row>
    <row r="30" spans="1:30" ht="17.25" x14ac:dyDescent="0.25">
      <c r="A30" s="2" t="s">
        <v>129</v>
      </c>
      <c r="B30" s="2" t="s">
        <v>130</v>
      </c>
      <c r="C30" s="2" t="s">
        <v>131</v>
      </c>
      <c r="D30" s="2" t="s">
        <v>26</v>
      </c>
      <c r="E30" s="2" t="s">
        <v>8</v>
      </c>
      <c r="G30" t="str">
        <f t="shared" si="5"/>
        <v>120</v>
      </c>
      <c r="H30" t="str">
        <f t="shared" si="16"/>
        <v>114</v>
      </c>
      <c r="I30" t="str">
        <f t="shared" si="17"/>
        <v xml:space="preserve">42 </v>
      </c>
      <c r="J30" t="str">
        <f t="shared" si="18"/>
        <v xml:space="preserve">35 </v>
      </c>
      <c r="L30">
        <f t="shared" si="6"/>
        <v>120</v>
      </c>
      <c r="M30">
        <f t="shared" si="19"/>
        <v>114</v>
      </c>
      <c r="N30">
        <f t="shared" si="20"/>
        <v>42</v>
      </c>
      <c r="O30">
        <f t="shared" si="21"/>
        <v>35</v>
      </c>
      <c r="Q30" t="str">
        <f t="shared" si="7"/>
        <v>00</v>
      </c>
      <c r="R30" t="str">
        <f t="shared" si="22"/>
        <v>03</v>
      </c>
      <c r="S30" t="str">
        <f t="shared" si="23"/>
        <v>00</v>
      </c>
      <c r="T30" t="str">
        <f t="shared" si="24"/>
        <v>00</v>
      </c>
      <c r="V30">
        <f t="shared" si="8"/>
        <v>0</v>
      </c>
      <c r="W30">
        <f t="shared" si="25"/>
        <v>3</v>
      </c>
      <c r="X30">
        <f t="shared" si="26"/>
        <v>0</v>
      </c>
      <c r="Y30">
        <f t="shared" si="27"/>
        <v>0</v>
      </c>
      <c r="Z30" t="str">
        <f t="shared" si="9"/>
        <v>Nevada</v>
      </c>
      <c r="AA30" s="3">
        <f t="shared" si="14"/>
        <v>-120</v>
      </c>
      <c r="AB30" s="3">
        <f t="shared" si="15"/>
        <v>-113.95</v>
      </c>
      <c r="AC30" s="3">
        <f t="shared" si="12"/>
        <v>42</v>
      </c>
      <c r="AD30" s="3">
        <f t="shared" si="13"/>
        <v>35</v>
      </c>
    </row>
    <row r="31" spans="1:30" ht="17.25" x14ac:dyDescent="0.25">
      <c r="A31" s="2" t="s">
        <v>132</v>
      </c>
      <c r="B31" s="2" t="s">
        <v>133</v>
      </c>
      <c r="C31" s="2" t="s">
        <v>134</v>
      </c>
      <c r="D31" s="2" t="s">
        <v>135</v>
      </c>
      <c r="E31" s="2" t="s">
        <v>136</v>
      </c>
      <c r="G31" t="str">
        <f t="shared" si="5"/>
        <v xml:space="preserve">72 </v>
      </c>
      <c r="H31" t="str">
        <f t="shared" si="16"/>
        <v xml:space="preserve">70 </v>
      </c>
      <c r="I31" t="str">
        <f t="shared" si="17"/>
        <v xml:space="preserve">45 </v>
      </c>
      <c r="J31" t="str">
        <f t="shared" si="18"/>
        <v xml:space="preserve">42 </v>
      </c>
      <c r="L31">
        <f t="shared" si="6"/>
        <v>72</v>
      </c>
      <c r="M31">
        <f t="shared" si="19"/>
        <v>70</v>
      </c>
      <c r="N31">
        <f t="shared" si="20"/>
        <v>45</v>
      </c>
      <c r="O31">
        <f t="shared" si="21"/>
        <v>42</v>
      </c>
      <c r="Q31" t="str">
        <f t="shared" si="7"/>
        <v>34</v>
      </c>
      <c r="R31" t="str">
        <f t="shared" si="22"/>
        <v>35</v>
      </c>
      <c r="S31" t="str">
        <f t="shared" si="23"/>
        <v>21</v>
      </c>
      <c r="T31" t="str">
        <f t="shared" si="24"/>
        <v>42</v>
      </c>
      <c r="V31">
        <f t="shared" si="8"/>
        <v>34</v>
      </c>
      <c r="W31">
        <f t="shared" si="25"/>
        <v>35</v>
      </c>
      <c r="X31">
        <f t="shared" si="26"/>
        <v>21</v>
      </c>
      <c r="Y31">
        <f t="shared" si="27"/>
        <v>42</v>
      </c>
      <c r="Z31" t="str">
        <f t="shared" si="9"/>
        <v>New Hampshire</v>
      </c>
      <c r="AA31" s="3">
        <f t="shared" si="14"/>
        <v>-71.433333333333337</v>
      </c>
      <c r="AB31" s="3">
        <f t="shared" si="15"/>
        <v>-69.416666666666671</v>
      </c>
      <c r="AC31" s="3">
        <f t="shared" si="12"/>
        <v>45.35</v>
      </c>
      <c r="AD31" s="3">
        <f t="shared" si="13"/>
        <v>42.7</v>
      </c>
    </row>
    <row r="32" spans="1:30" ht="17.25" x14ac:dyDescent="0.25">
      <c r="A32" s="2" t="s">
        <v>137</v>
      </c>
      <c r="B32" s="2" t="s">
        <v>138</v>
      </c>
      <c r="C32" s="2" t="s">
        <v>139</v>
      </c>
      <c r="D32" s="2" t="s">
        <v>140</v>
      </c>
      <c r="E32" s="2" t="s">
        <v>141</v>
      </c>
      <c r="G32" t="str">
        <f t="shared" si="5"/>
        <v xml:space="preserve">75 </v>
      </c>
      <c r="H32" t="str">
        <f t="shared" si="16"/>
        <v xml:space="preserve">73 </v>
      </c>
      <c r="I32" t="str">
        <f t="shared" si="17"/>
        <v xml:space="preserve">41 </v>
      </c>
      <c r="J32" t="str">
        <f t="shared" si="18"/>
        <v xml:space="preserve">38 </v>
      </c>
      <c r="L32">
        <f t="shared" si="6"/>
        <v>75</v>
      </c>
      <c r="M32">
        <f t="shared" si="19"/>
        <v>73</v>
      </c>
      <c r="N32">
        <f t="shared" si="20"/>
        <v>41</v>
      </c>
      <c r="O32">
        <f t="shared" si="21"/>
        <v>38</v>
      </c>
      <c r="Q32" t="str">
        <f t="shared" si="7"/>
        <v>33</v>
      </c>
      <c r="R32" t="str">
        <f t="shared" si="22"/>
        <v>52</v>
      </c>
      <c r="S32" t="str">
        <f t="shared" si="23"/>
        <v>22</v>
      </c>
      <c r="T32" t="str">
        <f t="shared" si="24"/>
        <v>55</v>
      </c>
      <c r="V32">
        <f t="shared" si="8"/>
        <v>33</v>
      </c>
      <c r="W32">
        <f t="shared" si="25"/>
        <v>52</v>
      </c>
      <c r="X32">
        <f t="shared" si="26"/>
        <v>22</v>
      </c>
      <c r="Y32">
        <f t="shared" si="27"/>
        <v>55</v>
      </c>
      <c r="Z32" t="str">
        <f t="shared" si="9"/>
        <v>New Jersey</v>
      </c>
      <c r="AA32" s="3">
        <f t="shared" si="14"/>
        <v>-74.45</v>
      </c>
      <c r="AB32" s="3">
        <f t="shared" si="15"/>
        <v>-72.13333333333334</v>
      </c>
      <c r="AC32" s="3">
        <f t="shared" si="12"/>
        <v>41.366666666666667</v>
      </c>
      <c r="AD32" s="3">
        <f t="shared" si="13"/>
        <v>38.916666666666664</v>
      </c>
    </row>
    <row r="33" spans="1:30" ht="17.25" x14ac:dyDescent="0.25">
      <c r="A33" s="2" t="s">
        <v>142</v>
      </c>
      <c r="B33" s="2" t="s">
        <v>143</v>
      </c>
      <c r="C33" s="2" t="s">
        <v>144</v>
      </c>
      <c r="D33" s="2" t="s">
        <v>16</v>
      </c>
      <c r="E33" s="2" t="s">
        <v>17</v>
      </c>
      <c r="G33" t="str">
        <f t="shared" si="5"/>
        <v>109</v>
      </c>
      <c r="H33" t="str">
        <f t="shared" si="16"/>
        <v>103</v>
      </c>
      <c r="I33" t="str">
        <f t="shared" si="17"/>
        <v xml:space="preserve">37 </v>
      </c>
      <c r="J33" t="str">
        <f t="shared" si="18"/>
        <v xml:space="preserve">31 </v>
      </c>
      <c r="L33">
        <f t="shared" si="6"/>
        <v>109</v>
      </c>
      <c r="M33">
        <f t="shared" si="19"/>
        <v>103</v>
      </c>
      <c r="N33">
        <f t="shared" si="20"/>
        <v>37</v>
      </c>
      <c r="O33">
        <f t="shared" si="21"/>
        <v>31</v>
      </c>
      <c r="Q33" t="str">
        <f t="shared" si="7"/>
        <v>03</v>
      </c>
      <c r="R33" t="str">
        <f t="shared" si="22"/>
        <v>00</v>
      </c>
      <c r="S33" t="str">
        <f t="shared" si="23"/>
        <v>00</v>
      </c>
      <c r="T33" t="str">
        <f t="shared" si="24"/>
        <v>20</v>
      </c>
      <c r="V33">
        <f t="shared" si="8"/>
        <v>3</v>
      </c>
      <c r="W33">
        <f t="shared" si="25"/>
        <v>0</v>
      </c>
      <c r="X33">
        <f t="shared" si="26"/>
        <v>0</v>
      </c>
      <c r="Y33">
        <f t="shared" si="27"/>
        <v>20</v>
      </c>
      <c r="Z33" t="str">
        <f t="shared" si="9"/>
        <v>New Mexico</v>
      </c>
      <c r="AA33" s="3">
        <f t="shared" si="14"/>
        <v>-108.95</v>
      </c>
      <c r="AB33" s="3">
        <f t="shared" si="15"/>
        <v>-103</v>
      </c>
      <c r="AC33" s="3">
        <f t="shared" si="12"/>
        <v>37</v>
      </c>
      <c r="AD33" s="3">
        <f t="shared" si="13"/>
        <v>31.333333333333332</v>
      </c>
    </row>
    <row r="34" spans="1:30" ht="17.25" x14ac:dyDescent="0.25">
      <c r="A34" s="2" t="s">
        <v>145</v>
      </c>
      <c r="B34" s="2" t="s">
        <v>146</v>
      </c>
      <c r="C34" s="2" t="s">
        <v>147</v>
      </c>
      <c r="D34" s="2" t="s">
        <v>148</v>
      </c>
      <c r="E34" s="2" t="s">
        <v>149</v>
      </c>
      <c r="G34" t="str">
        <f t="shared" si="5"/>
        <v xml:space="preserve">79 </v>
      </c>
      <c r="H34" t="str">
        <f t="shared" si="16"/>
        <v xml:space="preserve">71 </v>
      </c>
      <c r="I34" t="str">
        <f t="shared" si="17"/>
        <v xml:space="preserve">45 </v>
      </c>
      <c r="J34" t="str">
        <f t="shared" si="18"/>
        <v xml:space="preserve">40 </v>
      </c>
      <c r="L34">
        <f t="shared" si="6"/>
        <v>79</v>
      </c>
      <c r="M34">
        <f t="shared" si="19"/>
        <v>71</v>
      </c>
      <c r="N34">
        <f t="shared" si="20"/>
        <v>45</v>
      </c>
      <c r="O34">
        <f t="shared" si="21"/>
        <v>40</v>
      </c>
      <c r="Q34" t="str">
        <f t="shared" si="7"/>
        <v>46</v>
      </c>
      <c r="R34" t="str">
        <f t="shared" si="22"/>
        <v>52</v>
      </c>
      <c r="S34" t="str">
        <f t="shared" si="23"/>
        <v>01</v>
      </c>
      <c r="T34" t="str">
        <f t="shared" si="24"/>
        <v>30</v>
      </c>
      <c r="V34">
        <f t="shared" si="8"/>
        <v>46</v>
      </c>
      <c r="W34">
        <f t="shared" si="25"/>
        <v>52</v>
      </c>
      <c r="X34">
        <f t="shared" si="26"/>
        <v>1</v>
      </c>
      <c r="Y34">
        <f t="shared" si="27"/>
        <v>30</v>
      </c>
      <c r="Z34" t="str">
        <f t="shared" si="9"/>
        <v>New York</v>
      </c>
      <c r="AA34" s="3">
        <f t="shared" si="14"/>
        <v>-78.233333333333334</v>
      </c>
      <c r="AB34" s="3">
        <f t="shared" si="15"/>
        <v>-70.13333333333334</v>
      </c>
      <c r="AC34" s="3">
        <f t="shared" si="12"/>
        <v>45.016666666666666</v>
      </c>
      <c r="AD34" s="3">
        <f t="shared" si="13"/>
        <v>40.5</v>
      </c>
    </row>
    <row r="35" spans="1:30" ht="17.25" x14ac:dyDescent="0.25">
      <c r="A35" s="2" t="s">
        <v>150</v>
      </c>
      <c r="B35" s="2" t="s">
        <v>151</v>
      </c>
      <c r="C35" s="2" t="s">
        <v>152</v>
      </c>
      <c r="D35" s="2" t="s">
        <v>153</v>
      </c>
      <c r="E35" s="2" t="s">
        <v>154</v>
      </c>
      <c r="G35" t="str">
        <f t="shared" si="5"/>
        <v xml:space="preserve">84 </v>
      </c>
      <c r="H35" t="str">
        <f t="shared" si="16"/>
        <v xml:space="preserve">75 </v>
      </c>
      <c r="I35" t="str">
        <f t="shared" si="17"/>
        <v xml:space="preserve">36 </v>
      </c>
      <c r="J35" t="str">
        <f t="shared" si="18"/>
        <v xml:space="preserve">33 </v>
      </c>
      <c r="L35">
        <f t="shared" si="6"/>
        <v>84</v>
      </c>
      <c r="M35">
        <f t="shared" si="19"/>
        <v>75</v>
      </c>
      <c r="N35">
        <f t="shared" si="20"/>
        <v>36</v>
      </c>
      <c r="O35">
        <f t="shared" si="21"/>
        <v>33</v>
      </c>
      <c r="Q35" t="str">
        <f t="shared" si="7"/>
        <v>20</v>
      </c>
      <c r="R35" t="str">
        <f t="shared" si="22"/>
        <v>25</v>
      </c>
      <c r="S35" t="str">
        <f t="shared" si="23"/>
        <v>36</v>
      </c>
      <c r="T35" t="str">
        <f t="shared" si="24"/>
        <v>51</v>
      </c>
      <c r="V35">
        <f t="shared" si="8"/>
        <v>20</v>
      </c>
      <c r="W35">
        <f t="shared" si="25"/>
        <v>25</v>
      </c>
      <c r="X35">
        <f t="shared" si="26"/>
        <v>36</v>
      </c>
      <c r="Y35">
        <f t="shared" si="27"/>
        <v>51</v>
      </c>
      <c r="Z35" t="str">
        <f t="shared" si="9"/>
        <v>North Carolina</v>
      </c>
      <c r="AA35" s="3">
        <f t="shared" si="14"/>
        <v>-83.666666666666671</v>
      </c>
      <c r="AB35" s="3">
        <f t="shared" si="15"/>
        <v>-74.583333333333329</v>
      </c>
      <c r="AC35" s="3">
        <f t="shared" si="12"/>
        <v>36.6</v>
      </c>
      <c r="AD35" s="3">
        <f t="shared" si="13"/>
        <v>33.85</v>
      </c>
    </row>
    <row r="36" spans="1:30" ht="17.25" x14ac:dyDescent="0.25">
      <c r="A36" s="2" t="s">
        <v>155</v>
      </c>
      <c r="B36" s="2" t="s">
        <v>126</v>
      </c>
      <c r="C36" s="2" t="s">
        <v>156</v>
      </c>
      <c r="D36" s="2" t="s">
        <v>62</v>
      </c>
      <c r="E36" s="2" t="s">
        <v>157</v>
      </c>
      <c r="G36" t="str">
        <f t="shared" si="5"/>
        <v>104</v>
      </c>
      <c r="H36" t="str">
        <f t="shared" si="16"/>
        <v xml:space="preserve">96 </v>
      </c>
      <c r="I36" t="str">
        <f t="shared" si="17"/>
        <v xml:space="preserve">49 </v>
      </c>
      <c r="J36" t="str">
        <f t="shared" si="18"/>
        <v xml:space="preserve">45 </v>
      </c>
      <c r="L36">
        <f t="shared" si="6"/>
        <v>104</v>
      </c>
      <c r="M36">
        <f t="shared" si="19"/>
        <v>96</v>
      </c>
      <c r="N36">
        <f t="shared" si="20"/>
        <v>49</v>
      </c>
      <c r="O36">
        <f t="shared" si="21"/>
        <v>45</v>
      </c>
      <c r="Q36" t="str">
        <f t="shared" si="7"/>
        <v>03</v>
      </c>
      <c r="R36" t="str">
        <f t="shared" si="22"/>
        <v>33</v>
      </c>
      <c r="S36" t="str">
        <f t="shared" si="23"/>
        <v>00</v>
      </c>
      <c r="T36" t="str">
        <f t="shared" si="24"/>
        <v>56</v>
      </c>
      <c r="V36">
        <f t="shared" si="8"/>
        <v>3</v>
      </c>
      <c r="W36">
        <f t="shared" si="25"/>
        <v>33</v>
      </c>
      <c r="X36">
        <f t="shared" si="26"/>
        <v>0</v>
      </c>
      <c r="Y36">
        <f t="shared" si="27"/>
        <v>56</v>
      </c>
      <c r="Z36" t="str">
        <f t="shared" si="9"/>
        <v>North Dakota</v>
      </c>
      <c r="AA36" s="3">
        <f t="shared" si="14"/>
        <v>-103.95</v>
      </c>
      <c r="AB36" s="3">
        <f t="shared" si="15"/>
        <v>-95.45</v>
      </c>
      <c r="AC36" s="3">
        <f t="shared" si="12"/>
        <v>49</v>
      </c>
      <c r="AD36" s="3">
        <f t="shared" si="13"/>
        <v>45.93333333333333</v>
      </c>
    </row>
    <row r="37" spans="1:30" ht="17.25" x14ac:dyDescent="0.25">
      <c r="A37" s="2" t="s">
        <v>158</v>
      </c>
      <c r="B37" s="2" t="s">
        <v>159</v>
      </c>
      <c r="C37" s="2" t="s">
        <v>160</v>
      </c>
      <c r="D37" s="2" t="s">
        <v>26</v>
      </c>
      <c r="E37" s="2" t="s">
        <v>161</v>
      </c>
      <c r="G37" t="str">
        <f t="shared" si="5"/>
        <v xml:space="preserve">84 </v>
      </c>
      <c r="H37" t="str">
        <f t="shared" si="16"/>
        <v xml:space="preserve">80 </v>
      </c>
      <c r="I37" t="str">
        <f t="shared" si="17"/>
        <v xml:space="preserve">42 </v>
      </c>
      <c r="J37" t="str">
        <f t="shared" si="18"/>
        <v xml:space="preserve">38 </v>
      </c>
      <c r="L37">
        <f t="shared" si="6"/>
        <v>84</v>
      </c>
      <c r="M37">
        <f t="shared" si="19"/>
        <v>80</v>
      </c>
      <c r="N37">
        <f t="shared" si="20"/>
        <v>42</v>
      </c>
      <c r="O37">
        <f t="shared" si="21"/>
        <v>38</v>
      </c>
      <c r="Q37" t="str">
        <f t="shared" si="7"/>
        <v>49</v>
      </c>
      <c r="R37" t="str">
        <f t="shared" si="22"/>
        <v>31</v>
      </c>
      <c r="S37" t="str">
        <f t="shared" si="23"/>
        <v>00</v>
      </c>
      <c r="T37" t="str">
        <f t="shared" si="24"/>
        <v>24</v>
      </c>
      <c r="V37">
        <f t="shared" si="8"/>
        <v>49</v>
      </c>
      <c r="W37">
        <f t="shared" si="25"/>
        <v>31</v>
      </c>
      <c r="X37">
        <f t="shared" si="26"/>
        <v>0</v>
      </c>
      <c r="Y37">
        <f t="shared" si="27"/>
        <v>24</v>
      </c>
      <c r="Z37" t="str">
        <f t="shared" si="9"/>
        <v>Ohio</v>
      </c>
      <c r="AA37" s="3">
        <f t="shared" si="14"/>
        <v>-83.183333333333337</v>
      </c>
      <c r="AB37" s="3">
        <f t="shared" si="15"/>
        <v>-79.483333333333334</v>
      </c>
      <c r="AC37" s="3">
        <f t="shared" si="12"/>
        <v>42</v>
      </c>
      <c r="AD37" s="3">
        <f t="shared" si="13"/>
        <v>38.4</v>
      </c>
    </row>
    <row r="38" spans="1:30" ht="17.25" x14ac:dyDescent="0.25">
      <c r="A38" s="2" t="s">
        <v>162</v>
      </c>
      <c r="B38" s="2" t="s">
        <v>144</v>
      </c>
      <c r="C38" s="2" t="s">
        <v>163</v>
      </c>
      <c r="D38" s="2" t="s">
        <v>16</v>
      </c>
      <c r="E38" s="2" t="s">
        <v>164</v>
      </c>
      <c r="G38" t="str">
        <f t="shared" si="5"/>
        <v>103</v>
      </c>
      <c r="H38" t="str">
        <f t="shared" si="16"/>
        <v xml:space="preserve">94 </v>
      </c>
      <c r="I38" t="str">
        <f t="shared" si="17"/>
        <v xml:space="preserve">37 </v>
      </c>
      <c r="J38" t="str">
        <f t="shared" si="18"/>
        <v xml:space="preserve">33 </v>
      </c>
      <c r="L38">
        <f t="shared" si="6"/>
        <v>103</v>
      </c>
      <c r="M38">
        <f t="shared" si="19"/>
        <v>94</v>
      </c>
      <c r="N38">
        <f t="shared" si="20"/>
        <v>37</v>
      </c>
      <c r="O38">
        <f t="shared" si="21"/>
        <v>33</v>
      </c>
      <c r="Q38" t="str">
        <f t="shared" si="7"/>
        <v>00</v>
      </c>
      <c r="R38" t="str">
        <f t="shared" si="22"/>
        <v>26</v>
      </c>
      <c r="S38" t="str">
        <f t="shared" si="23"/>
        <v>00</v>
      </c>
      <c r="T38" t="str">
        <f t="shared" si="24"/>
        <v>37</v>
      </c>
      <c r="V38">
        <f t="shared" si="8"/>
        <v>0</v>
      </c>
      <c r="W38">
        <f t="shared" si="25"/>
        <v>26</v>
      </c>
      <c r="X38">
        <f t="shared" si="26"/>
        <v>0</v>
      </c>
      <c r="Y38">
        <f t="shared" si="27"/>
        <v>37</v>
      </c>
      <c r="Z38" t="str">
        <f t="shared" si="9"/>
        <v>Oklahoma</v>
      </c>
      <c r="AA38" s="3">
        <f t="shared" si="14"/>
        <v>-103</v>
      </c>
      <c r="AB38" s="3">
        <f t="shared" si="15"/>
        <v>-93.566666666666663</v>
      </c>
      <c r="AC38" s="3">
        <f t="shared" si="12"/>
        <v>37</v>
      </c>
      <c r="AD38" s="3">
        <f t="shared" si="13"/>
        <v>33.616666666666667</v>
      </c>
    </row>
    <row r="39" spans="1:30" ht="17.25" x14ac:dyDescent="0.25">
      <c r="A39" s="2" t="s">
        <v>165</v>
      </c>
      <c r="B39" s="2" t="s">
        <v>166</v>
      </c>
      <c r="C39" s="2" t="s">
        <v>167</v>
      </c>
      <c r="D39" s="2" t="s">
        <v>168</v>
      </c>
      <c r="E39" s="2" t="s">
        <v>26</v>
      </c>
      <c r="G39" t="str">
        <f t="shared" si="5"/>
        <v>124</v>
      </c>
      <c r="H39" t="str">
        <f t="shared" si="16"/>
        <v>116</v>
      </c>
      <c r="I39" t="str">
        <f t="shared" si="17"/>
        <v xml:space="preserve">46 </v>
      </c>
      <c r="J39" t="str">
        <f t="shared" si="18"/>
        <v xml:space="preserve">42 </v>
      </c>
      <c r="L39">
        <f t="shared" si="6"/>
        <v>124</v>
      </c>
      <c r="M39">
        <f t="shared" si="19"/>
        <v>116</v>
      </c>
      <c r="N39">
        <f t="shared" si="20"/>
        <v>46</v>
      </c>
      <c r="O39">
        <f t="shared" si="21"/>
        <v>42</v>
      </c>
      <c r="Q39" t="str">
        <f t="shared" si="7"/>
        <v>35</v>
      </c>
      <c r="R39" t="str">
        <f t="shared" si="22"/>
        <v>27</v>
      </c>
      <c r="S39" t="str">
        <f t="shared" si="23"/>
        <v>16</v>
      </c>
      <c r="T39" t="str">
        <f t="shared" si="24"/>
        <v>00</v>
      </c>
      <c r="V39">
        <f t="shared" si="8"/>
        <v>35</v>
      </c>
      <c r="W39">
        <f t="shared" si="25"/>
        <v>27</v>
      </c>
      <c r="X39">
        <f t="shared" si="26"/>
        <v>16</v>
      </c>
      <c r="Y39">
        <f t="shared" si="27"/>
        <v>0</v>
      </c>
      <c r="Z39" t="str">
        <f t="shared" si="9"/>
        <v>Oregon</v>
      </c>
      <c r="AA39" s="3">
        <f t="shared" si="14"/>
        <v>-123.41666666666667</v>
      </c>
      <c r="AB39" s="3">
        <f t="shared" si="15"/>
        <v>-115.55</v>
      </c>
      <c r="AC39" s="3">
        <f t="shared" si="12"/>
        <v>46.266666666666666</v>
      </c>
      <c r="AD39" s="3">
        <f t="shared" si="13"/>
        <v>42</v>
      </c>
    </row>
    <row r="40" spans="1:30" ht="17.25" x14ac:dyDescent="0.25">
      <c r="A40" s="2" t="s">
        <v>169</v>
      </c>
      <c r="B40" s="2" t="s">
        <v>160</v>
      </c>
      <c r="C40" s="2" t="s">
        <v>170</v>
      </c>
      <c r="D40" s="2" t="s">
        <v>171</v>
      </c>
      <c r="E40" s="2" t="s">
        <v>172</v>
      </c>
      <c r="G40" t="str">
        <f t="shared" si="5"/>
        <v xml:space="preserve">80 </v>
      </c>
      <c r="H40" t="str">
        <f t="shared" si="16"/>
        <v xml:space="preserve">74 </v>
      </c>
      <c r="I40" t="str">
        <f t="shared" si="17"/>
        <v xml:space="preserve">42 </v>
      </c>
      <c r="J40" t="str">
        <f t="shared" si="18"/>
        <v xml:space="preserve">39 </v>
      </c>
      <c r="L40">
        <f t="shared" si="6"/>
        <v>80</v>
      </c>
      <c r="M40">
        <f t="shared" si="19"/>
        <v>74</v>
      </c>
      <c r="N40">
        <f t="shared" si="20"/>
        <v>42</v>
      </c>
      <c r="O40">
        <f t="shared" si="21"/>
        <v>39</v>
      </c>
      <c r="Q40" t="str">
        <f t="shared" si="7"/>
        <v>31</v>
      </c>
      <c r="R40" t="str">
        <f t="shared" si="22"/>
        <v>41</v>
      </c>
      <c r="S40" t="str">
        <f t="shared" si="23"/>
        <v>16</v>
      </c>
      <c r="T40" t="str">
        <f t="shared" si="24"/>
        <v>43</v>
      </c>
      <c r="V40">
        <f t="shared" si="8"/>
        <v>31</v>
      </c>
      <c r="W40">
        <f t="shared" si="25"/>
        <v>41</v>
      </c>
      <c r="X40">
        <f t="shared" si="26"/>
        <v>16</v>
      </c>
      <c r="Y40">
        <f t="shared" si="27"/>
        <v>43</v>
      </c>
      <c r="Z40" t="str">
        <f t="shared" si="9"/>
        <v>Pennsylvania</v>
      </c>
      <c r="AA40" s="3">
        <f t="shared" si="14"/>
        <v>-79.483333333333334</v>
      </c>
      <c r="AB40" s="3">
        <f t="shared" si="15"/>
        <v>-73.316666666666663</v>
      </c>
      <c r="AC40" s="3">
        <f t="shared" si="12"/>
        <v>42.266666666666666</v>
      </c>
      <c r="AD40" s="3">
        <f t="shared" si="13"/>
        <v>39.716666666666669</v>
      </c>
    </row>
    <row r="41" spans="1:30" ht="17.25" x14ac:dyDescent="0.25">
      <c r="A41" s="2" t="s">
        <v>173</v>
      </c>
      <c r="B41" s="2" t="s">
        <v>174</v>
      </c>
      <c r="C41" s="2" t="s">
        <v>175</v>
      </c>
      <c r="D41" s="2" t="s">
        <v>176</v>
      </c>
      <c r="E41" s="2" t="s">
        <v>177</v>
      </c>
      <c r="G41" t="str">
        <f t="shared" si="5"/>
        <v xml:space="preserve">67 </v>
      </c>
      <c r="H41" t="str">
        <f t="shared" si="16"/>
        <v xml:space="preserve">65 </v>
      </c>
      <c r="I41" t="str">
        <f t="shared" si="17"/>
        <v xml:space="preserve">18 </v>
      </c>
      <c r="J41" t="str">
        <f t="shared" si="18"/>
        <v xml:space="preserve">17 </v>
      </c>
      <c r="L41">
        <f t="shared" si="6"/>
        <v>67</v>
      </c>
      <c r="M41">
        <f t="shared" si="19"/>
        <v>65</v>
      </c>
      <c r="N41">
        <f t="shared" si="20"/>
        <v>18</v>
      </c>
      <c r="O41">
        <f t="shared" si="21"/>
        <v>17</v>
      </c>
      <c r="Q41" t="str">
        <f t="shared" si="7"/>
        <v>57</v>
      </c>
      <c r="R41" t="str">
        <f t="shared" si="22"/>
        <v>13</v>
      </c>
      <c r="S41" t="str">
        <f t="shared" si="23"/>
        <v>32</v>
      </c>
      <c r="T41" t="str">
        <f t="shared" si="24"/>
        <v>55</v>
      </c>
      <c r="V41">
        <f t="shared" si="8"/>
        <v>57</v>
      </c>
      <c r="W41">
        <f t="shared" si="25"/>
        <v>13</v>
      </c>
      <c r="X41">
        <f t="shared" si="26"/>
        <v>32</v>
      </c>
      <c r="Y41">
        <f t="shared" si="27"/>
        <v>55</v>
      </c>
      <c r="Z41" t="str">
        <f t="shared" si="9"/>
        <v>Puerto Rico</v>
      </c>
      <c r="AA41" s="3">
        <f t="shared" si="14"/>
        <v>-66.05</v>
      </c>
      <c r="AB41" s="3">
        <f t="shared" si="15"/>
        <v>-64.783333333333331</v>
      </c>
      <c r="AC41" s="3">
        <f t="shared" si="12"/>
        <v>18.533333333333335</v>
      </c>
      <c r="AD41" s="3">
        <f t="shared" si="13"/>
        <v>17.916666666666668</v>
      </c>
    </row>
    <row r="42" spans="1:30" ht="17.25" x14ac:dyDescent="0.25">
      <c r="A42" s="2" t="s">
        <v>178</v>
      </c>
      <c r="B42" s="2" t="s">
        <v>179</v>
      </c>
      <c r="C42" s="2" t="s">
        <v>180</v>
      </c>
      <c r="D42" s="2" t="s">
        <v>181</v>
      </c>
      <c r="E42" s="2" t="s">
        <v>182</v>
      </c>
      <c r="G42" t="str">
        <f t="shared" si="5"/>
        <v xml:space="preserve">71 </v>
      </c>
      <c r="H42" t="str">
        <f t="shared" si="16"/>
        <v xml:space="preserve">71 </v>
      </c>
      <c r="I42" t="str">
        <f t="shared" si="17"/>
        <v xml:space="preserve">42 </v>
      </c>
      <c r="J42" t="str">
        <f t="shared" si="18"/>
        <v xml:space="preserve">41 </v>
      </c>
      <c r="L42">
        <f t="shared" si="6"/>
        <v>71</v>
      </c>
      <c r="M42">
        <f t="shared" si="19"/>
        <v>71</v>
      </c>
      <c r="N42">
        <f t="shared" si="20"/>
        <v>42</v>
      </c>
      <c r="O42">
        <f t="shared" si="21"/>
        <v>41</v>
      </c>
      <c r="Q42" t="str">
        <f t="shared" si="7"/>
        <v>55</v>
      </c>
      <c r="R42" t="str">
        <f t="shared" si="22"/>
        <v>07</v>
      </c>
      <c r="S42" t="str">
        <f t="shared" si="23"/>
        <v>01</v>
      </c>
      <c r="T42" t="str">
        <f t="shared" si="24"/>
        <v>08</v>
      </c>
      <c r="V42">
        <f t="shared" si="8"/>
        <v>55</v>
      </c>
      <c r="W42">
        <f t="shared" si="25"/>
        <v>7</v>
      </c>
      <c r="X42">
        <f t="shared" si="26"/>
        <v>1</v>
      </c>
      <c r="Y42">
        <f t="shared" si="27"/>
        <v>8</v>
      </c>
      <c r="Z42" t="str">
        <f t="shared" si="9"/>
        <v>Rhode Island</v>
      </c>
      <c r="AA42" s="3">
        <f t="shared" si="14"/>
        <v>-70.083333333333329</v>
      </c>
      <c r="AB42" s="3">
        <f t="shared" si="15"/>
        <v>-70.88333333333334</v>
      </c>
      <c r="AC42" s="3">
        <f t="shared" si="12"/>
        <v>42.016666666666666</v>
      </c>
      <c r="AD42" s="3">
        <f t="shared" si="13"/>
        <v>41.133333333333333</v>
      </c>
    </row>
    <row r="43" spans="1:30" ht="17.25" x14ac:dyDescent="0.25">
      <c r="A43" s="2" t="s">
        <v>183</v>
      </c>
      <c r="B43" s="2" t="s">
        <v>184</v>
      </c>
      <c r="C43" s="2" t="s">
        <v>185</v>
      </c>
      <c r="D43" s="2" t="s">
        <v>186</v>
      </c>
      <c r="E43" s="2" t="s">
        <v>187</v>
      </c>
      <c r="G43" t="str">
        <f t="shared" si="5"/>
        <v xml:space="preserve">83 </v>
      </c>
      <c r="H43" t="str">
        <f t="shared" si="16"/>
        <v xml:space="preserve">78 </v>
      </c>
      <c r="I43" t="str">
        <f t="shared" si="17"/>
        <v xml:space="preserve">35 </v>
      </c>
      <c r="J43" t="str">
        <f t="shared" si="18"/>
        <v xml:space="preserve">32 </v>
      </c>
      <c r="L43">
        <f t="shared" si="6"/>
        <v>83</v>
      </c>
      <c r="M43">
        <f t="shared" si="19"/>
        <v>78</v>
      </c>
      <c r="N43">
        <f t="shared" si="20"/>
        <v>35</v>
      </c>
      <c r="O43">
        <f t="shared" si="21"/>
        <v>32</v>
      </c>
      <c r="Q43" t="str">
        <f t="shared" si="7"/>
        <v>22</v>
      </c>
      <c r="R43" t="str">
        <f t="shared" si="22"/>
        <v>31</v>
      </c>
      <c r="S43" t="str">
        <f t="shared" si="23"/>
        <v>13</v>
      </c>
      <c r="T43" t="str">
        <f t="shared" si="24"/>
        <v>00</v>
      </c>
      <c r="V43">
        <f t="shared" si="8"/>
        <v>22</v>
      </c>
      <c r="W43">
        <f t="shared" si="25"/>
        <v>31</v>
      </c>
      <c r="X43">
        <f t="shared" si="26"/>
        <v>13</v>
      </c>
      <c r="Y43">
        <f t="shared" si="27"/>
        <v>0</v>
      </c>
      <c r="Z43" t="str">
        <f t="shared" si="9"/>
        <v>South Carolina</v>
      </c>
      <c r="AA43" s="3">
        <f t="shared" si="14"/>
        <v>-82.63333333333334</v>
      </c>
      <c r="AB43" s="3">
        <f t="shared" si="15"/>
        <v>-77.483333333333334</v>
      </c>
      <c r="AC43" s="3">
        <f t="shared" si="12"/>
        <v>35.216666666666669</v>
      </c>
      <c r="AD43" s="3">
        <f t="shared" si="13"/>
        <v>32</v>
      </c>
    </row>
    <row r="44" spans="1:30" ht="17.25" x14ac:dyDescent="0.25">
      <c r="A44" s="2" t="s">
        <v>188</v>
      </c>
      <c r="B44" s="2" t="s">
        <v>126</v>
      </c>
      <c r="C44" s="2" t="s">
        <v>189</v>
      </c>
      <c r="D44" s="2" t="s">
        <v>157</v>
      </c>
      <c r="E44" s="2" t="s">
        <v>190</v>
      </c>
      <c r="G44" t="str">
        <f t="shared" si="5"/>
        <v>104</v>
      </c>
      <c r="H44" t="str">
        <f t="shared" si="16"/>
        <v xml:space="preserve">96 </v>
      </c>
      <c r="I44" t="str">
        <f t="shared" si="17"/>
        <v xml:space="preserve">45 </v>
      </c>
      <c r="J44" t="str">
        <f t="shared" si="18"/>
        <v xml:space="preserve">42 </v>
      </c>
      <c r="L44">
        <f t="shared" si="6"/>
        <v>104</v>
      </c>
      <c r="M44">
        <f t="shared" si="19"/>
        <v>96</v>
      </c>
      <c r="N44">
        <f t="shared" si="20"/>
        <v>45</v>
      </c>
      <c r="O44">
        <f t="shared" si="21"/>
        <v>42</v>
      </c>
      <c r="Q44" t="str">
        <f t="shared" si="7"/>
        <v>03</v>
      </c>
      <c r="R44" t="str">
        <f t="shared" si="22"/>
        <v>26</v>
      </c>
      <c r="S44" t="str">
        <f t="shared" si="23"/>
        <v>56</v>
      </c>
      <c r="T44" t="str">
        <f t="shared" si="24"/>
        <v>29</v>
      </c>
      <c r="V44">
        <f t="shared" si="8"/>
        <v>3</v>
      </c>
      <c r="W44">
        <f t="shared" si="25"/>
        <v>26</v>
      </c>
      <c r="X44">
        <f t="shared" si="26"/>
        <v>56</v>
      </c>
      <c r="Y44">
        <f t="shared" si="27"/>
        <v>29</v>
      </c>
      <c r="Z44" t="str">
        <f t="shared" si="9"/>
        <v>South Dakota</v>
      </c>
      <c r="AA44" s="3">
        <f t="shared" si="14"/>
        <v>-103.95</v>
      </c>
      <c r="AB44" s="3">
        <f t="shared" si="15"/>
        <v>-95.566666666666663</v>
      </c>
      <c r="AC44" s="3">
        <f t="shared" si="12"/>
        <v>45.93333333333333</v>
      </c>
      <c r="AD44" s="3">
        <f t="shared" si="13"/>
        <v>42.483333333333334</v>
      </c>
    </row>
    <row r="45" spans="1:30" ht="17.25" x14ac:dyDescent="0.25">
      <c r="A45" s="2" t="s">
        <v>191</v>
      </c>
      <c r="B45" s="2" t="s">
        <v>192</v>
      </c>
      <c r="C45" s="2" t="s">
        <v>193</v>
      </c>
      <c r="D45" s="2" t="s">
        <v>194</v>
      </c>
      <c r="E45" s="2" t="s">
        <v>195</v>
      </c>
      <c r="G45" t="str">
        <f t="shared" si="5"/>
        <v xml:space="preserve">90 </v>
      </c>
      <c r="H45" t="str">
        <f t="shared" si="16"/>
        <v xml:space="preserve">81 </v>
      </c>
      <c r="I45" t="str">
        <f t="shared" si="17"/>
        <v xml:space="preserve">36 </v>
      </c>
      <c r="J45" t="str">
        <f t="shared" si="18"/>
        <v xml:space="preserve">34 </v>
      </c>
      <c r="L45">
        <f t="shared" si="6"/>
        <v>90</v>
      </c>
      <c r="M45">
        <f t="shared" si="19"/>
        <v>81</v>
      </c>
      <c r="N45">
        <f t="shared" si="20"/>
        <v>36</v>
      </c>
      <c r="O45">
        <f t="shared" si="21"/>
        <v>34</v>
      </c>
      <c r="Q45" t="str">
        <f t="shared" si="7"/>
        <v>19</v>
      </c>
      <c r="R45" t="str">
        <f t="shared" si="22"/>
        <v>38</v>
      </c>
      <c r="S45" t="str">
        <f t="shared" si="23"/>
        <v>41</v>
      </c>
      <c r="T45" t="str">
        <f t="shared" si="24"/>
        <v>58</v>
      </c>
      <c r="V45">
        <f t="shared" si="8"/>
        <v>19</v>
      </c>
      <c r="W45">
        <f t="shared" si="25"/>
        <v>38</v>
      </c>
      <c r="X45">
        <f t="shared" si="26"/>
        <v>41</v>
      </c>
      <c r="Y45">
        <f t="shared" si="27"/>
        <v>58</v>
      </c>
      <c r="Z45" t="str">
        <f t="shared" si="9"/>
        <v>Tennessee</v>
      </c>
      <c r="AA45" s="3">
        <f t="shared" si="14"/>
        <v>-89.683333333333337</v>
      </c>
      <c r="AB45" s="3">
        <f t="shared" si="15"/>
        <v>-80.36666666666666</v>
      </c>
      <c r="AC45" s="3">
        <f t="shared" si="12"/>
        <v>36.68333333333333</v>
      </c>
      <c r="AD45" s="3">
        <f t="shared" si="13"/>
        <v>34.966666666666669</v>
      </c>
    </row>
    <row r="46" spans="1:30" ht="17.25" x14ac:dyDescent="0.25">
      <c r="A46" s="2" t="s">
        <v>196</v>
      </c>
      <c r="B46" s="2" t="s">
        <v>197</v>
      </c>
      <c r="C46" s="2" t="s">
        <v>198</v>
      </c>
      <c r="D46" s="2" t="s">
        <v>21</v>
      </c>
      <c r="E46" s="2" t="s">
        <v>199</v>
      </c>
      <c r="G46" t="str">
        <f t="shared" si="5"/>
        <v>105</v>
      </c>
      <c r="H46" t="str">
        <f t="shared" si="16"/>
        <v xml:space="preserve">93 </v>
      </c>
      <c r="I46" t="str">
        <f t="shared" si="17"/>
        <v xml:space="preserve">36 </v>
      </c>
      <c r="J46" t="str">
        <f t="shared" si="18"/>
        <v xml:space="preserve">25 </v>
      </c>
      <c r="L46">
        <f t="shared" si="6"/>
        <v>105</v>
      </c>
      <c r="M46">
        <f t="shared" si="19"/>
        <v>93</v>
      </c>
      <c r="N46">
        <f t="shared" si="20"/>
        <v>36</v>
      </c>
      <c r="O46">
        <f t="shared" si="21"/>
        <v>25</v>
      </c>
      <c r="Q46" t="str">
        <f t="shared" si="7"/>
        <v>39</v>
      </c>
      <c r="R46" t="str">
        <f t="shared" si="22"/>
        <v>30</v>
      </c>
      <c r="S46" t="str">
        <f t="shared" si="23"/>
        <v>30</v>
      </c>
      <c r="T46" t="str">
        <f t="shared" si="24"/>
        <v>50</v>
      </c>
      <c r="V46">
        <f t="shared" si="8"/>
        <v>39</v>
      </c>
      <c r="W46">
        <f t="shared" si="25"/>
        <v>30</v>
      </c>
      <c r="X46">
        <f t="shared" si="26"/>
        <v>30</v>
      </c>
      <c r="Y46">
        <f t="shared" si="27"/>
        <v>50</v>
      </c>
      <c r="Z46" t="str">
        <f t="shared" si="9"/>
        <v>Texas</v>
      </c>
      <c r="AA46" s="3">
        <f t="shared" si="14"/>
        <v>-104.35</v>
      </c>
      <c r="AB46" s="3">
        <f t="shared" si="15"/>
        <v>-92.5</v>
      </c>
      <c r="AC46" s="3">
        <f t="shared" si="12"/>
        <v>36.5</v>
      </c>
      <c r="AD46" s="3">
        <f t="shared" si="13"/>
        <v>25.833333333333332</v>
      </c>
    </row>
    <row r="47" spans="1:30" ht="17.25" x14ac:dyDescent="0.25">
      <c r="A47" s="2" t="s">
        <v>200</v>
      </c>
      <c r="B47" s="2" t="s">
        <v>131</v>
      </c>
      <c r="C47" s="2" t="s">
        <v>15</v>
      </c>
      <c r="D47" s="2" t="s">
        <v>26</v>
      </c>
      <c r="E47" s="2" t="s">
        <v>16</v>
      </c>
      <c r="G47" t="str">
        <f t="shared" si="5"/>
        <v>114</v>
      </c>
      <c r="H47" t="str">
        <f t="shared" si="16"/>
        <v>109</v>
      </c>
      <c r="I47" t="str">
        <f t="shared" si="17"/>
        <v xml:space="preserve">42 </v>
      </c>
      <c r="J47" t="str">
        <f t="shared" si="18"/>
        <v xml:space="preserve">37 </v>
      </c>
      <c r="L47">
        <f t="shared" si="6"/>
        <v>114</v>
      </c>
      <c r="M47">
        <f t="shared" si="19"/>
        <v>109</v>
      </c>
      <c r="N47">
        <f t="shared" si="20"/>
        <v>42</v>
      </c>
      <c r="O47">
        <f t="shared" si="21"/>
        <v>37</v>
      </c>
      <c r="Q47" t="str">
        <f t="shared" si="7"/>
        <v>03</v>
      </c>
      <c r="R47" t="str">
        <f t="shared" si="22"/>
        <v>00</v>
      </c>
      <c r="S47" t="str">
        <f t="shared" si="23"/>
        <v>00</v>
      </c>
      <c r="T47" t="str">
        <f t="shared" si="24"/>
        <v>00</v>
      </c>
      <c r="V47">
        <f t="shared" si="8"/>
        <v>3</v>
      </c>
      <c r="W47">
        <f t="shared" si="25"/>
        <v>0</v>
      </c>
      <c r="X47">
        <f t="shared" si="26"/>
        <v>0</v>
      </c>
      <c r="Y47">
        <f t="shared" si="27"/>
        <v>0</v>
      </c>
      <c r="Z47" t="str">
        <f t="shared" si="9"/>
        <v>Utah</v>
      </c>
      <c r="AA47" s="3">
        <f t="shared" si="14"/>
        <v>-113.95</v>
      </c>
      <c r="AB47" s="3">
        <f t="shared" si="15"/>
        <v>-109</v>
      </c>
      <c r="AC47" s="3">
        <f t="shared" si="12"/>
        <v>42</v>
      </c>
      <c r="AD47" s="3">
        <f t="shared" si="13"/>
        <v>37</v>
      </c>
    </row>
    <row r="48" spans="1:30" ht="17.25" x14ac:dyDescent="0.25">
      <c r="A48" s="2" t="s">
        <v>201</v>
      </c>
      <c r="B48" s="2" t="s">
        <v>202</v>
      </c>
      <c r="C48" s="2" t="s">
        <v>203</v>
      </c>
      <c r="D48" s="2" t="s">
        <v>204</v>
      </c>
      <c r="E48" s="2" t="s">
        <v>205</v>
      </c>
      <c r="G48" t="str">
        <f t="shared" si="5"/>
        <v xml:space="preserve">73 </v>
      </c>
      <c r="H48" t="str">
        <f t="shared" si="16"/>
        <v xml:space="preserve">71 </v>
      </c>
      <c r="I48" t="str">
        <f t="shared" si="17"/>
        <v xml:space="preserve">45 </v>
      </c>
      <c r="J48" t="str">
        <f t="shared" si="18"/>
        <v xml:space="preserve">42 </v>
      </c>
      <c r="L48">
        <f t="shared" si="6"/>
        <v>73</v>
      </c>
      <c r="M48">
        <f t="shared" si="19"/>
        <v>71</v>
      </c>
      <c r="N48">
        <f t="shared" si="20"/>
        <v>45</v>
      </c>
      <c r="O48">
        <f t="shared" si="21"/>
        <v>42</v>
      </c>
      <c r="Q48" t="str">
        <f t="shared" si="7"/>
        <v>36</v>
      </c>
      <c r="R48" t="str">
        <f t="shared" si="22"/>
        <v>28</v>
      </c>
      <c r="S48" t="str">
        <f t="shared" si="23"/>
        <v>00</v>
      </c>
      <c r="T48" t="str">
        <f t="shared" si="24"/>
        <v>43</v>
      </c>
      <c r="V48">
        <f t="shared" si="8"/>
        <v>36</v>
      </c>
      <c r="W48">
        <f t="shared" si="25"/>
        <v>28</v>
      </c>
      <c r="X48">
        <f t="shared" si="26"/>
        <v>0</v>
      </c>
      <c r="Y48">
        <f t="shared" si="27"/>
        <v>43</v>
      </c>
      <c r="Z48" t="str">
        <f t="shared" si="9"/>
        <v>Vermont</v>
      </c>
      <c r="AA48" s="3">
        <f t="shared" si="14"/>
        <v>-72.400000000000006</v>
      </c>
      <c r="AB48" s="3">
        <f t="shared" si="15"/>
        <v>-70.533333333333331</v>
      </c>
      <c r="AC48" s="3">
        <f t="shared" si="12"/>
        <v>45</v>
      </c>
      <c r="AD48" s="3">
        <f t="shared" si="13"/>
        <v>42.716666666666669</v>
      </c>
    </row>
    <row r="49" spans="1:30" ht="17.25" x14ac:dyDescent="0.25">
      <c r="A49" s="2" t="s">
        <v>206</v>
      </c>
      <c r="B49" s="2" t="s">
        <v>207</v>
      </c>
      <c r="C49" s="2" t="s">
        <v>208</v>
      </c>
      <c r="D49" s="2" t="s">
        <v>209</v>
      </c>
      <c r="E49" s="2" t="s">
        <v>210</v>
      </c>
      <c r="G49" t="str">
        <f t="shared" si="5"/>
        <v xml:space="preserve">64 </v>
      </c>
      <c r="H49" t="str">
        <f t="shared" si="16"/>
        <v xml:space="preserve">64 </v>
      </c>
      <c r="I49" t="str">
        <f t="shared" si="17"/>
        <v xml:space="preserve">18 </v>
      </c>
      <c r="J49" t="str">
        <f t="shared" si="18"/>
        <v xml:space="preserve">17 </v>
      </c>
      <c r="L49">
        <f t="shared" si="6"/>
        <v>64</v>
      </c>
      <c r="M49">
        <f t="shared" si="19"/>
        <v>64</v>
      </c>
      <c r="N49">
        <f t="shared" si="20"/>
        <v>18</v>
      </c>
      <c r="O49">
        <f t="shared" si="21"/>
        <v>17</v>
      </c>
      <c r="Q49" t="str">
        <f t="shared" si="7"/>
        <v>48</v>
      </c>
      <c r="R49" t="str">
        <f t="shared" si="22"/>
        <v>33</v>
      </c>
      <c r="S49" t="str">
        <f t="shared" si="23"/>
        <v>25</v>
      </c>
      <c r="T49" t="str">
        <f t="shared" si="24"/>
        <v>40</v>
      </c>
      <c r="V49">
        <f t="shared" si="8"/>
        <v>48</v>
      </c>
      <c r="W49">
        <f t="shared" si="25"/>
        <v>33</v>
      </c>
      <c r="X49">
        <f t="shared" si="26"/>
        <v>25</v>
      </c>
      <c r="Y49">
        <f t="shared" si="27"/>
        <v>40</v>
      </c>
      <c r="Z49" t="str">
        <f t="shared" si="9"/>
        <v>U. S. Virgin Islands</v>
      </c>
      <c r="AA49" s="3">
        <f t="shared" si="14"/>
        <v>-63.2</v>
      </c>
      <c r="AB49" s="3">
        <f t="shared" si="15"/>
        <v>-63.45</v>
      </c>
      <c r="AC49" s="3">
        <f t="shared" si="12"/>
        <v>18.416666666666668</v>
      </c>
      <c r="AD49" s="3">
        <f t="shared" si="13"/>
        <v>17.666666666666668</v>
      </c>
    </row>
    <row r="50" spans="1:30" ht="17.25" x14ac:dyDescent="0.25">
      <c r="A50" s="2" t="s">
        <v>211</v>
      </c>
      <c r="B50" s="2" t="s">
        <v>212</v>
      </c>
      <c r="C50" s="2" t="s">
        <v>213</v>
      </c>
      <c r="D50" s="2" t="s">
        <v>214</v>
      </c>
      <c r="E50" s="2" t="s">
        <v>215</v>
      </c>
      <c r="G50" t="str">
        <f t="shared" si="5"/>
        <v xml:space="preserve">83 </v>
      </c>
      <c r="H50" t="str">
        <f t="shared" si="16"/>
        <v xml:space="preserve">75 </v>
      </c>
      <c r="I50" t="str">
        <f t="shared" si="17"/>
        <v xml:space="preserve">39 </v>
      </c>
      <c r="J50" t="str">
        <f t="shared" si="18"/>
        <v xml:space="preserve">36 </v>
      </c>
      <c r="L50">
        <f t="shared" si="6"/>
        <v>83</v>
      </c>
      <c r="M50">
        <f t="shared" si="19"/>
        <v>75</v>
      </c>
      <c r="N50">
        <f t="shared" si="20"/>
        <v>39</v>
      </c>
      <c r="O50">
        <f t="shared" si="21"/>
        <v>36</v>
      </c>
      <c r="Q50" t="str">
        <f t="shared" si="7"/>
        <v>41</v>
      </c>
      <c r="R50" t="str">
        <f t="shared" si="22"/>
        <v>15</v>
      </c>
      <c r="S50" t="str">
        <f t="shared" si="23"/>
        <v>28</v>
      </c>
      <c r="T50" t="str">
        <f t="shared" si="24"/>
        <v>32</v>
      </c>
      <c r="V50">
        <f t="shared" si="8"/>
        <v>41</v>
      </c>
      <c r="W50">
        <f t="shared" si="25"/>
        <v>15</v>
      </c>
      <c r="X50">
        <f t="shared" si="26"/>
        <v>28</v>
      </c>
      <c r="Y50">
        <f t="shared" si="27"/>
        <v>32</v>
      </c>
      <c r="Z50" t="str">
        <f t="shared" si="9"/>
        <v>Virginia</v>
      </c>
      <c r="AA50" s="3">
        <f t="shared" si="14"/>
        <v>-82.316666666666663</v>
      </c>
      <c r="AB50" s="3">
        <f t="shared" si="15"/>
        <v>-74.75</v>
      </c>
      <c r="AC50" s="3">
        <f t="shared" si="12"/>
        <v>39.466666666666669</v>
      </c>
      <c r="AD50" s="3">
        <f t="shared" si="13"/>
        <v>36.533333333333331</v>
      </c>
    </row>
    <row r="51" spans="1:30" ht="17.25" x14ac:dyDescent="0.25">
      <c r="A51" s="2" t="s">
        <v>216</v>
      </c>
      <c r="B51" s="2" t="s">
        <v>217</v>
      </c>
      <c r="C51" s="2" t="s">
        <v>218</v>
      </c>
      <c r="D51" s="2" t="s">
        <v>62</v>
      </c>
      <c r="E51" s="2" t="s">
        <v>219</v>
      </c>
      <c r="G51" t="str">
        <f t="shared" si="5"/>
        <v>124</v>
      </c>
      <c r="H51" t="str">
        <f t="shared" si="16"/>
        <v>116</v>
      </c>
      <c r="I51" t="str">
        <f t="shared" si="17"/>
        <v xml:space="preserve">49 </v>
      </c>
      <c r="J51" t="str">
        <f t="shared" si="18"/>
        <v xml:space="preserve">45 </v>
      </c>
      <c r="L51">
        <f t="shared" si="6"/>
        <v>124</v>
      </c>
      <c r="M51">
        <f t="shared" si="19"/>
        <v>116</v>
      </c>
      <c r="N51">
        <f t="shared" si="20"/>
        <v>49</v>
      </c>
      <c r="O51">
        <f t="shared" si="21"/>
        <v>45</v>
      </c>
      <c r="Q51" t="str">
        <f t="shared" si="7"/>
        <v>46</v>
      </c>
      <c r="R51" t="str">
        <f t="shared" si="22"/>
        <v>55</v>
      </c>
      <c r="S51" t="str">
        <f t="shared" si="23"/>
        <v>00</v>
      </c>
      <c r="T51" t="str">
        <f t="shared" si="24"/>
        <v>32</v>
      </c>
      <c r="V51">
        <f t="shared" si="8"/>
        <v>46</v>
      </c>
      <c r="W51">
        <f t="shared" si="25"/>
        <v>55</v>
      </c>
      <c r="X51">
        <f t="shared" si="26"/>
        <v>0</v>
      </c>
      <c r="Y51">
        <f t="shared" si="27"/>
        <v>32</v>
      </c>
      <c r="Z51" t="str">
        <f t="shared" si="9"/>
        <v>Washington</v>
      </c>
      <c r="AA51" s="3">
        <f t="shared" si="14"/>
        <v>-123.23333333333333</v>
      </c>
      <c r="AB51" s="3">
        <f t="shared" si="15"/>
        <v>-115.08333333333333</v>
      </c>
      <c r="AC51" s="3">
        <f t="shared" si="12"/>
        <v>49</v>
      </c>
      <c r="AD51" s="3">
        <f t="shared" si="13"/>
        <v>45.533333333333331</v>
      </c>
    </row>
    <row r="52" spans="1:30" ht="17.25" x14ac:dyDescent="0.25">
      <c r="A52" s="2" t="s">
        <v>220</v>
      </c>
      <c r="B52" s="2" t="s">
        <v>221</v>
      </c>
      <c r="C52" s="2" t="s">
        <v>222</v>
      </c>
      <c r="D52" s="2" t="s">
        <v>223</v>
      </c>
      <c r="E52" s="2" t="s">
        <v>224</v>
      </c>
      <c r="G52" t="str">
        <f t="shared" si="5"/>
        <v xml:space="preserve">82 </v>
      </c>
      <c r="H52" t="str">
        <f t="shared" si="16"/>
        <v xml:space="preserve">77 </v>
      </c>
      <c r="I52" t="str">
        <f t="shared" si="17"/>
        <v xml:space="preserve">40 </v>
      </c>
      <c r="J52" t="str">
        <f t="shared" si="18"/>
        <v xml:space="preserve">37 </v>
      </c>
      <c r="L52">
        <f t="shared" si="6"/>
        <v>82</v>
      </c>
      <c r="M52">
        <f t="shared" si="19"/>
        <v>77</v>
      </c>
      <c r="N52">
        <f t="shared" si="20"/>
        <v>40</v>
      </c>
      <c r="O52">
        <f t="shared" si="21"/>
        <v>37</v>
      </c>
      <c r="Q52" t="str">
        <f t="shared" si="7"/>
        <v>39</v>
      </c>
      <c r="R52" t="str">
        <f t="shared" si="22"/>
        <v>44</v>
      </c>
      <c r="S52" t="str">
        <f t="shared" si="23"/>
        <v>38</v>
      </c>
      <c r="T52" t="str">
        <f t="shared" si="24"/>
        <v>12</v>
      </c>
      <c r="V52">
        <f t="shared" si="8"/>
        <v>39</v>
      </c>
      <c r="W52">
        <f t="shared" si="25"/>
        <v>44</v>
      </c>
      <c r="X52">
        <f t="shared" si="26"/>
        <v>38</v>
      </c>
      <c r="Y52">
        <f t="shared" si="27"/>
        <v>12</v>
      </c>
      <c r="Z52" t="str">
        <f t="shared" si="9"/>
        <v>West Virginia</v>
      </c>
      <c r="AA52" s="3">
        <f t="shared" si="14"/>
        <v>-81.349999999999994</v>
      </c>
      <c r="AB52" s="3">
        <f t="shared" si="15"/>
        <v>-76.266666666666666</v>
      </c>
      <c r="AC52" s="3">
        <f t="shared" si="12"/>
        <v>40.633333333333333</v>
      </c>
      <c r="AD52" s="3">
        <f t="shared" si="13"/>
        <v>37.200000000000003</v>
      </c>
    </row>
    <row r="53" spans="1:30" ht="17.25" x14ac:dyDescent="0.25">
      <c r="A53" s="2" t="s">
        <v>225</v>
      </c>
      <c r="B53" s="2" t="s">
        <v>226</v>
      </c>
      <c r="C53" s="2" t="s">
        <v>227</v>
      </c>
      <c r="D53" s="2" t="s">
        <v>228</v>
      </c>
      <c r="E53" s="2" t="s">
        <v>66</v>
      </c>
      <c r="G53" t="str">
        <f t="shared" si="5"/>
        <v xml:space="preserve">92 </v>
      </c>
      <c r="H53" t="str">
        <f t="shared" si="16"/>
        <v xml:space="preserve">86 </v>
      </c>
      <c r="I53" t="str">
        <f t="shared" si="17"/>
        <v xml:space="preserve">47 </v>
      </c>
      <c r="J53" t="str">
        <f t="shared" si="18"/>
        <v xml:space="preserve">42 </v>
      </c>
      <c r="L53">
        <f t="shared" si="6"/>
        <v>92</v>
      </c>
      <c r="M53">
        <f t="shared" si="19"/>
        <v>86</v>
      </c>
      <c r="N53">
        <f t="shared" si="20"/>
        <v>47</v>
      </c>
      <c r="O53">
        <f t="shared" si="21"/>
        <v>42</v>
      </c>
      <c r="Q53" t="str">
        <f t="shared" si="7"/>
        <v>54</v>
      </c>
      <c r="R53" t="str">
        <f t="shared" si="22"/>
        <v>45</v>
      </c>
      <c r="S53" t="str">
        <f t="shared" si="23"/>
        <v>07</v>
      </c>
      <c r="T53" t="str">
        <f t="shared" si="24"/>
        <v>30</v>
      </c>
      <c r="V53">
        <f t="shared" si="8"/>
        <v>54</v>
      </c>
      <c r="W53">
        <f t="shared" si="25"/>
        <v>45</v>
      </c>
      <c r="X53">
        <f t="shared" si="26"/>
        <v>7</v>
      </c>
      <c r="Y53">
        <f t="shared" si="27"/>
        <v>30</v>
      </c>
      <c r="Z53" t="str">
        <f t="shared" si="9"/>
        <v>Wisconsin</v>
      </c>
      <c r="AA53" s="3">
        <f t="shared" si="14"/>
        <v>-91.1</v>
      </c>
      <c r="AB53" s="3">
        <f t="shared" si="15"/>
        <v>-85.25</v>
      </c>
      <c r="AC53" s="3">
        <f t="shared" si="12"/>
        <v>47.116666666666667</v>
      </c>
      <c r="AD53" s="3">
        <f t="shared" si="13"/>
        <v>42.5</v>
      </c>
    </row>
    <row r="54" spans="1:30" ht="17.25" x14ac:dyDescent="0.25">
      <c r="A54" s="2" t="s">
        <v>229</v>
      </c>
      <c r="B54" s="2" t="s">
        <v>230</v>
      </c>
      <c r="C54" s="2" t="s">
        <v>231</v>
      </c>
      <c r="D54" s="2" t="s">
        <v>204</v>
      </c>
      <c r="E54" s="2" t="s">
        <v>31</v>
      </c>
      <c r="G54" t="str">
        <f t="shared" si="5"/>
        <v>111</v>
      </c>
      <c r="H54" t="str">
        <f t="shared" si="16"/>
        <v>104</v>
      </c>
      <c r="I54" t="str">
        <f t="shared" si="17"/>
        <v xml:space="preserve">45 </v>
      </c>
      <c r="J54" t="str">
        <f t="shared" si="18"/>
        <v xml:space="preserve">41 </v>
      </c>
      <c r="L54">
        <f t="shared" si="6"/>
        <v>111</v>
      </c>
      <c r="M54">
        <f t="shared" si="19"/>
        <v>104</v>
      </c>
      <c r="N54">
        <f t="shared" si="20"/>
        <v>45</v>
      </c>
      <c r="O54">
        <f t="shared" si="21"/>
        <v>41</v>
      </c>
      <c r="Q54" t="str">
        <f t="shared" si="7"/>
        <v>06</v>
      </c>
      <c r="R54" t="str">
        <f t="shared" si="22"/>
        <v>00</v>
      </c>
      <c r="S54" t="str">
        <f t="shared" si="23"/>
        <v>00</v>
      </c>
      <c r="T54" t="str">
        <f t="shared" si="24"/>
        <v>00</v>
      </c>
      <c r="V54">
        <f t="shared" si="8"/>
        <v>6</v>
      </c>
      <c r="W54">
        <f t="shared" si="25"/>
        <v>0</v>
      </c>
      <c r="X54">
        <f t="shared" si="26"/>
        <v>0</v>
      </c>
      <c r="Y54">
        <f t="shared" si="27"/>
        <v>0</v>
      </c>
      <c r="Z54" t="str">
        <f t="shared" si="9"/>
        <v>Wyoming</v>
      </c>
      <c r="AA54" s="3">
        <f t="shared" si="14"/>
        <v>-110.9</v>
      </c>
      <c r="AB54" s="3">
        <f t="shared" si="15"/>
        <v>-104</v>
      </c>
      <c r="AC54" s="3">
        <f t="shared" si="12"/>
        <v>45</v>
      </c>
      <c r="AD54" s="3">
        <f t="shared" si="13"/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 t="s">
        <v>235</v>
      </c>
      <c r="B1" s="3" t="s">
        <v>236</v>
      </c>
      <c r="C1" s="3" t="s">
        <v>237</v>
      </c>
      <c r="D1" s="3" t="s">
        <v>238</v>
      </c>
      <c r="E1" s="3" t="s">
        <v>239</v>
      </c>
    </row>
    <row r="2" spans="1:5" x14ac:dyDescent="0.25">
      <c r="A2" t="s">
        <v>5</v>
      </c>
      <c r="B2" s="3">
        <v>-87.5</v>
      </c>
      <c r="C2" s="3">
        <v>-83.13333333333334</v>
      </c>
      <c r="D2" s="3">
        <v>35</v>
      </c>
      <c r="E2" s="3">
        <v>30.25</v>
      </c>
    </row>
    <row r="3" spans="1:5" x14ac:dyDescent="0.25">
      <c r="A3" t="s">
        <v>9</v>
      </c>
      <c r="B3" s="3">
        <v>-172.5</v>
      </c>
      <c r="C3" s="3">
        <v>-130</v>
      </c>
      <c r="D3" s="3">
        <v>71.5</v>
      </c>
      <c r="E3" s="3">
        <v>51.25</v>
      </c>
    </row>
    <row r="4" spans="1:5" x14ac:dyDescent="0.25">
      <c r="A4" t="s">
        <v>13</v>
      </c>
      <c r="B4" s="3">
        <v>-113.13333333333334</v>
      </c>
      <c r="C4" s="3">
        <v>-109</v>
      </c>
      <c r="D4" s="3">
        <v>37</v>
      </c>
      <c r="E4" s="3">
        <v>31.333333333333332</v>
      </c>
    </row>
    <row r="5" spans="1:5" x14ac:dyDescent="0.25">
      <c r="A5" t="s">
        <v>18</v>
      </c>
      <c r="B5" s="3">
        <v>-93.38333333333334</v>
      </c>
      <c r="C5" s="3">
        <v>-88.38333333333334</v>
      </c>
      <c r="D5" s="3">
        <v>36.5</v>
      </c>
      <c r="E5" s="3">
        <v>33</v>
      </c>
    </row>
    <row r="6" spans="1:5" x14ac:dyDescent="0.25">
      <c r="A6" t="s">
        <v>23</v>
      </c>
      <c r="B6" s="3">
        <v>-123.58333333333333</v>
      </c>
      <c r="C6" s="3">
        <v>-113.88333333333334</v>
      </c>
      <c r="D6" s="3">
        <v>42</v>
      </c>
      <c r="E6" s="3">
        <v>32.533333333333331</v>
      </c>
    </row>
    <row r="7" spans="1:5" x14ac:dyDescent="0.25">
      <c r="A7" t="s">
        <v>28</v>
      </c>
      <c r="B7" s="3">
        <v>-108.88333333333334</v>
      </c>
      <c r="C7" s="3">
        <v>-102</v>
      </c>
      <c r="D7" s="3">
        <v>41</v>
      </c>
      <c r="E7" s="3">
        <v>37</v>
      </c>
    </row>
    <row r="8" spans="1:5" x14ac:dyDescent="0.25">
      <c r="A8" t="s">
        <v>32</v>
      </c>
      <c r="B8" s="3">
        <v>-72.25</v>
      </c>
      <c r="C8" s="3">
        <v>-70.25</v>
      </c>
      <c r="D8" s="3">
        <v>42.05</v>
      </c>
      <c r="E8" s="3">
        <v>41</v>
      </c>
    </row>
    <row r="9" spans="1:5" x14ac:dyDescent="0.25">
      <c r="A9" t="s">
        <v>36</v>
      </c>
      <c r="B9" s="3">
        <v>-74.2</v>
      </c>
      <c r="C9" s="3">
        <v>-75</v>
      </c>
      <c r="D9" s="3">
        <v>39.85</v>
      </c>
      <c r="E9" s="3">
        <v>38.450000000000003</v>
      </c>
    </row>
    <row r="10" spans="1:5" x14ac:dyDescent="0.25">
      <c r="A10" t="s">
        <v>41</v>
      </c>
      <c r="B10" s="3">
        <v>-76.88333333333334</v>
      </c>
      <c r="C10" s="3">
        <v>-75.13333333333334</v>
      </c>
      <c r="D10" s="3">
        <v>39</v>
      </c>
      <c r="E10" s="3">
        <v>38.866666666666667</v>
      </c>
    </row>
    <row r="11" spans="1:5" x14ac:dyDescent="0.25">
      <c r="A11" t="s">
        <v>46</v>
      </c>
      <c r="B11" s="3">
        <v>-86.38333333333334</v>
      </c>
      <c r="C11" s="3">
        <v>-80</v>
      </c>
      <c r="D11" s="3">
        <v>31</v>
      </c>
      <c r="E11" s="3">
        <v>24.5</v>
      </c>
    </row>
    <row r="12" spans="1:5" x14ac:dyDescent="0.25">
      <c r="A12" t="s">
        <v>50</v>
      </c>
      <c r="B12" s="3">
        <v>-84.38333333333334</v>
      </c>
      <c r="C12" s="3">
        <v>-79.25</v>
      </c>
      <c r="D12" s="3">
        <v>35</v>
      </c>
      <c r="E12" s="3">
        <v>30.35</v>
      </c>
    </row>
    <row r="13" spans="1:5" x14ac:dyDescent="0.25">
      <c r="A13" t="s">
        <v>54</v>
      </c>
      <c r="B13" s="3">
        <v>-159.75</v>
      </c>
      <c r="C13" s="3">
        <v>-153.25</v>
      </c>
      <c r="D13" s="3">
        <v>22.233333333333334</v>
      </c>
      <c r="E13" s="3">
        <v>18.866666666666667</v>
      </c>
    </row>
    <row r="14" spans="1:5" x14ac:dyDescent="0.25">
      <c r="A14" t="s">
        <v>59</v>
      </c>
      <c r="B14" s="3">
        <v>-116.75</v>
      </c>
      <c r="C14" s="3">
        <v>-111</v>
      </c>
      <c r="D14" s="3">
        <v>49</v>
      </c>
      <c r="E14" s="3">
        <v>42</v>
      </c>
    </row>
    <row r="15" spans="1:5" x14ac:dyDescent="0.25">
      <c r="A15" t="s">
        <v>63</v>
      </c>
      <c r="B15" s="3">
        <v>-90.5</v>
      </c>
      <c r="C15" s="3">
        <v>-86.5</v>
      </c>
      <c r="D15" s="3">
        <v>42.5</v>
      </c>
      <c r="E15" s="3">
        <v>37</v>
      </c>
    </row>
    <row r="16" spans="1:5" x14ac:dyDescent="0.25">
      <c r="A16" t="s">
        <v>67</v>
      </c>
      <c r="B16" s="3">
        <v>-87.88333333333334</v>
      </c>
      <c r="C16" s="3">
        <v>-83.25</v>
      </c>
      <c r="D16" s="3">
        <v>41.75</v>
      </c>
      <c r="E16" s="3">
        <v>37.866666666666667</v>
      </c>
    </row>
    <row r="17" spans="1:5" x14ac:dyDescent="0.25">
      <c r="A17" t="s">
        <v>72</v>
      </c>
      <c r="B17" s="3">
        <v>-95.38333333333334</v>
      </c>
      <c r="C17" s="3">
        <v>-89.88333333333334</v>
      </c>
      <c r="D17" s="3">
        <v>43.5</v>
      </c>
      <c r="E17" s="3">
        <v>40.366666666666667</v>
      </c>
    </row>
    <row r="18" spans="1:5" x14ac:dyDescent="0.25">
      <c r="A18" t="s">
        <v>77</v>
      </c>
      <c r="B18" s="3">
        <v>-101.5</v>
      </c>
      <c r="C18" s="3">
        <v>-93.416666666666671</v>
      </c>
      <c r="D18" s="3">
        <v>40</v>
      </c>
      <c r="E18" s="3">
        <v>37</v>
      </c>
    </row>
    <row r="19" spans="1:5" x14ac:dyDescent="0.25">
      <c r="A19" t="s">
        <v>81</v>
      </c>
      <c r="B19" s="3">
        <v>-88.416666666666671</v>
      </c>
      <c r="C19" s="3">
        <v>-80.05</v>
      </c>
      <c r="D19" s="3">
        <v>39.15</v>
      </c>
      <c r="E19" s="3">
        <v>36.616666666666667</v>
      </c>
    </row>
    <row r="20" spans="1:5" x14ac:dyDescent="0.25">
      <c r="A20" t="s">
        <v>86</v>
      </c>
      <c r="B20" s="3">
        <v>-93.95</v>
      </c>
      <c r="C20" s="3">
        <v>-87.183333333333337</v>
      </c>
      <c r="D20" s="3">
        <v>33.016666666666666</v>
      </c>
      <c r="E20" s="3">
        <v>28.916666666666668</v>
      </c>
    </row>
    <row r="21" spans="1:5" x14ac:dyDescent="0.25">
      <c r="A21" t="s">
        <v>91</v>
      </c>
      <c r="B21" s="3">
        <v>-70.86666666666666</v>
      </c>
      <c r="C21" s="3">
        <v>-65.11666666666666</v>
      </c>
      <c r="D21" s="3">
        <v>47.466666666666669</v>
      </c>
      <c r="E21" s="3">
        <v>42.966666666666669</v>
      </c>
    </row>
    <row r="22" spans="1:5" x14ac:dyDescent="0.25">
      <c r="A22" t="s">
        <v>96</v>
      </c>
      <c r="B22" s="3">
        <v>-78.5</v>
      </c>
      <c r="C22" s="3">
        <v>-75</v>
      </c>
      <c r="D22" s="3">
        <v>39.75</v>
      </c>
      <c r="E22" s="3">
        <v>37.866666666666667</v>
      </c>
    </row>
    <row r="23" spans="1:5" x14ac:dyDescent="0.25">
      <c r="A23" t="s">
        <v>99</v>
      </c>
      <c r="B23" s="3">
        <v>-72.483333333333334</v>
      </c>
      <c r="C23" s="3">
        <v>-68.083333333333329</v>
      </c>
      <c r="D23" s="3">
        <v>42.866666666666667</v>
      </c>
      <c r="E23" s="3">
        <v>41.216666666666669</v>
      </c>
    </row>
    <row r="24" spans="1:5" x14ac:dyDescent="0.25">
      <c r="A24" t="s">
        <v>104</v>
      </c>
      <c r="B24" s="3">
        <v>-89.5</v>
      </c>
      <c r="C24" s="3">
        <v>-81.63333333333334</v>
      </c>
      <c r="D24" s="3">
        <v>48.283333333333331</v>
      </c>
      <c r="E24" s="3">
        <v>41.7</v>
      </c>
    </row>
    <row r="25" spans="1:5" x14ac:dyDescent="0.25">
      <c r="A25" t="s">
        <v>109</v>
      </c>
      <c r="B25" s="3">
        <v>-96.75</v>
      </c>
      <c r="C25" s="3">
        <v>-88.5</v>
      </c>
      <c r="D25" s="3">
        <v>49.383333333333333</v>
      </c>
      <c r="E25" s="3">
        <v>43.5</v>
      </c>
    </row>
    <row r="26" spans="1:5" x14ac:dyDescent="0.25">
      <c r="A26" t="s">
        <v>113</v>
      </c>
      <c r="B26" s="3">
        <v>-90.36666666666666</v>
      </c>
      <c r="C26" s="3">
        <v>-87.88333333333334</v>
      </c>
      <c r="D26" s="3">
        <v>35</v>
      </c>
      <c r="E26" s="3">
        <v>30</v>
      </c>
    </row>
    <row r="27" spans="1:5" x14ac:dyDescent="0.25">
      <c r="A27" t="s">
        <v>116</v>
      </c>
      <c r="B27" s="3">
        <v>-94.216666666666669</v>
      </c>
      <c r="C27" s="3">
        <v>-88.9</v>
      </c>
      <c r="D27" s="3">
        <v>40.616666666666667</v>
      </c>
      <c r="E27" s="3">
        <v>36</v>
      </c>
    </row>
    <row r="28" spans="1:5" x14ac:dyDescent="0.25">
      <c r="A28" t="s">
        <v>121</v>
      </c>
      <c r="B28" s="3">
        <v>-115.95</v>
      </c>
      <c r="C28" s="3">
        <v>-103.96666666666667</v>
      </c>
      <c r="D28" s="3">
        <v>49</v>
      </c>
      <c r="E28" s="3">
        <v>44.366666666666667</v>
      </c>
    </row>
    <row r="29" spans="1:5" x14ac:dyDescent="0.25">
      <c r="A29" t="s">
        <v>125</v>
      </c>
      <c r="B29" s="3">
        <v>-103.95</v>
      </c>
      <c r="C29" s="3">
        <v>-94.683333333333337</v>
      </c>
      <c r="D29" s="3">
        <v>43</v>
      </c>
      <c r="E29" s="3">
        <v>40</v>
      </c>
    </row>
    <row r="30" spans="1:5" x14ac:dyDescent="0.25">
      <c r="A30" t="s">
        <v>129</v>
      </c>
      <c r="B30" s="3">
        <v>-120</v>
      </c>
      <c r="C30" s="3">
        <v>-113.95</v>
      </c>
      <c r="D30" s="3">
        <v>42</v>
      </c>
      <c r="E30" s="3">
        <v>35</v>
      </c>
    </row>
    <row r="31" spans="1:5" x14ac:dyDescent="0.25">
      <c r="A31" t="s">
        <v>132</v>
      </c>
      <c r="B31" s="3">
        <v>-71.433333333333337</v>
      </c>
      <c r="C31" s="3">
        <v>-69.416666666666671</v>
      </c>
      <c r="D31" s="3">
        <v>45.35</v>
      </c>
      <c r="E31" s="3">
        <v>42.7</v>
      </c>
    </row>
    <row r="32" spans="1:5" x14ac:dyDescent="0.25">
      <c r="A32" t="s">
        <v>137</v>
      </c>
      <c r="B32" s="3">
        <v>-74.45</v>
      </c>
      <c r="C32" s="3">
        <v>-72.13333333333334</v>
      </c>
      <c r="D32" s="3">
        <v>41.366666666666667</v>
      </c>
      <c r="E32" s="3">
        <v>38.916666666666664</v>
      </c>
    </row>
    <row r="33" spans="1:5" x14ac:dyDescent="0.25">
      <c r="A33" t="s">
        <v>142</v>
      </c>
      <c r="B33" s="3">
        <v>-108.95</v>
      </c>
      <c r="C33" s="3">
        <v>-103</v>
      </c>
      <c r="D33" s="3">
        <v>37</v>
      </c>
      <c r="E33" s="3">
        <v>31.333333333333332</v>
      </c>
    </row>
    <row r="34" spans="1:5" x14ac:dyDescent="0.25">
      <c r="A34" t="s">
        <v>145</v>
      </c>
      <c r="B34" s="3">
        <v>-78.233333333333334</v>
      </c>
      <c r="C34" s="3">
        <v>-70.13333333333334</v>
      </c>
      <c r="D34" s="3">
        <v>45.016666666666666</v>
      </c>
      <c r="E34" s="3">
        <v>40.5</v>
      </c>
    </row>
    <row r="35" spans="1:5" x14ac:dyDescent="0.25">
      <c r="A35" t="s">
        <v>150</v>
      </c>
      <c r="B35" s="3">
        <v>-83.666666666666671</v>
      </c>
      <c r="C35" s="3">
        <v>-74.583333333333329</v>
      </c>
      <c r="D35" s="3">
        <v>36.6</v>
      </c>
      <c r="E35" s="3">
        <v>33.85</v>
      </c>
    </row>
    <row r="36" spans="1:5" x14ac:dyDescent="0.25">
      <c r="A36" t="s">
        <v>155</v>
      </c>
      <c r="B36" s="3">
        <v>-103.95</v>
      </c>
      <c r="C36" s="3">
        <v>-95.45</v>
      </c>
      <c r="D36" s="3">
        <v>49</v>
      </c>
      <c r="E36" s="3">
        <v>45.93333333333333</v>
      </c>
    </row>
    <row r="37" spans="1:5" x14ac:dyDescent="0.25">
      <c r="A37" t="s">
        <v>158</v>
      </c>
      <c r="B37" s="3">
        <v>-83.183333333333337</v>
      </c>
      <c r="C37" s="3">
        <v>-79.483333333333334</v>
      </c>
      <c r="D37" s="3">
        <v>42</v>
      </c>
      <c r="E37" s="3">
        <v>38.4</v>
      </c>
    </row>
    <row r="38" spans="1:5" x14ac:dyDescent="0.25">
      <c r="A38" t="s">
        <v>162</v>
      </c>
      <c r="B38" s="3">
        <v>-103</v>
      </c>
      <c r="C38" s="3">
        <v>-93.566666666666663</v>
      </c>
      <c r="D38" s="3">
        <v>37</v>
      </c>
      <c r="E38" s="3">
        <v>33.616666666666667</v>
      </c>
    </row>
    <row r="39" spans="1:5" x14ac:dyDescent="0.25">
      <c r="A39" t="s">
        <v>165</v>
      </c>
      <c r="B39" s="3">
        <v>-123.41666666666667</v>
      </c>
      <c r="C39" s="3">
        <v>-115.55</v>
      </c>
      <c r="D39" s="3">
        <v>46.266666666666666</v>
      </c>
      <c r="E39" s="3">
        <v>42</v>
      </c>
    </row>
    <row r="40" spans="1:5" x14ac:dyDescent="0.25">
      <c r="A40" t="s">
        <v>169</v>
      </c>
      <c r="B40" s="3">
        <v>-79.483333333333334</v>
      </c>
      <c r="C40" s="3">
        <v>-73.316666666666663</v>
      </c>
      <c r="D40" s="3">
        <v>42.266666666666666</v>
      </c>
      <c r="E40" s="3">
        <v>39.716666666666669</v>
      </c>
    </row>
    <row r="41" spans="1:5" x14ac:dyDescent="0.25">
      <c r="A41" t="s">
        <v>173</v>
      </c>
      <c r="B41" s="3">
        <v>-66.05</v>
      </c>
      <c r="C41" s="3">
        <v>-64.783333333333331</v>
      </c>
      <c r="D41" s="3">
        <v>18.533333333333335</v>
      </c>
      <c r="E41" s="3">
        <v>17.916666666666668</v>
      </c>
    </row>
    <row r="42" spans="1:5" x14ac:dyDescent="0.25">
      <c r="A42" t="s">
        <v>178</v>
      </c>
      <c r="B42" s="3">
        <v>-70.083333333333329</v>
      </c>
      <c r="C42" s="3">
        <v>-70.88333333333334</v>
      </c>
      <c r="D42" s="3">
        <v>42.016666666666666</v>
      </c>
      <c r="E42" s="3">
        <v>41.133333333333333</v>
      </c>
    </row>
    <row r="43" spans="1:5" x14ac:dyDescent="0.25">
      <c r="A43" t="s">
        <v>183</v>
      </c>
      <c r="B43" s="3">
        <v>-82.63333333333334</v>
      </c>
      <c r="C43" s="3">
        <v>-77.483333333333334</v>
      </c>
      <c r="D43" s="3">
        <v>35.216666666666669</v>
      </c>
      <c r="E43" s="3">
        <v>32</v>
      </c>
    </row>
    <row r="44" spans="1:5" x14ac:dyDescent="0.25">
      <c r="A44" t="s">
        <v>188</v>
      </c>
      <c r="B44" s="3">
        <v>-103.95</v>
      </c>
      <c r="C44" s="3">
        <v>-95.566666666666663</v>
      </c>
      <c r="D44" s="3">
        <v>45.93333333333333</v>
      </c>
      <c r="E44" s="3">
        <v>42.483333333333334</v>
      </c>
    </row>
    <row r="45" spans="1:5" x14ac:dyDescent="0.25">
      <c r="A45" t="s">
        <v>191</v>
      </c>
      <c r="B45" s="3">
        <v>-89.683333333333337</v>
      </c>
      <c r="C45" s="3">
        <v>-80.36666666666666</v>
      </c>
      <c r="D45" s="3">
        <v>36.68333333333333</v>
      </c>
      <c r="E45" s="3">
        <v>34.966666666666669</v>
      </c>
    </row>
    <row r="46" spans="1:5" x14ac:dyDescent="0.25">
      <c r="A46" t="s">
        <v>196</v>
      </c>
      <c r="B46" s="3">
        <v>-104.35</v>
      </c>
      <c r="C46" s="3">
        <v>-92.5</v>
      </c>
      <c r="D46" s="3">
        <v>36.5</v>
      </c>
      <c r="E46" s="3">
        <v>25.833333333333332</v>
      </c>
    </row>
    <row r="47" spans="1:5" x14ac:dyDescent="0.25">
      <c r="A47" t="s">
        <v>200</v>
      </c>
      <c r="B47" s="3">
        <v>-113.95</v>
      </c>
      <c r="C47" s="3">
        <v>-109</v>
      </c>
      <c r="D47" s="3">
        <v>42</v>
      </c>
      <c r="E47" s="3">
        <v>37</v>
      </c>
    </row>
    <row r="48" spans="1:5" x14ac:dyDescent="0.25">
      <c r="A48" t="s">
        <v>201</v>
      </c>
      <c r="B48" s="3">
        <v>-72.400000000000006</v>
      </c>
      <c r="C48" s="3">
        <v>-70.533333333333331</v>
      </c>
      <c r="D48" s="3">
        <v>45</v>
      </c>
      <c r="E48" s="3">
        <v>42.716666666666669</v>
      </c>
    </row>
    <row r="49" spans="1:5" x14ac:dyDescent="0.25">
      <c r="A49" t="s">
        <v>206</v>
      </c>
      <c r="B49" s="3">
        <v>-63.2</v>
      </c>
      <c r="C49" s="3">
        <v>-63.45</v>
      </c>
      <c r="D49" s="3">
        <v>18.416666666666668</v>
      </c>
      <c r="E49" s="3">
        <v>17.666666666666668</v>
      </c>
    </row>
    <row r="50" spans="1:5" x14ac:dyDescent="0.25">
      <c r="A50" t="s">
        <v>211</v>
      </c>
      <c r="B50" s="3">
        <v>-82.316666666666663</v>
      </c>
      <c r="C50" s="3">
        <v>-74.75</v>
      </c>
      <c r="D50" s="3">
        <v>39.466666666666669</v>
      </c>
      <c r="E50" s="3">
        <v>36.533333333333331</v>
      </c>
    </row>
    <row r="51" spans="1:5" x14ac:dyDescent="0.25">
      <c r="A51" t="s">
        <v>216</v>
      </c>
      <c r="B51" s="3">
        <v>-123.23333333333333</v>
      </c>
      <c r="C51" s="3">
        <v>-115.08333333333333</v>
      </c>
      <c r="D51" s="3">
        <v>49</v>
      </c>
      <c r="E51" s="3">
        <v>45.533333333333331</v>
      </c>
    </row>
    <row r="52" spans="1:5" x14ac:dyDescent="0.25">
      <c r="A52" t="s">
        <v>220</v>
      </c>
      <c r="B52" s="3">
        <v>-81.349999999999994</v>
      </c>
      <c r="C52" s="3">
        <v>-76.266666666666666</v>
      </c>
      <c r="D52" s="3">
        <v>40.633333333333333</v>
      </c>
      <c r="E52" s="3">
        <v>37.200000000000003</v>
      </c>
    </row>
    <row r="53" spans="1:5" x14ac:dyDescent="0.25">
      <c r="A53" t="s">
        <v>225</v>
      </c>
      <c r="B53" s="3">
        <v>-91.1</v>
      </c>
      <c r="C53" s="3">
        <v>-85.25</v>
      </c>
      <c r="D53" s="3">
        <v>47.116666666666667</v>
      </c>
      <c r="E53" s="3">
        <v>42.5</v>
      </c>
    </row>
    <row r="54" spans="1:5" x14ac:dyDescent="0.25">
      <c r="A54" t="s">
        <v>229</v>
      </c>
      <c r="B54" s="3">
        <v>-110.9</v>
      </c>
      <c r="C54" s="3">
        <v>-104</v>
      </c>
      <c r="D54" s="3">
        <v>45</v>
      </c>
      <c r="E54" s="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 Martin</dc:creator>
  <cp:lastModifiedBy>Michael K Martin</cp:lastModifiedBy>
  <dcterms:created xsi:type="dcterms:W3CDTF">2013-06-04T20:19:20Z</dcterms:created>
  <dcterms:modified xsi:type="dcterms:W3CDTF">2013-06-04T20:31:54Z</dcterms:modified>
</cp:coreProperties>
</file>