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digital-my.sharepoint.com/personal/x229723_la_merckgroup_com/Documents/Projeto Automação BIOTECH/Arquivos ferramenta/teste 2/"/>
    </mc:Choice>
  </mc:AlternateContent>
  <xr:revisionPtr revIDLastSave="0" documentId="8_{3FE2D265-655B-4678-BC4C-4BF2E434C382}" xr6:coauthVersionLast="47" xr6:coauthVersionMax="47" xr10:uidLastSave="{00000000-0000-0000-0000-000000000000}"/>
  <bookViews>
    <workbookView xWindow="-110" yWindow="-110" windowWidth="19420" windowHeight="10420" xr2:uid="{21085E51-018C-466B-A2B2-E883F7AC49CC}"/>
  </bookViews>
  <sheets>
    <sheet name="Vendas OU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'Vendas OUT'!$A$1:$L$143</definedName>
    <definedName name="SOP_Favorite_Name">"12-Late Sales Recognition"</definedName>
    <definedName name="SOP_Planning_Scope">" "</definedName>
    <definedName name="SOP_Refresh_Timestamp">43073.3559953704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14" i="1"/>
  <c r="D120" i="1"/>
  <c r="D122" i="1"/>
  <c r="D124" i="1"/>
  <c r="D126" i="1"/>
  <c r="H127" i="1"/>
  <c r="I127" i="1" s="1"/>
  <c r="D128" i="1"/>
  <c r="D129" i="1"/>
  <c r="D130" i="1"/>
  <c r="D131" i="1"/>
  <c r="D137" i="1"/>
  <c r="D139" i="1"/>
  <c r="D140" i="1"/>
  <c r="D2" i="1"/>
  <c r="L142" i="1"/>
  <c r="K142" i="1"/>
  <c r="G142" i="1"/>
  <c r="J142" i="1" s="1"/>
  <c r="D142" i="1"/>
  <c r="L141" i="1"/>
  <c r="K141" i="1"/>
  <c r="G141" i="1"/>
  <c r="H141" i="1" s="1"/>
  <c r="I141" i="1" s="1"/>
  <c r="D141" i="1"/>
  <c r="L140" i="1"/>
  <c r="K140" i="1"/>
  <c r="G140" i="1"/>
  <c r="L139" i="1"/>
  <c r="K139" i="1"/>
  <c r="G139" i="1"/>
  <c r="L138" i="1"/>
  <c r="K138" i="1"/>
  <c r="G138" i="1"/>
  <c r="H138" i="1" s="1"/>
  <c r="I138" i="1" s="1"/>
  <c r="D138" i="1"/>
  <c r="L137" i="1"/>
  <c r="K137" i="1"/>
  <c r="G137" i="1"/>
  <c r="L136" i="1"/>
  <c r="K136" i="1"/>
  <c r="G136" i="1"/>
  <c r="H136" i="1" s="1"/>
  <c r="I136" i="1" s="1"/>
  <c r="D136" i="1"/>
  <c r="L135" i="1"/>
  <c r="K135" i="1"/>
  <c r="G135" i="1"/>
  <c r="D135" i="1"/>
  <c r="L134" i="1"/>
  <c r="K134" i="1"/>
  <c r="G134" i="1"/>
  <c r="J134" i="1" s="1"/>
  <c r="D134" i="1"/>
  <c r="L133" i="1"/>
  <c r="K133" i="1"/>
  <c r="J133" i="1"/>
  <c r="G133" i="1"/>
  <c r="H133" i="1" s="1"/>
  <c r="I133" i="1" s="1"/>
  <c r="D133" i="1"/>
  <c r="L132" i="1"/>
  <c r="K132" i="1"/>
  <c r="G132" i="1"/>
  <c r="D132" i="1"/>
  <c r="L131" i="1"/>
  <c r="K131" i="1"/>
  <c r="G131" i="1"/>
  <c r="L130" i="1"/>
  <c r="K130" i="1"/>
  <c r="G130" i="1"/>
  <c r="L129" i="1"/>
  <c r="K129" i="1"/>
  <c r="G129" i="1"/>
  <c r="L128" i="1"/>
  <c r="K128" i="1"/>
  <c r="G128" i="1"/>
  <c r="H128" i="1" s="1"/>
  <c r="I128" i="1" s="1"/>
  <c r="L127" i="1"/>
  <c r="K127" i="1"/>
  <c r="G127" i="1"/>
  <c r="L126" i="1"/>
  <c r="K126" i="1"/>
  <c r="G126" i="1"/>
  <c r="L125" i="1"/>
  <c r="K125" i="1"/>
  <c r="G125" i="1"/>
  <c r="J125" i="1" s="1"/>
  <c r="D125" i="1"/>
  <c r="L124" i="1"/>
  <c r="K124" i="1"/>
  <c r="G124" i="1"/>
  <c r="L123" i="1"/>
  <c r="K123" i="1"/>
  <c r="G123" i="1"/>
  <c r="H123" i="1" s="1"/>
  <c r="I123" i="1" s="1"/>
  <c r="D123" i="1"/>
  <c r="L122" i="1"/>
  <c r="K122" i="1"/>
  <c r="G122" i="1"/>
  <c r="L121" i="1"/>
  <c r="K121" i="1"/>
  <c r="G121" i="1"/>
  <c r="J121" i="1" s="1"/>
  <c r="D121" i="1"/>
  <c r="L120" i="1"/>
  <c r="K120" i="1"/>
  <c r="G120" i="1"/>
  <c r="L119" i="1"/>
  <c r="K119" i="1"/>
  <c r="G119" i="1"/>
  <c r="J119" i="1" s="1"/>
  <c r="D119" i="1"/>
  <c r="L118" i="1"/>
  <c r="K118" i="1"/>
  <c r="G118" i="1"/>
  <c r="H118" i="1" s="1"/>
  <c r="I118" i="1" s="1"/>
  <c r="D118" i="1"/>
  <c r="L117" i="1"/>
  <c r="K117" i="1"/>
  <c r="G117" i="1"/>
  <c r="J117" i="1" s="1"/>
  <c r="D117" i="1"/>
  <c r="L116" i="1"/>
  <c r="K116" i="1"/>
  <c r="G116" i="1"/>
  <c r="J116" i="1" s="1"/>
  <c r="D116" i="1"/>
  <c r="L115" i="1"/>
  <c r="K115" i="1"/>
  <c r="J115" i="1"/>
  <c r="G115" i="1"/>
  <c r="H115" i="1" s="1"/>
  <c r="I115" i="1" s="1"/>
  <c r="D115" i="1"/>
  <c r="L114" i="1"/>
  <c r="K114" i="1"/>
  <c r="G114" i="1"/>
  <c r="L113" i="1"/>
  <c r="K113" i="1"/>
  <c r="G113" i="1"/>
  <c r="J113" i="1" s="1"/>
  <c r="D113" i="1"/>
  <c r="L112" i="1"/>
  <c r="K112" i="1"/>
  <c r="G112" i="1"/>
  <c r="L111" i="1"/>
  <c r="K111" i="1"/>
  <c r="G111" i="1"/>
  <c r="J111" i="1" s="1"/>
  <c r="D111" i="1"/>
  <c r="L110" i="1"/>
  <c r="K110" i="1"/>
  <c r="H110" i="1"/>
  <c r="I110" i="1" s="1"/>
  <c r="G110" i="1"/>
  <c r="J110" i="1" s="1"/>
  <c r="D110" i="1"/>
  <c r="L109" i="1"/>
  <c r="K109" i="1"/>
  <c r="G109" i="1"/>
  <c r="J109" i="1" s="1"/>
  <c r="D109" i="1"/>
  <c r="L108" i="1"/>
  <c r="K108" i="1"/>
  <c r="G108" i="1"/>
  <c r="J108" i="1" s="1"/>
  <c r="D108" i="1"/>
  <c r="L107" i="1"/>
  <c r="K107" i="1"/>
  <c r="G107" i="1"/>
  <c r="H107" i="1" s="1"/>
  <c r="I107" i="1" s="1"/>
  <c r="D107" i="1"/>
  <c r="L106" i="1"/>
  <c r="K106" i="1"/>
  <c r="G106" i="1"/>
  <c r="D106" i="1"/>
  <c r="L105" i="1"/>
  <c r="K105" i="1"/>
  <c r="G105" i="1"/>
  <c r="J105" i="1" s="1"/>
  <c r="D105" i="1"/>
  <c r="L104" i="1"/>
  <c r="K104" i="1"/>
  <c r="G104" i="1"/>
  <c r="D104" i="1"/>
  <c r="L103" i="1"/>
  <c r="K103" i="1"/>
  <c r="G103" i="1"/>
  <c r="J103" i="1" s="1"/>
  <c r="D103" i="1"/>
  <c r="L102" i="1"/>
  <c r="K102" i="1"/>
  <c r="G102" i="1"/>
  <c r="J102" i="1" s="1"/>
  <c r="D102" i="1"/>
  <c r="L101" i="1"/>
  <c r="K101" i="1"/>
  <c r="H101" i="1"/>
  <c r="I101" i="1" s="1"/>
  <c r="G101" i="1"/>
  <c r="J101" i="1" s="1"/>
  <c r="D101" i="1"/>
  <c r="L100" i="1"/>
  <c r="K100" i="1"/>
  <c r="G100" i="1"/>
  <c r="J100" i="1" s="1"/>
  <c r="D100" i="1"/>
  <c r="L99" i="1"/>
  <c r="K99" i="1"/>
  <c r="G99" i="1"/>
  <c r="H99" i="1" s="1"/>
  <c r="I99" i="1" s="1"/>
  <c r="D99" i="1"/>
  <c r="L98" i="1"/>
  <c r="K98" i="1"/>
  <c r="G98" i="1"/>
  <c r="J98" i="1" s="1"/>
  <c r="D98" i="1"/>
  <c r="L97" i="1"/>
  <c r="K97" i="1"/>
  <c r="G97" i="1"/>
  <c r="J97" i="1" s="1"/>
  <c r="D97" i="1"/>
  <c r="L96" i="1"/>
  <c r="K96" i="1"/>
  <c r="G96" i="1"/>
  <c r="H96" i="1" s="1"/>
  <c r="I96" i="1" s="1"/>
  <c r="D96" i="1"/>
  <c r="L95" i="1"/>
  <c r="K95" i="1"/>
  <c r="G95" i="1"/>
  <c r="J95" i="1" s="1"/>
  <c r="D95" i="1"/>
  <c r="L94" i="1"/>
  <c r="K94" i="1"/>
  <c r="G94" i="1"/>
  <c r="H94" i="1" s="1"/>
  <c r="I94" i="1" s="1"/>
  <c r="D94" i="1"/>
  <c r="L93" i="1"/>
  <c r="K93" i="1"/>
  <c r="G93" i="1"/>
  <c r="J93" i="1" s="1"/>
  <c r="D93" i="1"/>
  <c r="L92" i="1"/>
  <c r="K92" i="1"/>
  <c r="G92" i="1"/>
  <c r="J92" i="1" s="1"/>
  <c r="D92" i="1"/>
  <c r="L91" i="1"/>
  <c r="K91" i="1"/>
  <c r="G91" i="1"/>
  <c r="H91" i="1" s="1"/>
  <c r="I91" i="1" s="1"/>
  <c r="D91" i="1"/>
  <c r="L90" i="1"/>
  <c r="K90" i="1"/>
  <c r="G90" i="1"/>
  <c r="J90" i="1" s="1"/>
  <c r="D90" i="1"/>
  <c r="L89" i="1"/>
  <c r="K89" i="1"/>
  <c r="G89" i="1"/>
  <c r="J89" i="1" s="1"/>
  <c r="D89" i="1"/>
  <c r="L88" i="1"/>
  <c r="K88" i="1"/>
  <c r="G88" i="1"/>
  <c r="H88" i="1" s="1"/>
  <c r="I88" i="1" s="1"/>
  <c r="D88" i="1"/>
  <c r="L87" i="1"/>
  <c r="K87" i="1"/>
  <c r="G87" i="1"/>
  <c r="J87" i="1" s="1"/>
  <c r="D87" i="1"/>
  <c r="L86" i="1"/>
  <c r="K86" i="1"/>
  <c r="G86" i="1"/>
  <c r="J86" i="1" s="1"/>
  <c r="D86" i="1"/>
  <c r="L85" i="1"/>
  <c r="K85" i="1"/>
  <c r="G85" i="1"/>
  <c r="J85" i="1" s="1"/>
  <c r="D85" i="1"/>
  <c r="L84" i="1"/>
  <c r="K84" i="1"/>
  <c r="G84" i="1"/>
  <c r="J84" i="1" s="1"/>
  <c r="D84" i="1"/>
  <c r="L83" i="1"/>
  <c r="K83" i="1"/>
  <c r="G83" i="1"/>
  <c r="H83" i="1" s="1"/>
  <c r="I83" i="1" s="1"/>
  <c r="D83" i="1"/>
  <c r="L82" i="1"/>
  <c r="K82" i="1"/>
  <c r="G82" i="1"/>
  <c r="J82" i="1" s="1"/>
  <c r="D82" i="1"/>
  <c r="L81" i="1"/>
  <c r="K81" i="1"/>
  <c r="G81" i="1"/>
  <c r="J81" i="1" s="1"/>
  <c r="D81" i="1"/>
  <c r="L80" i="1"/>
  <c r="K80" i="1"/>
  <c r="G80" i="1"/>
  <c r="H80" i="1" s="1"/>
  <c r="I80" i="1" s="1"/>
  <c r="D80" i="1"/>
  <c r="L79" i="1"/>
  <c r="K79" i="1"/>
  <c r="G79" i="1"/>
  <c r="J79" i="1" s="1"/>
  <c r="D79" i="1"/>
  <c r="L78" i="1"/>
  <c r="K78" i="1"/>
  <c r="G78" i="1"/>
  <c r="J78" i="1" s="1"/>
  <c r="D78" i="1"/>
  <c r="L77" i="1"/>
  <c r="K77" i="1"/>
  <c r="G77" i="1"/>
  <c r="J77" i="1" s="1"/>
  <c r="D77" i="1"/>
  <c r="L76" i="1"/>
  <c r="K76" i="1"/>
  <c r="G76" i="1"/>
  <c r="J76" i="1" s="1"/>
  <c r="D76" i="1"/>
  <c r="L75" i="1"/>
  <c r="K75" i="1"/>
  <c r="G75" i="1"/>
  <c r="H75" i="1" s="1"/>
  <c r="I75" i="1" s="1"/>
  <c r="D75" i="1"/>
  <c r="L74" i="1"/>
  <c r="K74" i="1"/>
  <c r="G74" i="1"/>
  <c r="J74" i="1" s="1"/>
  <c r="D74" i="1"/>
  <c r="L73" i="1"/>
  <c r="K73" i="1"/>
  <c r="G73" i="1"/>
  <c r="J73" i="1" s="1"/>
  <c r="D73" i="1"/>
  <c r="L72" i="1"/>
  <c r="K72" i="1"/>
  <c r="G72" i="1"/>
  <c r="H72" i="1" s="1"/>
  <c r="I72" i="1" s="1"/>
  <c r="D72" i="1"/>
  <c r="L71" i="1"/>
  <c r="K71" i="1"/>
  <c r="J71" i="1"/>
  <c r="G71" i="1"/>
  <c r="H71" i="1" s="1"/>
  <c r="I71" i="1" s="1"/>
  <c r="D71" i="1"/>
  <c r="L70" i="1"/>
  <c r="K70" i="1"/>
  <c r="G70" i="1"/>
  <c r="J70" i="1" s="1"/>
  <c r="D70" i="1"/>
  <c r="L69" i="1"/>
  <c r="K69" i="1"/>
  <c r="G69" i="1"/>
  <c r="J69" i="1" s="1"/>
  <c r="D69" i="1"/>
  <c r="L68" i="1"/>
  <c r="K68" i="1"/>
  <c r="G68" i="1"/>
  <c r="J68" i="1" s="1"/>
  <c r="D68" i="1"/>
  <c r="L67" i="1"/>
  <c r="K67" i="1"/>
  <c r="G67" i="1"/>
  <c r="H67" i="1" s="1"/>
  <c r="I67" i="1" s="1"/>
  <c r="D67" i="1"/>
  <c r="L66" i="1"/>
  <c r="K66" i="1"/>
  <c r="G66" i="1"/>
  <c r="J66" i="1" s="1"/>
  <c r="D66" i="1"/>
  <c r="L65" i="1"/>
  <c r="K65" i="1"/>
  <c r="G65" i="1"/>
  <c r="J65" i="1" s="1"/>
  <c r="D65" i="1"/>
  <c r="L64" i="1"/>
  <c r="K64" i="1"/>
  <c r="G64" i="1"/>
  <c r="H64" i="1" s="1"/>
  <c r="I64" i="1" s="1"/>
  <c r="D64" i="1"/>
  <c r="L63" i="1"/>
  <c r="K63" i="1"/>
  <c r="H63" i="1"/>
  <c r="I63" i="1" s="1"/>
  <c r="G63" i="1"/>
  <c r="J63" i="1" s="1"/>
  <c r="D63" i="1"/>
  <c r="L62" i="1"/>
  <c r="K62" i="1"/>
  <c r="G62" i="1"/>
  <c r="J62" i="1" s="1"/>
  <c r="D62" i="1"/>
  <c r="L61" i="1"/>
  <c r="K61" i="1"/>
  <c r="G61" i="1"/>
  <c r="J61" i="1" s="1"/>
  <c r="D61" i="1"/>
  <c r="L60" i="1"/>
  <c r="K60" i="1"/>
  <c r="G60" i="1"/>
  <c r="J60" i="1" s="1"/>
  <c r="D60" i="1"/>
  <c r="L59" i="1"/>
  <c r="K59" i="1"/>
  <c r="G59" i="1"/>
  <c r="H59" i="1" s="1"/>
  <c r="I59" i="1" s="1"/>
  <c r="D59" i="1"/>
  <c r="L58" i="1"/>
  <c r="K58" i="1"/>
  <c r="H58" i="1"/>
  <c r="I58" i="1" s="1"/>
  <c r="G58" i="1"/>
  <c r="J58" i="1" s="1"/>
  <c r="D58" i="1"/>
  <c r="L57" i="1"/>
  <c r="K57" i="1"/>
  <c r="G57" i="1"/>
  <c r="J57" i="1" s="1"/>
  <c r="D57" i="1"/>
  <c r="L56" i="1"/>
  <c r="K56" i="1"/>
  <c r="G56" i="1"/>
  <c r="H56" i="1" s="1"/>
  <c r="I56" i="1" s="1"/>
  <c r="D56" i="1"/>
  <c r="L55" i="1"/>
  <c r="K55" i="1"/>
  <c r="G55" i="1"/>
  <c r="J55" i="1" s="1"/>
  <c r="D55" i="1"/>
  <c r="L54" i="1"/>
  <c r="K54" i="1"/>
  <c r="G54" i="1"/>
  <c r="J54" i="1" s="1"/>
  <c r="D54" i="1"/>
  <c r="L53" i="1"/>
  <c r="K53" i="1"/>
  <c r="G53" i="1"/>
  <c r="J53" i="1" s="1"/>
  <c r="D53" i="1"/>
  <c r="L52" i="1"/>
  <c r="K52" i="1"/>
  <c r="G52" i="1"/>
  <c r="J52" i="1" s="1"/>
  <c r="D52" i="1"/>
  <c r="L51" i="1"/>
  <c r="K51" i="1"/>
  <c r="G51" i="1"/>
  <c r="H51" i="1" s="1"/>
  <c r="I51" i="1" s="1"/>
  <c r="D51" i="1"/>
  <c r="L50" i="1"/>
  <c r="K50" i="1"/>
  <c r="G50" i="1"/>
  <c r="J50" i="1" s="1"/>
  <c r="D50" i="1"/>
  <c r="L49" i="1"/>
  <c r="K49" i="1"/>
  <c r="G49" i="1"/>
  <c r="J49" i="1" s="1"/>
  <c r="D49" i="1"/>
  <c r="L48" i="1"/>
  <c r="K48" i="1"/>
  <c r="G48" i="1"/>
  <c r="H48" i="1" s="1"/>
  <c r="I48" i="1" s="1"/>
  <c r="D48" i="1"/>
  <c r="L47" i="1"/>
  <c r="K47" i="1"/>
  <c r="G47" i="1"/>
  <c r="J47" i="1" s="1"/>
  <c r="D47" i="1"/>
  <c r="L46" i="1"/>
  <c r="K46" i="1"/>
  <c r="G46" i="1"/>
  <c r="J46" i="1" s="1"/>
  <c r="D46" i="1"/>
  <c r="L45" i="1"/>
  <c r="K45" i="1"/>
  <c r="G45" i="1"/>
  <c r="J45" i="1" s="1"/>
  <c r="D45" i="1"/>
  <c r="L44" i="1"/>
  <c r="K44" i="1"/>
  <c r="G44" i="1"/>
  <c r="J44" i="1" s="1"/>
  <c r="D44" i="1"/>
  <c r="L43" i="1"/>
  <c r="K43" i="1"/>
  <c r="G43" i="1"/>
  <c r="H43" i="1" s="1"/>
  <c r="I43" i="1" s="1"/>
  <c r="D43" i="1"/>
  <c r="L42" i="1"/>
  <c r="K42" i="1"/>
  <c r="G42" i="1"/>
  <c r="J42" i="1" s="1"/>
  <c r="D42" i="1"/>
  <c r="L41" i="1"/>
  <c r="K41" i="1"/>
  <c r="G41" i="1"/>
  <c r="J41" i="1" s="1"/>
  <c r="D41" i="1"/>
  <c r="L40" i="1"/>
  <c r="K40" i="1"/>
  <c r="G40" i="1"/>
  <c r="H40" i="1" s="1"/>
  <c r="I40" i="1" s="1"/>
  <c r="D40" i="1"/>
  <c r="L39" i="1"/>
  <c r="K39" i="1"/>
  <c r="G39" i="1"/>
  <c r="J39" i="1" s="1"/>
  <c r="D39" i="1"/>
  <c r="L38" i="1"/>
  <c r="K38" i="1"/>
  <c r="G38" i="1"/>
  <c r="H38" i="1" s="1"/>
  <c r="I38" i="1" s="1"/>
  <c r="D38" i="1"/>
  <c r="L37" i="1"/>
  <c r="K37" i="1"/>
  <c r="G37" i="1"/>
  <c r="J37" i="1" s="1"/>
  <c r="D37" i="1"/>
  <c r="L36" i="1"/>
  <c r="K36" i="1"/>
  <c r="G36" i="1"/>
  <c r="J36" i="1" s="1"/>
  <c r="D36" i="1"/>
  <c r="L35" i="1"/>
  <c r="K35" i="1"/>
  <c r="G35" i="1"/>
  <c r="H35" i="1" s="1"/>
  <c r="I35" i="1" s="1"/>
  <c r="D35" i="1"/>
  <c r="L34" i="1"/>
  <c r="K34" i="1"/>
  <c r="G34" i="1"/>
  <c r="J34" i="1" s="1"/>
  <c r="D34" i="1"/>
  <c r="L33" i="1"/>
  <c r="K33" i="1"/>
  <c r="G33" i="1"/>
  <c r="J33" i="1" s="1"/>
  <c r="D33" i="1"/>
  <c r="L32" i="1"/>
  <c r="K32" i="1"/>
  <c r="G32" i="1"/>
  <c r="H32" i="1" s="1"/>
  <c r="I32" i="1" s="1"/>
  <c r="D32" i="1"/>
  <c r="L31" i="1"/>
  <c r="K31" i="1"/>
  <c r="G31" i="1"/>
  <c r="J31" i="1" s="1"/>
  <c r="D31" i="1"/>
  <c r="L30" i="1"/>
  <c r="K30" i="1"/>
  <c r="G30" i="1"/>
  <c r="J30" i="1" s="1"/>
  <c r="D30" i="1"/>
  <c r="L29" i="1"/>
  <c r="K29" i="1"/>
  <c r="G29" i="1"/>
  <c r="J29" i="1" s="1"/>
  <c r="D29" i="1"/>
  <c r="L28" i="1"/>
  <c r="K28" i="1"/>
  <c r="G28" i="1"/>
  <c r="J28" i="1" s="1"/>
  <c r="D28" i="1"/>
  <c r="L27" i="1"/>
  <c r="K27" i="1"/>
  <c r="G27" i="1"/>
  <c r="H27" i="1" s="1"/>
  <c r="I27" i="1" s="1"/>
  <c r="D27" i="1"/>
  <c r="L26" i="1"/>
  <c r="K26" i="1"/>
  <c r="G26" i="1"/>
  <c r="J26" i="1" s="1"/>
  <c r="D26" i="1"/>
  <c r="L25" i="1"/>
  <c r="K25" i="1"/>
  <c r="G25" i="1"/>
  <c r="J25" i="1" s="1"/>
  <c r="D25" i="1"/>
  <c r="L24" i="1"/>
  <c r="K24" i="1"/>
  <c r="G24" i="1"/>
  <c r="H24" i="1" s="1"/>
  <c r="I24" i="1" s="1"/>
  <c r="D24" i="1"/>
  <c r="L23" i="1"/>
  <c r="K23" i="1"/>
  <c r="G23" i="1"/>
  <c r="J23" i="1" s="1"/>
  <c r="D23" i="1"/>
  <c r="L22" i="1"/>
  <c r="K22" i="1"/>
  <c r="G22" i="1"/>
  <c r="H22" i="1" s="1"/>
  <c r="I22" i="1" s="1"/>
  <c r="D22" i="1"/>
  <c r="L21" i="1"/>
  <c r="K21" i="1"/>
  <c r="G21" i="1"/>
  <c r="J21" i="1" s="1"/>
  <c r="D21" i="1"/>
  <c r="L20" i="1"/>
  <c r="K20" i="1"/>
  <c r="G20" i="1"/>
  <c r="J20" i="1" s="1"/>
  <c r="D20" i="1"/>
  <c r="L19" i="1"/>
  <c r="K19" i="1"/>
  <c r="G19" i="1"/>
  <c r="H19" i="1" s="1"/>
  <c r="I19" i="1" s="1"/>
  <c r="D19" i="1"/>
  <c r="L18" i="1"/>
  <c r="K18" i="1"/>
  <c r="G18" i="1"/>
  <c r="J18" i="1" s="1"/>
  <c r="D18" i="1"/>
  <c r="L17" i="1"/>
  <c r="K17" i="1"/>
  <c r="G17" i="1"/>
  <c r="J17" i="1" s="1"/>
  <c r="D17" i="1"/>
  <c r="L16" i="1"/>
  <c r="K16" i="1"/>
  <c r="G16" i="1"/>
  <c r="H16" i="1" s="1"/>
  <c r="I16" i="1" s="1"/>
  <c r="D16" i="1"/>
  <c r="L15" i="1"/>
  <c r="K15" i="1"/>
  <c r="G15" i="1"/>
  <c r="H15" i="1" s="1"/>
  <c r="I15" i="1" s="1"/>
  <c r="D15" i="1"/>
  <c r="L14" i="1"/>
  <c r="K14" i="1"/>
  <c r="G14" i="1"/>
  <c r="H14" i="1" s="1"/>
  <c r="I14" i="1" s="1"/>
  <c r="D14" i="1"/>
  <c r="L13" i="1"/>
  <c r="K13" i="1"/>
  <c r="G13" i="1"/>
  <c r="J13" i="1" s="1"/>
  <c r="D13" i="1"/>
  <c r="L12" i="1"/>
  <c r="K12" i="1"/>
  <c r="G12" i="1"/>
  <c r="J12" i="1" s="1"/>
  <c r="D12" i="1"/>
  <c r="L11" i="1"/>
  <c r="K11" i="1"/>
  <c r="G11" i="1"/>
  <c r="H11" i="1" s="1"/>
  <c r="I11" i="1" s="1"/>
  <c r="D11" i="1"/>
  <c r="L10" i="1"/>
  <c r="K10" i="1"/>
  <c r="G10" i="1"/>
  <c r="J10" i="1" s="1"/>
  <c r="D10" i="1"/>
  <c r="L9" i="1"/>
  <c r="K9" i="1"/>
  <c r="G9" i="1"/>
  <c r="H9" i="1" s="1"/>
  <c r="I9" i="1" s="1"/>
  <c r="D9" i="1"/>
  <c r="L8" i="1"/>
  <c r="K8" i="1"/>
  <c r="G8" i="1"/>
  <c r="H8" i="1" s="1"/>
  <c r="I8" i="1" s="1"/>
  <c r="D8" i="1"/>
  <c r="L7" i="1"/>
  <c r="K7" i="1"/>
  <c r="G7" i="1"/>
  <c r="J7" i="1" s="1"/>
  <c r="D7" i="1"/>
  <c r="L6" i="1"/>
  <c r="K6" i="1"/>
  <c r="G6" i="1"/>
  <c r="J6" i="1" s="1"/>
  <c r="D6" i="1"/>
  <c r="L5" i="1"/>
  <c r="K5" i="1"/>
  <c r="G5" i="1"/>
  <c r="J5" i="1" s="1"/>
  <c r="D5" i="1"/>
  <c r="L4" i="1"/>
  <c r="K4" i="1"/>
  <c r="G4" i="1"/>
  <c r="J4" i="1" s="1"/>
  <c r="D4" i="1"/>
  <c r="L3" i="1"/>
  <c r="K3" i="1"/>
  <c r="G3" i="1"/>
  <c r="H3" i="1" s="1"/>
  <c r="I3" i="1" s="1"/>
  <c r="D3" i="1"/>
  <c r="L2" i="1"/>
  <c r="K2" i="1"/>
  <c r="G2" i="1"/>
  <c r="J130" i="1" l="1"/>
  <c r="H130" i="1"/>
  <c r="I130" i="1" s="1"/>
  <c r="J132" i="1"/>
  <c r="D127" i="1"/>
  <c r="H140" i="1"/>
  <c r="I140" i="1" s="1"/>
  <c r="J127" i="1"/>
  <c r="H129" i="1"/>
  <c r="I129" i="1" s="1"/>
  <c r="H104" i="1"/>
  <c r="I104" i="1" s="1"/>
  <c r="J106" i="1"/>
  <c r="H131" i="1"/>
  <c r="I131" i="1" s="1"/>
  <c r="H112" i="1"/>
  <c r="I112" i="1" s="1"/>
  <c r="J114" i="1"/>
  <c r="H135" i="1"/>
  <c r="I135" i="1" s="1"/>
  <c r="J137" i="1"/>
  <c r="J139" i="1"/>
  <c r="H120" i="1"/>
  <c r="I120" i="1" s="1"/>
  <c r="J122" i="1"/>
  <c r="J124" i="1"/>
  <c r="H126" i="1"/>
  <c r="I126" i="1" s="1"/>
  <c r="J2" i="1"/>
  <c r="J35" i="1"/>
  <c r="J3" i="1"/>
  <c r="J91" i="1"/>
  <c r="H70" i="1"/>
  <c r="I70" i="1" s="1"/>
  <c r="J24" i="1"/>
  <c r="J32" i="1"/>
  <c r="J15" i="1"/>
  <c r="H53" i="1"/>
  <c r="I53" i="1" s="1"/>
  <c r="J19" i="1"/>
  <c r="J40" i="1"/>
  <c r="J94" i="1"/>
  <c r="H39" i="1"/>
  <c r="I39" i="1" s="1"/>
  <c r="H65" i="1"/>
  <c r="I65" i="1" s="1"/>
  <c r="H114" i="1"/>
  <c r="I114" i="1" s="1"/>
  <c r="H23" i="1"/>
  <c r="I23" i="1" s="1"/>
  <c r="H34" i="1"/>
  <c r="I34" i="1" s="1"/>
  <c r="H45" i="1"/>
  <c r="I45" i="1" s="1"/>
  <c r="H49" i="1"/>
  <c r="I49" i="1" s="1"/>
  <c r="J16" i="1"/>
  <c r="H29" i="1"/>
  <c r="I29" i="1" s="1"/>
  <c r="J59" i="1"/>
  <c r="H66" i="1"/>
  <c r="I66" i="1" s="1"/>
  <c r="H85" i="1"/>
  <c r="I85" i="1" s="1"/>
  <c r="H106" i="1"/>
  <c r="I106" i="1" s="1"/>
  <c r="H121" i="1"/>
  <c r="I121" i="1" s="1"/>
  <c r="H54" i="1"/>
  <c r="I54" i="1" s="1"/>
  <c r="H57" i="1"/>
  <c r="I57" i="1" s="1"/>
  <c r="H62" i="1"/>
  <c r="I62" i="1" s="1"/>
  <c r="H97" i="1"/>
  <c r="I97" i="1" s="1"/>
  <c r="H139" i="1"/>
  <c r="I139" i="1" s="1"/>
  <c r="H46" i="1"/>
  <c r="I46" i="1" s="1"/>
  <c r="J51" i="1"/>
  <c r="H69" i="1"/>
  <c r="I69" i="1" s="1"/>
  <c r="H111" i="1"/>
  <c r="I111" i="1" s="1"/>
  <c r="H13" i="1"/>
  <c r="I13" i="1" s="1"/>
  <c r="H18" i="1"/>
  <c r="I18" i="1" s="1"/>
  <c r="H30" i="1"/>
  <c r="I30" i="1" s="1"/>
  <c r="H33" i="1"/>
  <c r="I33" i="1" s="1"/>
  <c r="J38" i="1"/>
  <c r="J43" i="1"/>
  <c r="H74" i="1"/>
  <c r="I74" i="1" s="1"/>
  <c r="H87" i="1"/>
  <c r="I87" i="1" s="1"/>
  <c r="H103" i="1"/>
  <c r="I103" i="1" s="1"/>
  <c r="J118" i="1"/>
  <c r="J129" i="1"/>
  <c r="H2" i="1"/>
  <c r="I2" i="1" s="1"/>
  <c r="J22" i="1"/>
  <c r="J27" i="1"/>
  <c r="H55" i="1"/>
  <c r="I55" i="1" s="1"/>
  <c r="H78" i="1"/>
  <c r="I78" i="1" s="1"/>
  <c r="H93" i="1"/>
  <c r="I93" i="1" s="1"/>
  <c r="H102" i="1"/>
  <c r="I102" i="1" s="1"/>
  <c r="J126" i="1"/>
  <c r="J11" i="1"/>
  <c r="J14" i="1"/>
  <c r="H26" i="1"/>
  <c r="I26" i="1" s="1"/>
  <c r="H42" i="1"/>
  <c r="I42" i="1" s="1"/>
  <c r="J67" i="1"/>
  <c r="H73" i="1"/>
  <c r="I73" i="1" s="1"/>
  <c r="H79" i="1"/>
  <c r="I79" i="1" s="1"/>
  <c r="J99" i="1"/>
  <c r="H105" i="1"/>
  <c r="I105" i="1" s="1"/>
  <c r="J135" i="1"/>
  <c r="J138" i="1"/>
  <c r="H137" i="1"/>
  <c r="I137" i="1" s="1"/>
  <c r="J141" i="1"/>
  <c r="H86" i="1"/>
  <c r="I86" i="1" s="1"/>
  <c r="H95" i="1"/>
  <c r="I95" i="1" s="1"/>
  <c r="H98" i="1"/>
  <c r="I98" i="1" s="1"/>
  <c r="J123" i="1"/>
  <c r="H7" i="1"/>
  <c r="I7" i="1" s="1"/>
  <c r="H10" i="1"/>
  <c r="I10" i="1" s="1"/>
  <c r="H21" i="1"/>
  <c r="I21" i="1" s="1"/>
  <c r="H25" i="1"/>
  <c r="I25" i="1" s="1"/>
  <c r="H31" i="1"/>
  <c r="I31" i="1" s="1"/>
  <c r="H37" i="1"/>
  <c r="I37" i="1" s="1"/>
  <c r="H41" i="1"/>
  <c r="I41" i="1" s="1"/>
  <c r="H47" i="1"/>
  <c r="I47" i="1" s="1"/>
  <c r="H50" i="1"/>
  <c r="I50" i="1" s="1"/>
  <c r="J75" i="1"/>
  <c r="H81" i="1"/>
  <c r="I81" i="1" s="1"/>
  <c r="J107" i="1"/>
  <c r="H113" i="1"/>
  <c r="I113" i="1" s="1"/>
  <c r="H119" i="1"/>
  <c r="I119" i="1" s="1"/>
  <c r="H125" i="1"/>
  <c r="I125" i="1" s="1"/>
  <c r="H77" i="1"/>
  <c r="I77" i="1" s="1"/>
  <c r="J83" i="1"/>
  <c r="H89" i="1"/>
  <c r="I89" i="1" s="1"/>
  <c r="H109" i="1"/>
  <c r="I109" i="1" s="1"/>
  <c r="H122" i="1"/>
  <c r="I122" i="1" s="1"/>
  <c r="J131" i="1"/>
  <c r="J140" i="1"/>
  <c r="J8" i="1"/>
  <c r="H61" i="1"/>
  <c r="I61" i="1" s="1"/>
  <c r="H6" i="1"/>
  <c r="I6" i="1" s="1"/>
  <c r="H117" i="1"/>
  <c r="I117" i="1" s="1"/>
  <c r="H17" i="1"/>
  <c r="I17" i="1" s="1"/>
  <c r="J9" i="1"/>
  <c r="J48" i="1"/>
  <c r="J56" i="1"/>
  <c r="J64" i="1"/>
  <c r="J72" i="1"/>
  <c r="J80" i="1"/>
  <c r="J88" i="1"/>
  <c r="J96" i="1"/>
  <c r="J104" i="1"/>
  <c r="J112" i="1"/>
  <c r="J120" i="1"/>
  <c r="J128" i="1"/>
  <c r="H134" i="1"/>
  <c r="I134" i="1" s="1"/>
  <c r="J136" i="1"/>
  <c r="H142" i="1"/>
  <c r="I142" i="1" s="1"/>
  <c r="H4" i="1"/>
  <c r="I4" i="1" s="1"/>
  <c r="H12" i="1"/>
  <c r="I12" i="1" s="1"/>
  <c r="H20" i="1"/>
  <c r="I20" i="1" s="1"/>
  <c r="H28" i="1"/>
  <c r="I28" i="1" s="1"/>
  <c r="H36" i="1"/>
  <c r="I36" i="1" s="1"/>
  <c r="H44" i="1"/>
  <c r="I44" i="1" s="1"/>
  <c r="H52" i="1"/>
  <c r="I52" i="1" s="1"/>
  <c r="H60" i="1"/>
  <c r="I60" i="1" s="1"/>
  <c r="H68" i="1"/>
  <c r="I68" i="1" s="1"/>
  <c r="H76" i="1"/>
  <c r="I76" i="1" s="1"/>
  <c r="H84" i="1"/>
  <c r="I84" i="1" s="1"/>
  <c r="H92" i="1"/>
  <c r="I92" i="1" s="1"/>
  <c r="H100" i="1"/>
  <c r="I100" i="1" s="1"/>
  <c r="H108" i="1"/>
  <c r="I108" i="1" s="1"/>
  <c r="H116" i="1"/>
  <c r="I116" i="1" s="1"/>
  <c r="H124" i="1"/>
  <c r="I124" i="1" s="1"/>
  <c r="H132" i="1"/>
  <c r="I132" i="1" s="1"/>
  <c r="H5" i="1"/>
  <c r="I5" i="1" s="1"/>
  <c r="H82" i="1"/>
  <c r="I82" i="1" s="1"/>
  <c r="H90" i="1"/>
  <c r="I90" i="1" s="1"/>
  <c r="I143" i="1" l="1"/>
  <c r="H1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tc={815144D6-CEF5-44AB-A702-CFF28A159BFF}</author>
  </authors>
  <commentList>
    <comment ref="C1" authorId="0" shapeId="0" xr:uid="{815144D6-CEF5-44AB-A702-CFF28A159B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Informações a serem puxadas para a planilha base (aba Colocado).</t>
      </text>
    </comment>
  </commentList>
</comments>
</file>

<file path=xl/sharedStrings.xml><?xml version="1.0" encoding="utf-8"?>
<sst xmlns="http://schemas.openxmlformats.org/spreadsheetml/2006/main" count="240" uniqueCount="240">
  <si>
    <t>Código</t>
  </si>
  <si>
    <t>Descrição</t>
  </si>
  <si>
    <t>Colocado</t>
  </si>
  <si>
    <t>% Forecast</t>
  </si>
  <si>
    <t>Forecast</t>
  </si>
  <si>
    <t>Faturado</t>
  </si>
  <si>
    <t>Disp</t>
  </si>
  <si>
    <t>UFD</t>
  </si>
  <si>
    <t>UFD (EURO)</t>
  </si>
  <si>
    <t>Situação</t>
  </si>
  <si>
    <t>Planejador</t>
  </si>
  <si>
    <t>OBS</t>
  </si>
  <si>
    <t>CONCOR ANLO 10 MG + 10 MG - (30) BRA</t>
  </si>
  <si>
    <t>LEVOTIROXINA 25MCG TAB (30) [TEN] BRA</t>
  </si>
  <si>
    <t>F6741201</t>
  </si>
  <si>
    <t>REBIF SYR 44 NF (12) - BRA</t>
  </si>
  <si>
    <t>CONCOR ANLO 10 MG + 5 MG - (30) BRA</t>
  </si>
  <si>
    <t>ZIMIEX 10MG TABS - (30) BRA</t>
  </si>
  <si>
    <t>LEVOTIROXINA 100MCG TAB (30) [TEN] BRA</t>
  </si>
  <si>
    <t>BR1001119</t>
  </si>
  <si>
    <t>CLINFAR 40MG 3 BL WITH 10 TABLETS</t>
  </si>
  <si>
    <t>INTA200005868</t>
  </si>
  <si>
    <t>RISPERIDONE 2 MG X 30 TABLETS</t>
  </si>
  <si>
    <t>METFORMINA 850 MG TAB (60) BRA [TEN]</t>
  </si>
  <si>
    <t>F7541201</t>
  </si>
  <si>
    <t>PERGOVERIS 150/75IU (1) - BRA</t>
  </si>
  <si>
    <t>LEVOTIROXINA 50MCG TAB (30) [TEN] BRA</t>
  </si>
  <si>
    <t>FN151201</t>
  </si>
  <si>
    <t>ERBITUX 5MG/ML (100 ML) - BRA</t>
  </si>
  <si>
    <t>BR1002956</t>
  </si>
  <si>
    <t>LEVOTHYROXINE SODIUM 25 MCG 2 BLX15 TAB</t>
  </si>
  <si>
    <t>EUTHYROX 50MCG TAB - (50) [TEN] BRA</t>
  </si>
  <si>
    <t>BR1002950</t>
  </si>
  <si>
    <t>EUTHYROX 200MCG 2BL X 25 TAB</t>
  </si>
  <si>
    <t>CUORE 75MG COMP - (28) MERCK BRA</t>
  </si>
  <si>
    <t>BR1000306</t>
  </si>
  <si>
    <t>BICONCOR 2,5MG BOTTLES 30 TABLETS</t>
  </si>
  <si>
    <t>GLIFAGE XR 850MG COMP - (30) BRA</t>
  </si>
  <si>
    <t>BR1004413</t>
  </si>
  <si>
    <t>GLIFAGE 1,0 G 2 BL X 15 COATED TAB</t>
  </si>
  <si>
    <t>BR1008047</t>
  </si>
  <si>
    <t>GLIFAGE 850MG 3BLX10 TAB</t>
  </si>
  <si>
    <t>CONCOR 1,25 MG TABS - (30) BRA</t>
  </si>
  <si>
    <t>METFORMINA 500 MG COMP (60) BRA [TEN]</t>
  </si>
  <si>
    <t>GLIVANCE XR 500/30MG TAB - (30) BRA</t>
  </si>
  <si>
    <t>BR1002960</t>
  </si>
  <si>
    <t>LEVOTHYROXINE SODIUM 100 MCG 2 BLX15 TAB</t>
  </si>
  <si>
    <t>PREGABALINA 150 MG 30 CÁPSULAS</t>
  </si>
  <si>
    <t>FN131201</t>
  </si>
  <si>
    <t>ERBITUX 5MG/ML (20ML) - BRA</t>
  </si>
  <si>
    <t>CONCOR 2,5 MG TAB - (30) BRA</t>
  </si>
  <si>
    <t>BR1000313</t>
  </si>
  <si>
    <t>ROXFLAN 5 MG 1 BLI X 30 TABLETS</t>
  </si>
  <si>
    <t>BR1002959</t>
  </si>
  <si>
    <t>LEVOTHYROXINE SODIUM 88 MCG 2 BLX15 TAB</t>
  </si>
  <si>
    <t>BR1002968</t>
  </si>
  <si>
    <t>EUTHYROX 137 MCG 2 BL X 25 TABLETS</t>
  </si>
  <si>
    <t>BR1001411</t>
  </si>
  <si>
    <t>GLIFAGE 500 MG 3 BL X 10 COATED TAB</t>
  </si>
  <si>
    <t>GLIVANCE XR 500/30MG TAB - (60) BRA</t>
  </si>
  <si>
    <t>BR1008035</t>
  </si>
  <si>
    <t>CONCOR HCT 5 - 3BL X 10 TAB OR</t>
  </si>
  <si>
    <t>BR1002957</t>
  </si>
  <si>
    <t>LEVOTHYROXINE SODIUM 50 MCG 2 BLX15 TAB</t>
  </si>
  <si>
    <t>BR1002967</t>
  </si>
  <si>
    <t>EUTHYROX 112 MCG 2 BL X 25 TABLETS</t>
  </si>
  <si>
    <t>BR1001108</t>
  </si>
  <si>
    <t>CLINFAR 10,0 MG - (30) BRA</t>
  </si>
  <si>
    <t>BR1000307</t>
  </si>
  <si>
    <t>BICONCOR 5,0 MG BOTTLES 30 TABLETS</t>
  </si>
  <si>
    <t>BR1004411</t>
  </si>
  <si>
    <t>GLIFAGE XR 1000MG 3 BL X 10 TAB</t>
  </si>
  <si>
    <t>PREGABALINA 75 MG 30 CÁPSULAS</t>
  </si>
  <si>
    <t>BR1002958</t>
  </si>
  <si>
    <t>LEVOTHYROXINE SODIUM 75 MCG 2 BLX15 TAB</t>
  </si>
  <si>
    <t>BR1002966</t>
  </si>
  <si>
    <t>EUTHYROX 88 MCG 2 BL X 25 TABLETS</t>
  </si>
  <si>
    <t>EUTHYROX 100MCG TAB - (50) BRA [TEN]</t>
  </si>
  <si>
    <t>CONCOR 5 MG TABLETS - (30) BRA</t>
  </si>
  <si>
    <t>BR1002944</t>
  </si>
  <si>
    <t>EUTHYROX 125MCG 2BL X 25 TAB ALU</t>
  </si>
  <si>
    <t>CONCOR ANLO 5 MG + 10 MG - (30) BRA</t>
  </si>
  <si>
    <t>CONCOR 10 MG TAB - (30) BRA</t>
  </si>
  <si>
    <t>GLIFAGE XR 500 MG TAB RM - (30) BRA</t>
  </si>
  <si>
    <t>BR1002962</t>
  </si>
  <si>
    <t>LEVOTHYROXINE SODIUM 125 MCG 2 BLX15 TAB</t>
  </si>
  <si>
    <t>BR1002942</t>
  </si>
  <si>
    <t>EUTHYROX 100MCG 2BL X 25 TAB ALU</t>
  </si>
  <si>
    <t>BR1002965</t>
  </si>
  <si>
    <t>LEVOTHYROXINE SODIUM 200 MCG 2 BL X 15 T</t>
  </si>
  <si>
    <t>BR1002948</t>
  </si>
  <si>
    <t>EUTHYROX 175MCG 2BL X 25 TAB</t>
  </si>
  <si>
    <t>BR1000314</t>
  </si>
  <si>
    <t>ROXFLAN 10 MG TABS (3BLX10) - BRA</t>
  </si>
  <si>
    <t>BR1008045</t>
  </si>
  <si>
    <t>GLIFAGE XR 750MG TABS - (3BLX10) BRA</t>
  </si>
  <si>
    <t>F6721201</t>
  </si>
  <si>
    <t>REBIF SYR 22 NF (12) - BRA</t>
  </si>
  <si>
    <t>BR1001116</t>
  </si>
  <si>
    <t>CLINFAR 20 MG 2BL WITH 15 TAB</t>
  </si>
  <si>
    <t>BR1002963</t>
  </si>
  <si>
    <t>LEVOTHYROXINE SODIUM 150 MCG 2 BLX15 TAB</t>
  </si>
  <si>
    <t>BR1008020</t>
  </si>
  <si>
    <t>GLUCOVANCE 500/5,0MG - (30) BRA</t>
  </si>
  <si>
    <t>BR1002946</t>
  </si>
  <si>
    <t>EUTHYROX 150MCG 2BL X 25 TAB ALU</t>
  </si>
  <si>
    <t>BR1003824</t>
  </si>
  <si>
    <t>METFORMIN 850MG 6 BL X 10 TAB</t>
  </si>
  <si>
    <t>BR1002961</t>
  </si>
  <si>
    <t>LEVOTHYROXINE SODIUM 112 MCG 2 BLX15 TAB</t>
  </si>
  <si>
    <t>BR1008016</t>
  </si>
  <si>
    <t>GLUCOVANCE 500/2,5MG 2BLX15 COATED TABLE</t>
  </si>
  <si>
    <t>EUTHYROX 25MCG TAB - (50) BRA [TEN]</t>
  </si>
  <si>
    <t>BR1001014</t>
  </si>
  <si>
    <t>DICLIN 1 BLISTER WITH 21 TABLETS (U)</t>
  </si>
  <si>
    <t>BR1002940</t>
  </si>
  <si>
    <t>EUTHYROX 75MCG 2BL X 25 TAB ALU</t>
  </si>
  <si>
    <t>BR1002938</t>
  </si>
  <si>
    <t>EUTHYROX 50MCG 2BL X 25 TAB ALU</t>
  </si>
  <si>
    <t>BR1002936</t>
  </si>
  <si>
    <t>EUTHYROX 25MCG 2BL X 25 TAB ALU</t>
  </si>
  <si>
    <t>BR1002964</t>
  </si>
  <si>
    <t>LEVOTHYROXINE SODIUM 175 MCG 2 BLX15 TAB</t>
  </si>
  <si>
    <t>BR1007905</t>
  </si>
  <si>
    <t>ACICLOVIR 200MG TAB BOTTLE WITH 25 LP</t>
  </si>
  <si>
    <t>BR1007742</t>
  </si>
  <si>
    <t>ANLODIPINE 5 MG 2BL X 30 TAB</t>
  </si>
  <si>
    <t>BR1001015</t>
  </si>
  <si>
    <t>DICLIN 3 BL X 21 COATED TABLETS (U)</t>
  </si>
  <si>
    <t>METFORMIN XR 500MG TAB RM-(30)BRA</t>
  </si>
  <si>
    <t>F1231201</t>
  </si>
  <si>
    <t>SAIZEN LIQUID 12MG (1) - BRA</t>
  </si>
  <si>
    <t>F1991207</t>
  </si>
  <si>
    <t>GONAL-F F-PEN 300IU (1) - BRA</t>
  </si>
  <si>
    <t>F1251201</t>
  </si>
  <si>
    <t>SAIZEN LIQUID 20MG (1) - BRA</t>
  </si>
  <si>
    <t>CLORIDR DE METFORMINA XR 750MG-(30) BRA</t>
  </si>
  <si>
    <t>BR1002035</t>
  </si>
  <si>
    <t>MESIDOX 4MG TAB BOTTLE 30</t>
  </si>
  <si>
    <t>BR1007111</t>
  </si>
  <si>
    <t>SOTALOL 160MG TAB BOTTLE WITH 30 LP</t>
  </si>
  <si>
    <t>F0111201</t>
  </si>
  <si>
    <t>BAVENCIO 200MG (20MG/ML) (1) - BRA</t>
  </si>
  <si>
    <t>BR1003825</t>
  </si>
  <si>
    <t>METFORMIN 1G 2BL X 15 TAB</t>
  </si>
  <si>
    <t>F7591201</t>
  </si>
  <si>
    <t>PERGOVERIS PEN 300/150IU (1) - BRA</t>
  </si>
  <si>
    <t>BR1002032</t>
  </si>
  <si>
    <t>MESIDOX 2MG TAB BOTTLE 30</t>
  </si>
  <si>
    <t>BISOPROLOL 2,5 MG TAB - (30) BRA</t>
  </si>
  <si>
    <t>F54G1203</t>
  </si>
  <si>
    <t>OVIDREL F-PEN 250MCG (1) - BRA</t>
  </si>
  <si>
    <t>BISOPROLOL 5 MG TABLETS - (30) BRA</t>
  </si>
  <si>
    <t>BISOPROLOL 1,25 MG TABS - (30) BRA</t>
  </si>
  <si>
    <t>ETINILEST.0,035mg+ACT.CIPROT.2mg-(21)BRA</t>
  </si>
  <si>
    <t>BR1008038</t>
  </si>
  <si>
    <t>CONCOR HCT 10 - 3BL X 10 TAB OR</t>
  </si>
  <si>
    <t>BR1003812</t>
  </si>
  <si>
    <t>METFORMIN 500 MG 3BL X 10 TAB</t>
  </si>
  <si>
    <t>CONCOR ANLO 5 MG + 5 MG - (30) BRA</t>
  </si>
  <si>
    <t>ELPENZO 20MG TAB (30) - BRA</t>
  </si>
  <si>
    <t>ELPENZO 10MG TAB (30) - BRA</t>
  </si>
  <si>
    <t>BR1002031</t>
  </si>
  <si>
    <t>DOXAZOSINA 4MG TAB BOTTLE WITH 30 LP</t>
  </si>
  <si>
    <t>BISOPROLOL 10 MG TAB - (30) BRA</t>
  </si>
  <si>
    <t>BR1003823</t>
  </si>
  <si>
    <t>METFORMIN 500MG 4BL X 15 TAB</t>
  </si>
  <si>
    <t>F75D1201</t>
  </si>
  <si>
    <t>PERGOVERIS PEN 450/225IU (1) - BRA</t>
  </si>
  <si>
    <t>SINVASTATINA 20MG COMPS - (30) BRA</t>
  </si>
  <si>
    <t>BR1008050</t>
  </si>
  <si>
    <t>METFORMINA (MERCK) 850MG - (2BLX15) BRA</t>
  </si>
  <si>
    <t>BR1007906</t>
  </si>
  <si>
    <t>ACICLOVIR 400MG TAB BOTTLE WITH 30 LP</t>
  </si>
  <si>
    <t>BR1002030</t>
  </si>
  <si>
    <t>DOXAZOSINA 2MG TAB BOTTLE WITH 30 LP</t>
  </si>
  <si>
    <t>ETINILEST.0,035mg+ACT.CIPROT.2mg-(63)BRA</t>
  </si>
  <si>
    <t>BR1000123</t>
  </si>
  <si>
    <t>CLINDAL AZ 500 MG (1BL X 2 TAB) - BRA</t>
  </si>
  <si>
    <t>F55A12A1</t>
  </si>
  <si>
    <t>CETROTIDE VIAL 250 MCG (1) - BRA</t>
  </si>
  <si>
    <t>SINVASTATINA 10MG COMPS - (30) BRA</t>
  </si>
  <si>
    <t>CIPROFIBRATO 100MG COMP - (30) BRA</t>
  </si>
  <si>
    <t>F56B12A3</t>
  </si>
  <si>
    <t>CRINONE APPLICATOR C 8 % (15) - BRA</t>
  </si>
  <si>
    <t>F19D1207</t>
  </si>
  <si>
    <t>GONAL-F F-PEN 450IU (1) - BRA</t>
  </si>
  <si>
    <t>BR1007745</t>
  </si>
  <si>
    <t>ANLODIPINE 10 MG 3 BL X 10 TAB</t>
  </si>
  <si>
    <t>F19B1207</t>
  </si>
  <si>
    <t>GONAL-F PEN2.0 - 900IU (1) - BRA</t>
  </si>
  <si>
    <t>F75B1201</t>
  </si>
  <si>
    <t>PERGOVERIS PEN 900/450IU (1) - BRA</t>
  </si>
  <si>
    <t>F1211201</t>
  </si>
  <si>
    <t>SAIZEN LIQUID 6MG (1) - BRA</t>
  </si>
  <si>
    <t>INTA200005869</t>
  </si>
  <si>
    <t>RISPERIDONA 3 MG TABS - (30) BRA</t>
  </si>
  <si>
    <t>BR1007743</t>
  </si>
  <si>
    <t>ANLODIPINE 5 MG 1 BL X 30 TAB</t>
  </si>
  <si>
    <t>FCB11211</t>
  </si>
  <si>
    <t>MAVENCLAD TABS 10 MG (1) - BRA</t>
  </si>
  <si>
    <t>BR1000129</t>
  </si>
  <si>
    <t>CLINDAL AZ 500 MG TABS (1BLX5) - BRA</t>
  </si>
  <si>
    <t>INTA200005867</t>
  </si>
  <si>
    <t>RISPERIDONE 1 MG X 30 TABLETS</t>
  </si>
  <si>
    <t>SINVASTATINA 40MG COMPS - (30) BRA</t>
  </si>
  <si>
    <t>F05512A1</t>
  </si>
  <si>
    <t>STILAMIN AMP 3MG (1) wo Solvent - BRA</t>
  </si>
  <si>
    <t>BR1000124</t>
  </si>
  <si>
    <t>CLINDAL AZ 500 MG 1BL X 3 TAB</t>
  </si>
  <si>
    <t>F5151201</t>
  </si>
  <si>
    <t>LUVERIS VIAL N.F. 75 IU (1) - BRA</t>
  </si>
  <si>
    <t>F1971201</t>
  </si>
  <si>
    <t>GONAL-F 75 IU (5.5 MCG) (1) - BRA</t>
  </si>
  <si>
    <t>MELOXICAM 15MG COMP SANDOZ - (10) BRA</t>
  </si>
  <si>
    <t>DUELLE 2MG + 0,035MG TAB- (63)ZYDUS BRA</t>
  </si>
  <si>
    <t>F56B1201</t>
  </si>
  <si>
    <t>CRINONE APPLICATOR C 8% (7) - BRA</t>
  </si>
  <si>
    <t>PREGABALINA 75MG CAPS - (30) BRA</t>
  </si>
  <si>
    <t>BR1000504</t>
  </si>
  <si>
    <t>FLAXIN 5 MG 2 BL X 15 TAB</t>
  </si>
  <si>
    <t>SERTRALINA GX 50MG COMP - (30) BRA</t>
  </si>
  <si>
    <t>FUMARATE QUETIAPINE 100MG TAB - (30) BRA</t>
  </si>
  <si>
    <t>BR1003808</t>
  </si>
  <si>
    <t>MELOXICAM 15 MG 1 BLI X 10 TAB</t>
  </si>
  <si>
    <t>LEVOFLOXACINE 500MG TAB - (7) BRA</t>
  </si>
  <si>
    <t>BR1007429</t>
  </si>
  <si>
    <t>FLOXOCIP 500MG 2BL X 7 TAB</t>
  </si>
  <si>
    <t>DUELLE 2MG+ 0,035MG TAB- (21) ZYDUS BRA</t>
  </si>
  <si>
    <t>CONCOR 5,0 MG TAB - (20) BRA</t>
  </si>
  <si>
    <t>CONCOR 2,5MG TAB - (20) BRA</t>
  </si>
  <si>
    <t>ZIMIEX 10MG TABS (OR) - (10) BRA</t>
  </si>
  <si>
    <t>CLORIDR DE METFORMINA XR 500MG-(30)BRA</t>
  </si>
  <si>
    <t>GLIFAGE XR 850MG COMP - (10) BRA</t>
  </si>
  <si>
    <t>MOVACOX 15MG COMP - (10) BRA</t>
  </si>
  <si>
    <t>EUTHYROX 75µG COMP - (30) BRA</t>
  </si>
  <si>
    <t>EUTHYROX 50µG COMP - (30) BRA</t>
  </si>
  <si>
    <t>EUTHYROX 100µG COMP - (30) BRA</t>
  </si>
  <si>
    <t>DUELLE 2MG+0,035MG TAB-(21)SPL ZYDUS BRA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</si>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</sst>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[$€-2]\ * #,##0_-;\-[$€-2]\ * #,##0_-;_-[$€-2]\ * &quot;-&quot;??_-;_-@_-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i/>
      <sz val="11"/>
      <color rgb="FF503291"/>
      <name val="Calibri"/>
      <family val="2"/>
      <scheme val="minor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4" fontId="0" fillId="0" borderId="1" xfId="1" quotePrefix="1" applyNumberFormat="1" applyFont="1" applyBorder="1"/>
    <xf numFmtId="9" fontId="0" fillId="0" borderId="1" xfId="2" applyFont="1" applyBorder="1"/>
    <xf numFmtId="164" fontId="0" fillId="0" borderId="1" xfId="1" applyNumberFormat="1" applyFont="1" applyBorder="1"/>
    <xf numFmtId="164" fontId="4" fillId="3" borderId="1" xfId="0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5" fillId="4" borderId="1" xfId="0" applyFont="1" applyFill="1" applyBorder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0" fontId="4" fillId="0" borderId="3" xfId="1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166" fontId="6" fillId="5" borderId="4" xfId="1" applyNumberFormat="1" applyFont="1" applyFill="1" applyBorder="1" applyAlignment="1">
      <alignment horizontal="center" vertical="center" wrapText="1"/>
    </xf>
    <xf numFmtId="166" fontId="3" fillId="5" borderId="4" xfId="0" applyNumberFormat="1" applyFont="1" applyFill="1" applyBorder="1"/>
    <xf numFmtId="164" fontId="3" fillId="5" borderId="4" xfId="1" applyNumberFormat="1" applyFont="1" applyFill="1" applyBorder="1"/>
    <xf numFmtId="165" fontId="3" fillId="5" borderId="4" xfId="1" applyNumberFormat="1" applyFont="1" applyFill="1" applyBorder="1"/>
    <xf numFmtId="0" fontId="0" fillId="5" borderId="0" xfId="0" applyFill="1"/>
    <xf numFmtId="164" fontId="0" fillId="0" borderId="0" xfId="0" applyNumberFormat="1"/>
    <xf numFmtId="0" fontId="2" fillId="6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EB3C96"/>
      </font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color rgb="FFEB3C96"/>
      </font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/>
        <color rgb="FFEB3C96"/>
      </font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DUSTRIAL\SNO\3%20-%20DEMANDA\4%20-%20Disponibilidade\Disponibilidad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DUSTRIAL\SNO\3%20-%20DEMANDA\4%20-%20Disponibilidade\Disponibilidade%20atualiza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DUSTRIAL\SNO\3%20-%20DEMANDA\4%20-%20Disponibilidade\Disponibilidade%20ofi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e"/>
      <sheetName val="SALDO XR 500"/>
      <sheetName val="Planilha4"/>
      <sheetName val="Planilha5"/>
      <sheetName val="Planilha1"/>
      <sheetName val="Planilha2"/>
      <sheetName val="&gt;50%"/>
      <sheetName val="&lt;50%"/>
      <sheetName val="Diclin"/>
      <sheetName val="Sem consensus (retirados do SA)"/>
      <sheetName val="Sem uncons (retirados da disp)"/>
      <sheetName val="E-MAIL"/>
      <sheetName val="VARIAÇÃO"/>
    </sheetNames>
    <sheetDataSet>
      <sheetData sheetId="0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17</v>
          </cell>
          <cell r="S6">
            <v>18</v>
          </cell>
          <cell r="T6">
            <v>19</v>
          </cell>
          <cell r="U6">
            <v>18</v>
          </cell>
          <cell r="V6">
            <v>19</v>
          </cell>
          <cell r="W6">
            <v>20</v>
          </cell>
          <cell r="X6">
            <v>21</v>
          </cell>
        </row>
        <row r="7">
          <cell r="A7" t="str">
            <v>Código</v>
          </cell>
          <cell r="B7" t="str">
            <v>Descrição</v>
          </cell>
          <cell r="C7" t="str">
            <v>BUSINESS LINE</v>
          </cell>
          <cell r="D7" t="str">
            <v>BRAND</v>
          </cell>
          <cell r="E7" t="str">
            <v>BU</v>
          </cell>
          <cell r="F7" t="str">
            <v>Ger. Produto</v>
          </cell>
          <cell r="G7" t="str">
            <v>Val Class</v>
          </cell>
          <cell r="H7" t="str">
            <v>Tipo</v>
          </cell>
          <cell r="I7" t="str">
            <v>Planejador</v>
          </cell>
          <cell r="J7" t="str">
            <v>EAN</v>
          </cell>
          <cell r="K7" t="str">
            <v>Validade curta</v>
          </cell>
          <cell r="L7" t="str">
            <v>Estoque inicial (sem validade curta)</v>
          </cell>
          <cell r="M7" t="str">
            <v xml:space="preserve">Estoque inicial </v>
          </cell>
          <cell r="N7" t="str">
            <v>Forecast</v>
          </cell>
          <cell r="O7" t="str">
            <v>Forecast Privado</v>
          </cell>
          <cell r="P7" t="str">
            <v>Forecast Institucional</v>
          </cell>
          <cell r="Q7" t="str">
            <v>Disp % Inicial</v>
          </cell>
          <cell r="R7" t="str">
            <v>Forecast (VAL)</v>
          </cell>
          <cell r="S7" t="str">
            <v>Forecast Privado (VAL)</v>
          </cell>
          <cell r="T7" t="str">
            <v>Forecast Institucional (VAL)</v>
          </cell>
          <cell r="U7" t="str">
            <v>SA</v>
          </cell>
          <cell r="V7" t="str">
            <v>A entrar (QTD)</v>
          </cell>
          <cell r="W7" t="str">
            <v>Preço</v>
          </cell>
          <cell r="X7" t="str">
            <v>A entrar (EURO)</v>
          </cell>
        </row>
        <row r="8">
          <cell r="A8" t="str">
            <v>BR1007905</v>
          </cell>
          <cell r="B8" t="str">
            <v>ACYCLOVIR 200 MG TABS - (25) BRA</v>
          </cell>
          <cell r="C8" t="str">
            <v>B9 General Medicine Local</v>
          </cell>
          <cell r="D8" t="str">
            <v>ACICLOVIR</v>
          </cell>
          <cell r="E8" t="str">
            <v>Genérico</v>
          </cell>
          <cell r="F8" t="str">
            <v>Rosane Risso</v>
          </cell>
          <cell r="G8" t="str">
            <v>YFIN</v>
          </cell>
          <cell r="H8" t="str">
            <v>local</v>
          </cell>
          <cell r="I8" t="str">
            <v>Rafael Pena</v>
          </cell>
          <cell r="J8">
            <v>7891721023477</v>
          </cell>
          <cell r="K8">
            <v>0</v>
          </cell>
          <cell r="L8">
            <v>20250</v>
          </cell>
          <cell r="M8">
            <v>20250</v>
          </cell>
          <cell r="N8">
            <v>6099</v>
          </cell>
          <cell r="O8">
            <v>6099</v>
          </cell>
          <cell r="P8">
            <v>0</v>
          </cell>
          <cell r="Q8">
            <v>3.320216428922774</v>
          </cell>
          <cell r="R8">
            <v>8326.2685230000006</v>
          </cell>
          <cell r="S8">
            <v>8326.2685230000006</v>
          </cell>
          <cell r="T8">
            <v>0</v>
          </cell>
          <cell r="U8" t="str">
            <v>SIM</v>
          </cell>
          <cell r="V8">
            <v>0</v>
          </cell>
          <cell r="W8">
            <v>1.3651850000000001</v>
          </cell>
          <cell r="X8">
            <v>0</v>
          </cell>
        </row>
        <row r="9">
          <cell r="A9" t="str">
            <v>BR1007906</v>
          </cell>
          <cell r="B9" t="str">
            <v>ACYCLOVIR 400 MG TABS - (30) BRA</v>
          </cell>
          <cell r="C9" t="str">
            <v>B9 General Medicine Local</v>
          </cell>
          <cell r="D9" t="str">
            <v>ACICLOVIR</v>
          </cell>
          <cell r="E9" t="str">
            <v>Genérico</v>
          </cell>
          <cell r="F9" t="str">
            <v>Rosane Risso</v>
          </cell>
          <cell r="G9" t="str">
            <v>YFIN</v>
          </cell>
          <cell r="H9" t="str">
            <v>local</v>
          </cell>
          <cell r="I9" t="str">
            <v>Rafael Pena</v>
          </cell>
          <cell r="J9">
            <v>7891721023484</v>
          </cell>
          <cell r="K9">
            <v>0</v>
          </cell>
          <cell r="L9">
            <v>9971</v>
          </cell>
          <cell r="M9">
            <v>9971</v>
          </cell>
          <cell r="N9">
            <v>25158</v>
          </cell>
          <cell r="O9">
            <v>25158</v>
          </cell>
          <cell r="P9">
            <v>0</v>
          </cell>
          <cell r="Q9">
            <v>0.39633516177756578</v>
          </cell>
          <cell r="R9">
            <v>80688.570345999993</v>
          </cell>
          <cell r="S9">
            <v>80688.570345999993</v>
          </cell>
          <cell r="T9">
            <v>0</v>
          </cell>
          <cell r="U9" t="str">
            <v>SIM</v>
          </cell>
          <cell r="V9">
            <v>20014</v>
          </cell>
          <cell r="W9">
            <v>3.2072720000000001</v>
          </cell>
          <cell r="X9">
            <v>64190.341808000005</v>
          </cell>
        </row>
        <row r="10">
          <cell r="A10">
            <v>3183010002</v>
          </cell>
          <cell r="B10" t="str">
            <v>ACICLOVIR 200 MG TABS - (30) BRA</v>
          </cell>
          <cell r="C10" t="str">
            <v>B9 General Medicine Local</v>
          </cell>
          <cell r="D10" t="str">
            <v>ACICLOVIR</v>
          </cell>
          <cell r="E10" t="str">
            <v>Genérico</v>
          </cell>
          <cell r="F10" t="str">
            <v>Rosane Risso</v>
          </cell>
          <cell r="G10" t="str">
            <v>YFIN</v>
          </cell>
          <cell r="H10" t="str">
            <v>local</v>
          </cell>
          <cell r="I10" t="str">
            <v>Rafael Pena</v>
          </cell>
          <cell r="J10">
            <v>7891721023477</v>
          </cell>
          <cell r="K10">
            <v>0</v>
          </cell>
          <cell r="L10">
            <v>0.25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 t="str">
            <v>NÃO</v>
          </cell>
          <cell r="V10">
            <v>0</v>
          </cell>
          <cell r="W10">
            <v>1.3651850000000001</v>
          </cell>
          <cell r="X10">
            <v>0</v>
          </cell>
        </row>
        <row r="11">
          <cell r="A11">
            <v>3183020004</v>
          </cell>
          <cell r="B11" t="str">
            <v>ACICLOVIR 400 MG TABS - (30) BRA</v>
          </cell>
          <cell r="C11" t="str">
            <v>B9 General Medicine Local</v>
          </cell>
          <cell r="D11" t="str">
            <v>ACICLOVIR</v>
          </cell>
          <cell r="E11" t="str">
            <v>Genérico</v>
          </cell>
          <cell r="F11" t="str">
            <v>Rosane Risso</v>
          </cell>
          <cell r="G11" t="str">
            <v>YFIN</v>
          </cell>
          <cell r="H11" t="str">
            <v>local</v>
          </cell>
          <cell r="I11" t="str">
            <v>Rafael Pena</v>
          </cell>
          <cell r="J11">
            <v>7891721023484</v>
          </cell>
          <cell r="K11">
            <v>0</v>
          </cell>
          <cell r="L11">
            <v>0.25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 t="str">
            <v>NÃO</v>
          </cell>
          <cell r="V11">
            <v>0</v>
          </cell>
          <cell r="W11">
            <v>3.2072720000000001</v>
          </cell>
          <cell r="X11">
            <v>0</v>
          </cell>
        </row>
        <row r="12">
          <cell r="A12" t="str">
            <v>BR1007745</v>
          </cell>
          <cell r="B12" t="str">
            <v>ANLODIPINO 10MG TABS - (30) BRA</v>
          </cell>
          <cell r="C12" t="str">
            <v>B6 CMCare Local</v>
          </cell>
          <cell r="D12" t="str">
            <v>AMLODIPINE</v>
          </cell>
          <cell r="E12" t="str">
            <v>Genérico</v>
          </cell>
          <cell r="F12" t="str">
            <v>Rosane Risso</v>
          </cell>
          <cell r="G12" t="str">
            <v>YFIN</v>
          </cell>
          <cell r="H12" t="str">
            <v>local</v>
          </cell>
          <cell r="I12" t="str">
            <v>Rafael Pena</v>
          </cell>
          <cell r="J12">
            <v>7891721277450</v>
          </cell>
          <cell r="K12">
            <v>0</v>
          </cell>
          <cell r="L12">
            <v>8650</v>
          </cell>
          <cell r="M12">
            <v>8650</v>
          </cell>
          <cell r="N12">
            <v>640</v>
          </cell>
          <cell r="O12">
            <v>640</v>
          </cell>
          <cell r="P12">
            <v>0</v>
          </cell>
          <cell r="Q12">
            <v>13.515625</v>
          </cell>
          <cell r="R12">
            <v>582.11703</v>
          </cell>
          <cell r="S12">
            <v>582.11703</v>
          </cell>
          <cell r="T12">
            <v>0</v>
          </cell>
          <cell r="U12" t="str">
            <v>SIM</v>
          </cell>
          <cell r="V12">
            <v>0</v>
          </cell>
          <cell r="W12">
            <v>0.90955699999999995</v>
          </cell>
          <cell r="X12">
            <v>0</v>
          </cell>
        </row>
        <row r="13">
          <cell r="A13" t="str">
            <v>BR1007743</v>
          </cell>
          <cell r="B13" t="str">
            <v>ANLODIPINO 5 MG TABS - (30) BRA</v>
          </cell>
          <cell r="C13" t="str">
            <v>B6 CMCare Local</v>
          </cell>
          <cell r="D13" t="str">
            <v>AMLODIPINE</v>
          </cell>
          <cell r="E13" t="str">
            <v>Genérico</v>
          </cell>
          <cell r="F13" t="str">
            <v>Rosane Risso</v>
          </cell>
          <cell r="G13" t="str">
            <v>YFIN</v>
          </cell>
          <cell r="H13" t="str">
            <v>local</v>
          </cell>
          <cell r="I13" t="str">
            <v>Rafael Pena</v>
          </cell>
          <cell r="J13">
            <v>7891721277436</v>
          </cell>
          <cell r="K13">
            <v>0</v>
          </cell>
          <cell r="L13">
            <v>16362</v>
          </cell>
          <cell r="M13">
            <v>16362</v>
          </cell>
          <cell r="N13">
            <v>6121</v>
          </cell>
          <cell r="O13">
            <v>6121</v>
          </cell>
          <cell r="P13">
            <v>0</v>
          </cell>
          <cell r="Q13">
            <v>2.6730926319228883</v>
          </cell>
          <cell r="R13">
            <v>1919.2267240000001</v>
          </cell>
          <cell r="S13">
            <v>1919.2267240000001</v>
          </cell>
          <cell r="T13">
            <v>0</v>
          </cell>
          <cell r="U13" t="str">
            <v>SIM</v>
          </cell>
          <cell r="V13">
            <v>0</v>
          </cell>
          <cell r="W13">
            <v>0.31354700000000002</v>
          </cell>
          <cell r="X13">
            <v>0</v>
          </cell>
        </row>
        <row r="14">
          <cell r="A14" t="str">
            <v>BR1007742</v>
          </cell>
          <cell r="B14" t="str">
            <v>ANLODIPINO 5 MG TABS - (60) BRA</v>
          </cell>
          <cell r="C14" t="str">
            <v>B6 CMCare Local</v>
          </cell>
          <cell r="D14" t="str">
            <v>AMLODIPINE</v>
          </cell>
          <cell r="E14" t="str">
            <v>Genérico</v>
          </cell>
          <cell r="F14" t="str">
            <v>Rosane Risso</v>
          </cell>
          <cell r="G14" t="str">
            <v>YFIN</v>
          </cell>
          <cell r="H14" t="str">
            <v>local</v>
          </cell>
          <cell r="I14" t="str">
            <v>Rafael Pena</v>
          </cell>
          <cell r="J14">
            <v>7891721277429</v>
          </cell>
          <cell r="K14">
            <v>0</v>
          </cell>
          <cell r="L14">
            <v>23024</v>
          </cell>
          <cell r="M14">
            <v>23024</v>
          </cell>
          <cell r="N14">
            <v>4117</v>
          </cell>
          <cell r="O14">
            <v>4117</v>
          </cell>
          <cell r="P14">
            <v>0</v>
          </cell>
          <cell r="Q14">
            <v>5.5924216662618411</v>
          </cell>
          <cell r="R14">
            <v>3497.6708349999999</v>
          </cell>
          <cell r="S14">
            <v>3497.6708349999999</v>
          </cell>
          <cell r="T14">
            <v>0</v>
          </cell>
          <cell r="U14" t="str">
            <v>SIM</v>
          </cell>
          <cell r="V14">
            <v>0</v>
          </cell>
          <cell r="W14">
            <v>0.84956699999999996</v>
          </cell>
          <cell r="X14">
            <v>0</v>
          </cell>
        </row>
        <row r="15">
          <cell r="A15" t="str">
            <v>F0111201</v>
          </cell>
          <cell r="B15" t="str">
            <v>BAVENCIO 200MG (20MG/ML) (1) - BRA</v>
          </cell>
          <cell r="C15" t="str">
            <v>V8 Bavencio Internal Alliance</v>
          </cell>
          <cell r="D15" t="str">
            <v>BAVENCIO</v>
          </cell>
          <cell r="E15" t="str">
            <v>Biotech</v>
          </cell>
          <cell r="F15" t="str">
            <v>Claudio Maluf</v>
          </cell>
          <cell r="G15" t="str">
            <v>YTRA</v>
          </cell>
          <cell r="H15" t="str">
            <v>local</v>
          </cell>
          <cell r="I15" t="str">
            <v>Eduarda Soares</v>
          </cell>
          <cell r="J15">
            <v>7891721029929</v>
          </cell>
          <cell r="K15">
            <v>0</v>
          </cell>
          <cell r="L15">
            <v>3627</v>
          </cell>
          <cell r="M15">
            <v>3627</v>
          </cell>
          <cell r="N15">
            <v>1017</v>
          </cell>
          <cell r="O15">
            <v>1017</v>
          </cell>
          <cell r="P15">
            <v>0</v>
          </cell>
          <cell r="Q15">
            <v>3.5663716814159292</v>
          </cell>
          <cell r="R15">
            <v>699695.99995700002</v>
          </cell>
          <cell r="S15">
            <v>699695.99995700002</v>
          </cell>
          <cell r="T15">
            <v>0</v>
          </cell>
          <cell r="U15" t="str">
            <v>SIM</v>
          </cell>
          <cell r="V15">
            <v>0</v>
          </cell>
          <cell r="W15">
            <v>687.999999</v>
          </cell>
          <cell r="X15">
            <v>0</v>
          </cell>
        </row>
        <row r="16">
          <cell r="A16" t="str">
            <v>BR1000306</v>
          </cell>
          <cell r="B16" t="str">
            <v>BICONCOR 2,5MG BOTTLES TAB - (30) BRA</v>
          </cell>
          <cell r="C16" t="str">
            <v>B5 Cardiovascular</v>
          </cell>
          <cell r="D16" t="str">
            <v>LODOZ</v>
          </cell>
          <cell r="E16" t="str">
            <v>Brand</v>
          </cell>
          <cell r="F16" t="str">
            <v>Thais Motta</v>
          </cell>
          <cell r="G16" t="str">
            <v>YFIN</v>
          </cell>
          <cell r="H16" t="str">
            <v>local</v>
          </cell>
          <cell r="I16" t="str">
            <v>Rafael Pena</v>
          </cell>
          <cell r="J16">
            <v>7891721002038</v>
          </cell>
          <cell r="K16">
            <v>0</v>
          </cell>
          <cell r="L16">
            <v>318</v>
          </cell>
          <cell r="M16">
            <v>318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 t="str">
            <v>SIM</v>
          </cell>
          <cell r="V16">
            <v>0</v>
          </cell>
          <cell r="W16">
            <v>8.4697940000000003</v>
          </cell>
          <cell r="X16">
            <v>0</v>
          </cell>
        </row>
        <row r="17">
          <cell r="A17" t="str">
            <v>BR1000307</v>
          </cell>
          <cell r="B17" t="str">
            <v>BICONCOR 5,0 MG BOTTLES TAB - (30) BRA</v>
          </cell>
          <cell r="C17" t="str">
            <v>B5 Cardiovascular</v>
          </cell>
          <cell r="D17" t="str">
            <v>LODOZ</v>
          </cell>
          <cell r="E17" t="str">
            <v>Brand</v>
          </cell>
          <cell r="F17" t="str">
            <v>Thais Motta</v>
          </cell>
          <cell r="G17" t="str">
            <v>YFIN</v>
          </cell>
          <cell r="H17" t="str">
            <v>local</v>
          </cell>
          <cell r="I17" t="str">
            <v>Rafael Pena</v>
          </cell>
          <cell r="J17">
            <v>7891721002045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 t="str">
            <v>SIM</v>
          </cell>
          <cell r="V17">
            <v>0</v>
          </cell>
          <cell r="W17">
            <v>9.5102580000000003</v>
          </cell>
          <cell r="X17">
            <v>0</v>
          </cell>
        </row>
        <row r="18">
          <cell r="A18">
            <v>3193060013</v>
          </cell>
          <cell r="B18" t="str">
            <v>BICONCOR FILMCOATED TAB2,5/6,25MG(30)BRA</v>
          </cell>
          <cell r="C18" t="str">
            <v>B5 Cardiovascular</v>
          </cell>
          <cell r="D18" t="str">
            <v>LODOZ</v>
          </cell>
          <cell r="E18" t="str">
            <v>Brand</v>
          </cell>
          <cell r="F18" t="str">
            <v>Thais Motta</v>
          </cell>
          <cell r="G18" t="str">
            <v>YFIN</v>
          </cell>
          <cell r="H18" t="str">
            <v>local</v>
          </cell>
          <cell r="I18" t="str">
            <v>Rafael Pena</v>
          </cell>
          <cell r="J18">
            <v>7891721002038</v>
          </cell>
          <cell r="K18">
            <v>0</v>
          </cell>
          <cell r="L18">
            <v>8106</v>
          </cell>
          <cell r="M18">
            <v>8106</v>
          </cell>
          <cell r="N18">
            <v>1309</v>
          </cell>
          <cell r="O18">
            <v>1309</v>
          </cell>
          <cell r="P18">
            <v>0</v>
          </cell>
          <cell r="Q18">
            <v>6.1925133689839571</v>
          </cell>
          <cell r="R18">
            <v>11086.961454</v>
          </cell>
          <cell r="S18">
            <v>11086.961454</v>
          </cell>
          <cell r="T18">
            <v>0</v>
          </cell>
          <cell r="U18" t="str">
            <v>NÃO</v>
          </cell>
          <cell r="V18">
            <v>0</v>
          </cell>
          <cell r="W18">
            <v>8.4697940000000003</v>
          </cell>
          <cell r="X18">
            <v>0</v>
          </cell>
        </row>
        <row r="19">
          <cell r="A19">
            <v>3193060014</v>
          </cell>
          <cell r="B19" t="str">
            <v>BICONCOR FILMCOATED TAB 5/6,25MG-(30)BRA</v>
          </cell>
          <cell r="C19" t="str">
            <v>B5 Cardiovascular</v>
          </cell>
          <cell r="D19" t="str">
            <v>LODOZ</v>
          </cell>
          <cell r="E19" t="str">
            <v>Brand</v>
          </cell>
          <cell r="F19" t="str">
            <v>Thais Motta</v>
          </cell>
          <cell r="G19" t="str">
            <v>YFIN</v>
          </cell>
          <cell r="H19" t="str">
            <v>local</v>
          </cell>
          <cell r="I19" t="str">
            <v>Rafael Pena</v>
          </cell>
          <cell r="J19">
            <v>7891721002045</v>
          </cell>
          <cell r="K19">
            <v>0</v>
          </cell>
          <cell r="L19">
            <v>5230</v>
          </cell>
          <cell r="M19">
            <v>5230</v>
          </cell>
          <cell r="N19">
            <v>696</v>
          </cell>
          <cell r="O19">
            <v>696</v>
          </cell>
          <cell r="P19">
            <v>0</v>
          </cell>
          <cell r="Q19">
            <v>7.514367816091954</v>
          </cell>
          <cell r="R19">
            <v>6619.1401919999998</v>
          </cell>
          <cell r="S19">
            <v>6619.1401919999998</v>
          </cell>
          <cell r="T19">
            <v>0</v>
          </cell>
          <cell r="U19" t="str">
            <v>NÃO</v>
          </cell>
          <cell r="V19">
            <v>0</v>
          </cell>
          <cell r="W19">
            <v>9.5102580000000003</v>
          </cell>
          <cell r="X19">
            <v>0</v>
          </cell>
        </row>
        <row r="20">
          <cell r="A20">
            <v>3237810001</v>
          </cell>
          <cell r="B20" t="str">
            <v>BISOPROLOL 1,25MG TAB - (30) BRA</v>
          </cell>
          <cell r="C20" t="str">
            <v>B5 Cardiovascular</v>
          </cell>
          <cell r="D20" t="str">
            <v>CONCOR</v>
          </cell>
          <cell r="E20" t="str">
            <v>Genérico</v>
          </cell>
          <cell r="F20" t="str">
            <v>Thais Motta</v>
          </cell>
          <cell r="G20" t="str">
            <v>YFIN</v>
          </cell>
          <cell r="H20" t="str">
            <v>local</v>
          </cell>
          <cell r="I20" t="str">
            <v>Eduarda Soares</v>
          </cell>
          <cell r="J20">
            <v>7891721026836</v>
          </cell>
          <cell r="K20">
            <v>0</v>
          </cell>
          <cell r="L20">
            <v>26784</v>
          </cell>
          <cell r="M20">
            <v>26784</v>
          </cell>
          <cell r="N20">
            <v>12358</v>
          </cell>
          <cell r="O20">
            <v>12358</v>
          </cell>
          <cell r="P20">
            <v>0</v>
          </cell>
          <cell r="Q20">
            <v>2.167340993688299</v>
          </cell>
          <cell r="R20">
            <v>32780.731583000001</v>
          </cell>
          <cell r="S20">
            <v>32780.731583000001</v>
          </cell>
          <cell r="T20">
            <v>0</v>
          </cell>
          <cell r="U20" t="str">
            <v>SIM</v>
          </cell>
          <cell r="V20">
            <v>0</v>
          </cell>
          <cell r="W20">
            <v>2.6525910000000001</v>
          </cell>
          <cell r="X20">
            <v>0</v>
          </cell>
        </row>
        <row r="21">
          <cell r="A21">
            <v>3237840001</v>
          </cell>
          <cell r="B21" t="str">
            <v>BISOPROLOL 10MG TAB - (30) BRA</v>
          </cell>
          <cell r="C21" t="str">
            <v>B5 Cardiovascular</v>
          </cell>
          <cell r="D21" t="str">
            <v>CONCOR</v>
          </cell>
          <cell r="E21" t="str">
            <v>Genérico</v>
          </cell>
          <cell r="F21" t="str">
            <v>Thais Motta</v>
          </cell>
          <cell r="G21" t="str">
            <v>YFIN</v>
          </cell>
          <cell r="H21" t="str">
            <v>local</v>
          </cell>
          <cell r="I21" t="str">
            <v>Eduarda Soares</v>
          </cell>
          <cell r="J21">
            <v>7891721027017</v>
          </cell>
          <cell r="K21">
            <v>0</v>
          </cell>
          <cell r="L21">
            <v>18681</v>
          </cell>
          <cell r="M21">
            <v>18681</v>
          </cell>
          <cell r="N21">
            <v>11184</v>
          </cell>
          <cell r="O21">
            <v>11184</v>
          </cell>
          <cell r="P21">
            <v>0</v>
          </cell>
          <cell r="Q21">
            <v>1.6703326180257512</v>
          </cell>
          <cell r="R21">
            <v>40349.835275999998</v>
          </cell>
          <cell r="S21">
            <v>40349.835275999998</v>
          </cell>
          <cell r="T21">
            <v>0</v>
          </cell>
          <cell r="U21" t="str">
            <v>SIM</v>
          </cell>
          <cell r="V21">
            <v>0</v>
          </cell>
          <cell r="W21">
            <v>3.6078169999999998</v>
          </cell>
          <cell r="X21">
            <v>0</v>
          </cell>
        </row>
        <row r="22">
          <cell r="A22">
            <v>3237820001</v>
          </cell>
          <cell r="B22" t="str">
            <v>BISOPROLOL 2,5MG TAB - (30) BRA</v>
          </cell>
          <cell r="C22" t="str">
            <v>B5 Cardiovascular</v>
          </cell>
          <cell r="D22" t="str">
            <v>CONCOR</v>
          </cell>
          <cell r="E22" t="str">
            <v>Genérico</v>
          </cell>
          <cell r="F22" t="str">
            <v>Thais Motta</v>
          </cell>
          <cell r="G22" t="str">
            <v>YFIN</v>
          </cell>
          <cell r="H22" t="str">
            <v>local</v>
          </cell>
          <cell r="I22" t="str">
            <v>Eduarda Soares</v>
          </cell>
          <cell r="J22">
            <v>7891721026898</v>
          </cell>
          <cell r="K22">
            <v>0</v>
          </cell>
          <cell r="L22">
            <v>142505</v>
          </cell>
          <cell r="M22">
            <v>142505</v>
          </cell>
          <cell r="N22">
            <v>34212</v>
          </cell>
          <cell r="O22">
            <v>34212</v>
          </cell>
          <cell r="P22">
            <v>0</v>
          </cell>
          <cell r="Q22">
            <v>4.165351338711563</v>
          </cell>
          <cell r="R22">
            <v>97441.657407999999</v>
          </cell>
          <cell r="S22">
            <v>97441.657407999999</v>
          </cell>
          <cell r="T22">
            <v>0</v>
          </cell>
          <cell r="U22" t="str">
            <v>SIM</v>
          </cell>
          <cell r="V22">
            <v>0</v>
          </cell>
          <cell r="W22">
            <v>2.8481709999999998</v>
          </cell>
          <cell r="X22">
            <v>0</v>
          </cell>
        </row>
        <row r="23">
          <cell r="A23">
            <v>3237830001</v>
          </cell>
          <cell r="B23" t="str">
            <v>BISOPROLOL 5MG TAB - (30) BRA</v>
          </cell>
          <cell r="C23" t="str">
            <v>B5 Cardiovascular</v>
          </cell>
          <cell r="D23" t="str">
            <v>CONCOR</v>
          </cell>
          <cell r="E23" t="str">
            <v>Genérico</v>
          </cell>
          <cell r="F23" t="str">
            <v>Thais Motta</v>
          </cell>
          <cell r="G23" t="str">
            <v>YFIN</v>
          </cell>
          <cell r="H23" t="str">
            <v>local</v>
          </cell>
          <cell r="I23" t="str">
            <v>Eduarda Soares</v>
          </cell>
          <cell r="J23">
            <v>7891721026959</v>
          </cell>
          <cell r="K23">
            <v>0</v>
          </cell>
          <cell r="L23">
            <v>156779</v>
          </cell>
          <cell r="M23">
            <v>156779</v>
          </cell>
          <cell r="N23">
            <v>32973</v>
          </cell>
          <cell r="O23">
            <v>32973</v>
          </cell>
          <cell r="P23">
            <v>0</v>
          </cell>
          <cell r="Q23">
            <v>4.7547690534679887</v>
          </cell>
          <cell r="R23">
            <v>112088.08209500001</v>
          </cell>
          <cell r="S23">
            <v>112088.08209500001</v>
          </cell>
          <cell r="T23">
            <v>0</v>
          </cell>
          <cell r="U23" t="str">
            <v>SIM</v>
          </cell>
          <cell r="V23">
            <v>0</v>
          </cell>
          <cell r="W23">
            <v>3.3993890000000002</v>
          </cell>
          <cell r="X23">
            <v>0</v>
          </cell>
        </row>
        <row r="24">
          <cell r="A24" t="str">
            <v>F55A12A1</v>
          </cell>
          <cell r="B24" t="str">
            <v>CETROTIDE VIAL 250MCG (1) - BRA</v>
          </cell>
          <cell r="C24" t="str">
            <v>A4 Fertility Treatments</v>
          </cell>
          <cell r="D24" t="str">
            <v>CETROTIDE</v>
          </cell>
          <cell r="E24" t="str">
            <v>Biotech</v>
          </cell>
          <cell r="F24" t="str">
            <v>Marcella Coelho</v>
          </cell>
          <cell r="G24" t="str">
            <v>YTRA</v>
          </cell>
          <cell r="H24" t="str">
            <v>local</v>
          </cell>
          <cell r="I24" t="str">
            <v>Eduarda Soares</v>
          </cell>
          <cell r="J24">
            <v>7891721022548</v>
          </cell>
          <cell r="K24">
            <v>0</v>
          </cell>
          <cell r="L24">
            <v>5105</v>
          </cell>
          <cell r="M24">
            <v>5105</v>
          </cell>
          <cell r="N24">
            <v>2962</v>
          </cell>
          <cell r="O24">
            <v>2962</v>
          </cell>
          <cell r="P24">
            <v>0</v>
          </cell>
          <cell r="Q24">
            <v>1.7234976367319379</v>
          </cell>
          <cell r="R24">
            <v>67212.829884000006</v>
          </cell>
          <cell r="S24">
            <v>67212.829884000006</v>
          </cell>
          <cell r="T24">
            <v>0</v>
          </cell>
          <cell r="U24" t="str">
            <v>SIM</v>
          </cell>
          <cell r="V24">
            <v>0</v>
          </cell>
          <cell r="W24">
            <v>22.691704000000001</v>
          </cell>
          <cell r="X24">
            <v>0</v>
          </cell>
        </row>
        <row r="25">
          <cell r="A25">
            <v>3312710001</v>
          </cell>
          <cell r="B25" t="str">
            <v>CIPROFIBRATO 100MG TABS - (30) BRA</v>
          </cell>
          <cell r="C25" t="str">
            <v>B6 CMCare Local</v>
          </cell>
          <cell r="D25" t="str">
            <v>CIPROFIBRATE</v>
          </cell>
          <cell r="E25" t="str">
            <v>Genérico</v>
          </cell>
          <cell r="F25" t="str">
            <v>Rosane Risso</v>
          </cell>
          <cell r="G25" t="str">
            <v>YTRA</v>
          </cell>
          <cell r="H25" t="str">
            <v>local</v>
          </cell>
          <cell r="I25" t="str">
            <v>Rafael Pena</v>
          </cell>
          <cell r="J25">
            <v>7891721030017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 t="str">
            <v>NÃO</v>
          </cell>
          <cell r="V25">
            <v>0</v>
          </cell>
          <cell r="W25">
            <v>2.20078</v>
          </cell>
          <cell r="X25">
            <v>0</v>
          </cell>
        </row>
        <row r="26">
          <cell r="A26" t="str">
            <v>BR1000123</v>
          </cell>
          <cell r="B26" t="str">
            <v>CLINDAL AZ 500 MG - (2) BRA</v>
          </cell>
          <cell r="C26" t="str">
            <v>B9 General Medicine Local</v>
          </cell>
          <cell r="D26" t="str">
            <v>AZITHROMYCIN</v>
          </cell>
          <cell r="E26" t="str">
            <v>Brand</v>
          </cell>
          <cell r="F26" t="str">
            <v>Rosane Risso</v>
          </cell>
          <cell r="G26" t="str">
            <v>YFIN</v>
          </cell>
          <cell r="H26" t="str">
            <v>local</v>
          </cell>
          <cell r="I26" t="str">
            <v>Rafael Pena</v>
          </cell>
          <cell r="J26">
            <v>7891721001994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>NÃO</v>
          </cell>
          <cell r="V26">
            <v>0</v>
          </cell>
          <cell r="W26">
            <v>2.3439670000000001</v>
          </cell>
          <cell r="X26">
            <v>0</v>
          </cell>
        </row>
        <row r="27">
          <cell r="A27" t="str">
            <v>BR1000129</v>
          </cell>
          <cell r="B27" t="str">
            <v>CLINDAL AZ 500 MG TABS - (5) BRA</v>
          </cell>
          <cell r="C27" t="str">
            <v>B9 General Medicine Local</v>
          </cell>
          <cell r="D27" t="str">
            <v>AZITHROMYCIN</v>
          </cell>
          <cell r="E27" t="str">
            <v>Brand</v>
          </cell>
          <cell r="F27" t="str">
            <v>Rosane Risso</v>
          </cell>
          <cell r="G27" t="str">
            <v>YFIN</v>
          </cell>
          <cell r="H27" t="str">
            <v>local</v>
          </cell>
          <cell r="I27" t="str">
            <v>Rafael Pena</v>
          </cell>
          <cell r="J27">
            <v>7891721013522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 t="str">
            <v>NÃO</v>
          </cell>
          <cell r="V27">
            <v>0</v>
          </cell>
          <cell r="W27">
            <v>5.3756519999999997</v>
          </cell>
          <cell r="X27">
            <v>0</v>
          </cell>
        </row>
        <row r="28">
          <cell r="A28" t="str">
            <v>BR1000124</v>
          </cell>
          <cell r="B28" t="str">
            <v>CLINDAL AZ 500MG TAB - (3) BRA</v>
          </cell>
          <cell r="C28" t="str">
            <v>B9 General Medicine Local</v>
          </cell>
          <cell r="D28" t="str">
            <v>AZITHROMYCIN</v>
          </cell>
          <cell r="E28" t="str">
            <v>Brand</v>
          </cell>
          <cell r="F28" t="str">
            <v>Rosane Risso</v>
          </cell>
          <cell r="G28" t="str">
            <v>YFIN</v>
          </cell>
          <cell r="H28" t="str">
            <v>local</v>
          </cell>
          <cell r="I28" t="str">
            <v>Rafael Pena</v>
          </cell>
          <cell r="J28">
            <v>7891721000812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 t="str">
            <v>NÃO</v>
          </cell>
          <cell r="V28">
            <v>0</v>
          </cell>
          <cell r="W28">
            <v>2.2809379999999999</v>
          </cell>
          <cell r="X28">
            <v>0</v>
          </cell>
        </row>
        <row r="29">
          <cell r="A29" t="str">
            <v>BR1001108</v>
          </cell>
          <cell r="B29" t="str">
            <v>CLINFAR 10MG TABLETS - (30) BRA</v>
          </cell>
          <cell r="C29" t="str">
            <v>B6 CMCare Local</v>
          </cell>
          <cell r="D29" t="str">
            <v>SIMVASTATIN</v>
          </cell>
          <cell r="E29" t="str">
            <v>Brand</v>
          </cell>
          <cell r="F29" t="str">
            <v>Rosane Risso</v>
          </cell>
          <cell r="G29" t="str">
            <v>YFIN</v>
          </cell>
          <cell r="H29" t="str">
            <v>local</v>
          </cell>
          <cell r="I29" t="str">
            <v>Rafael Pena</v>
          </cell>
          <cell r="J29">
            <v>7891721003042</v>
          </cell>
          <cell r="K29">
            <v>0</v>
          </cell>
          <cell r="L29">
            <v>50275</v>
          </cell>
          <cell r="M29">
            <v>50275</v>
          </cell>
          <cell r="N29">
            <v>7968</v>
          </cell>
          <cell r="O29">
            <v>7968</v>
          </cell>
          <cell r="P29">
            <v>0</v>
          </cell>
          <cell r="Q29">
            <v>6.3096134538152606</v>
          </cell>
          <cell r="R29">
            <v>14279.500093000001</v>
          </cell>
          <cell r="S29">
            <v>14279.500093000001</v>
          </cell>
          <cell r="T29">
            <v>0</v>
          </cell>
          <cell r="U29" t="str">
            <v>SIM</v>
          </cell>
          <cell r="V29">
            <v>0</v>
          </cell>
          <cell r="W29">
            <v>1.7921050000000001</v>
          </cell>
          <cell r="X29">
            <v>0</v>
          </cell>
        </row>
        <row r="30">
          <cell r="A30" t="str">
            <v>BR1001116</v>
          </cell>
          <cell r="B30" t="str">
            <v>CLINFAR 20MG TABLETS - (30) BRA</v>
          </cell>
          <cell r="C30" t="str">
            <v>B6 CMCare Local</v>
          </cell>
          <cell r="D30" t="str">
            <v>SIMVASTATIN</v>
          </cell>
          <cell r="E30" t="str">
            <v>Brand</v>
          </cell>
          <cell r="F30" t="str">
            <v>Rosane Risso</v>
          </cell>
          <cell r="G30" t="str">
            <v>YFIN</v>
          </cell>
          <cell r="H30" t="str">
            <v>local</v>
          </cell>
          <cell r="I30" t="str">
            <v>Rafael Pena</v>
          </cell>
          <cell r="J30">
            <v>7891721012884</v>
          </cell>
          <cell r="K30">
            <v>0</v>
          </cell>
          <cell r="L30">
            <v>82261</v>
          </cell>
          <cell r="M30">
            <v>82261</v>
          </cell>
          <cell r="N30">
            <v>14619</v>
          </cell>
          <cell r="O30">
            <v>14619</v>
          </cell>
          <cell r="P30">
            <v>0</v>
          </cell>
          <cell r="Q30">
            <v>5.6269922703331279</v>
          </cell>
          <cell r="R30">
            <v>41585.279326999997</v>
          </cell>
          <cell r="S30">
            <v>41585.279326999997</v>
          </cell>
          <cell r="T30">
            <v>0</v>
          </cell>
          <cell r="U30" t="str">
            <v>SIM</v>
          </cell>
          <cell r="V30">
            <v>0</v>
          </cell>
          <cell r="W30">
            <v>2.8446039999999999</v>
          </cell>
          <cell r="X30">
            <v>0</v>
          </cell>
        </row>
        <row r="31">
          <cell r="A31" t="str">
            <v>BR1001119</v>
          </cell>
          <cell r="B31" t="str">
            <v>CLINFAR 40MG TABLETS - (30) BRA</v>
          </cell>
          <cell r="C31" t="str">
            <v>B6 CMCare Local</v>
          </cell>
          <cell r="D31" t="str">
            <v>SIMVASTATIN</v>
          </cell>
          <cell r="E31" t="str">
            <v>Brand</v>
          </cell>
          <cell r="F31" t="str">
            <v>Rosane Risso</v>
          </cell>
          <cell r="G31" t="str">
            <v>YFIN</v>
          </cell>
          <cell r="H31" t="str">
            <v>local</v>
          </cell>
          <cell r="I31" t="str">
            <v>Rafael Pena</v>
          </cell>
          <cell r="J31">
            <v>7891721016165</v>
          </cell>
          <cell r="K31">
            <v>0</v>
          </cell>
          <cell r="L31">
            <v>840</v>
          </cell>
          <cell r="M31">
            <v>840</v>
          </cell>
          <cell r="N31">
            <v>1637</v>
          </cell>
          <cell r="O31">
            <v>1637</v>
          </cell>
          <cell r="P31">
            <v>0</v>
          </cell>
          <cell r="Q31">
            <v>0.51313378130726939</v>
          </cell>
          <cell r="R31">
            <v>11372.910042</v>
          </cell>
          <cell r="S31">
            <v>11372.910042</v>
          </cell>
          <cell r="T31">
            <v>0</v>
          </cell>
          <cell r="U31" t="str">
            <v>SIM</v>
          </cell>
          <cell r="V31">
            <v>0</v>
          </cell>
          <cell r="W31">
            <v>6.9474090000000004</v>
          </cell>
          <cell r="X31">
            <v>0</v>
          </cell>
        </row>
        <row r="32">
          <cell r="A32">
            <v>3191260001</v>
          </cell>
          <cell r="B32" t="str">
            <v>CONCOR 1,25 MG TABS - (30) BRA</v>
          </cell>
          <cell r="C32" t="str">
            <v>B5 Cardiovascular</v>
          </cell>
          <cell r="D32" t="str">
            <v>CONCOR</v>
          </cell>
          <cell r="E32" t="str">
            <v>Brand</v>
          </cell>
          <cell r="F32" t="str">
            <v>Thais Motta</v>
          </cell>
          <cell r="G32" t="str">
            <v>YFIN</v>
          </cell>
          <cell r="H32" t="str">
            <v>local</v>
          </cell>
          <cell r="I32" t="str">
            <v>Eduarda Soares</v>
          </cell>
          <cell r="J32">
            <v>7891721024924</v>
          </cell>
          <cell r="K32">
            <v>0</v>
          </cell>
          <cell r="L32">
            <v>70510</v>
          </cell>
          <cell r="M32">
            <v>70510</v>
          </cell>
          <cell r="N32">
            <v>24906</v>
          </cell>
          <cell r="O32">
            <v>24906</v>
          </cell>
          <cell r="P32">
            <v>0</v>
          </cell>
          <cell r="Q32">
            <v>2.8310447281779489</v>
          </cell>
          <cell r="R32">
            <v>136324.607265</v>
          </cell>
          <cell r="S32">
            <v>136324.607265</v>
          </cell>
          <cell r="T32">
            <v>0</v>
          </cell>
          <cell r="U32" t="str">
            <v>SIM</v>
          </cell>
          <cell r="V32">
            <v>0</v>
          </cell>
          <cell r="W32">
            <v>5.4735639999999997</v>
          </cell>
          <cell r="X32">
            <v>0</v>
          </cell>
        </row>
        <row r="33">
          <cell r="A33">
            <v>3191260003</v>
          </cell>
          <cell r="B33" t="str">
            <v>CONCOR 1,25MG TAB - (20) BRA</v>
          </cell>
          <cell r="C33" t="str">
            <v>B5 Cardiovascular</v>
          </cell>
          <cell r="D33" t="str">
            <v>CONCOR</v>
          </cell>
          <cell r="E33" t="str">
            <v>Brand</v>
          </cell>
          <cell r="F33" t="str">
            <v>Thais Motta</v>
          </cell>
          <cell r="G33" t="str">
            <v>YFIN</v>
          </cell>
          <cell r="H33" t="str">
            <v>local</v>
          </cell>
          <cell r="I33" t="str">
            <v>Eduarda Soares</v>
          </cell>
          <cell r="J33">
            <v>7891721024917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>NÃO</v>
          </cell>
          <cell r="V33">
            <v>0</v>
          </cell>
          <cell r="W33">
            <v>0</v>
          </cell>
          <cell r="X33">
            <v>0</v>
          </cell>
        </row>
        <row r="34">
          <cell r="A34">
            <v>3191290001</v>
          </cell>
          <cell r="B34" t="str">
            <v>CONCOR 10 MG TAB - (30) BRA</v>
          </cell>
          <cell r="C34" t="str">
            <v>B5 Cardiovascular</v>
          </cell>
          <cell r="D34" t="str">
            <v>CONCOR</v>
          </cell>
          <cell r="E34" t="str">
            <v>Brand</v>
          </cell>
          <cell r="F34" t="str">
            <v>Thais Motta</v>
          </cell>
          <cell r="G34" t="str">
            <v>YFIN</v>
          </cell>
          <cell r="H34" t="str">
            <v>local</v>
          </cell>
          <cell r="I34" t="str">
            <v>Eduarda Soares</v>
          </cell>
          <cell r="J34">
            <v>7891721025228</v>
          </cell>
          <cell r="K34">
            <v>0</v>
          </cell>
          <cell r="L34">
            <v>83163</v>
          </cell>
          <cell r="M34">
            <v>83163</v>
          </cell>
          <cell r="N34">
            <v>23346</v>
          </cell>
          <cell r="O34">
            <v>23346</v>
          </cell>
          <cell r="P34">
            <v>0</v>
          </cell>
          <cell r="Q34">
            <v>3.562194808532511</v>
          </cell>
          <cell r="R34">
            <v>203810.602442</v>
          </cell>
          <cell r="S34">
            <v>203810.602442</v>
          </cell>
          <cell r="T34">
            <v>0</v>
          </cell>
          <cell r="U34" t="str">
            <v>SIM</v>
          </cell>
          <cell r="V34">
            <v>0</v>
          </cell>
          <cell r="W34">
            <v>8.73</v>
          </cell>
          <cell r="X34">
            <v>0</v>
          </cell>
        </row>
        <row r="35">
          <cell r="A35">
            <v>3290610002</v>
          </cell>
          <cell r="B35" t="str">
            <v>CONCOR 2,5 MG TAB - (10) SPL BRA</v>
          </cell>
          <cell r="C35" t="str">
            <v>B5 Cardiovascular</v>
          </cell>
          <cell r="D35" t="str">
            <v>CONCOR</v>
          </cell>
          <cell r="E35" t="str">
            <v>Brand</v>
          </cell>
          <cell r="F35" t="str">
            <v>Thais Motta</v>
          </cell>
          <cell r="G35" t="str">
            <v>YSAM</v>
          </cell>
          <cell r="H35" t="str">
            <v>local</v>
          </cell>
          <cell r="I35" t="str">
            <v>Eduarda Soares</v>
          </cell>
          <cell r="J35">
            <v>7891721029516</v>
          </cell>
          <cell r="K35">
            <v>0</v>
          </cell>
          <cell r="L35">
            <v>13690</v>
          </cell>
          <cell r="M35">
            <v>13690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 t="str">
            <v>SIM</v>
          </cell>
          <cell r="V35">
            <v>0</v>
          </cell>
          <cell r="W35">
            <v>0</v>
          </cell>
          <cell r="X35">
            <v>0</v>
          </cell>
        </row>
        <row r="36">
          <cell r="A36">
            <v>3191270001</v>
          </cell>
          <cell r="B36" t="str">
            <v>CONCOR 2,5 MG TAB - (30) BRA</v>
          </cell>
          <cell r="C36" t="str">
            <v>B5 Cardiovascular</v>
          </cell>
          <cell r="D36" t="str">
            <v>CONCOR COR</v>
          </cell>
          <cell r="E36" t="str">
            <v>Brand</v>
          </cell>
          <cell r="F36" t="str">
            <v>Thais Motta</v>
          </cell>
          <cell r="G36" t="str">
            <v>YFIN</v>
          </cell>
          <cell r="H36" t="str">
            <v>local</v>
          </cell>
          <cell r="I36" t="str">
            <v>Eduarda Soares</v>
          </cell>
          <cell r="J36">
            <v>7891721024986</v>
          </cell>
          <cell r="K36">
            <v>0</v>
          </cell>
          <cell r="L36">
            <v>421275</v>
          </cell>
          <cell r="M36">
            <v>421275</v>
          </cell>
          <cell r="N36">
            <v>78088</v>
          </cell>
          <cell r="O36">
            <v>78088</v>
          </cell>
          <cell r="P36">
            <v>0</v>
          </cell>
          <cell r="Q36">
            <v>5.3948750128060645</v>
          </cell>
          <cell r="R36">
            <v>490590.66387300001</v>
          </cell>
          <cell r="S36">
            <v>490590.66387300001</v>
          </cell>
          <cell r="T36">
            <v>0</v>
          </cell>
          <cell r="U36" t="str">
            <v>SIM</v>
          </cell>
          <cell r="V36">
            <v>0</v>
          </cell>
          <cell r="W36">
            <v>6.2825350000000002</v>
          </cell>
          <cell r="X36">
            <v>0</v>
          </cell>
        </row>
        <row r="37">
          <cell r="A37">
            <v>3290610001</v>
          </cell>
          <cell r="B37" t="str">
            <v>CONCOR 2,5MG TAB - (20) BRA</v>
          </cell>
          <cell r="C37" t="str">
            <v>B5 Cardiovascular</v>
          </cell>
          <cell r="D37" t="str">
            <v>CONCOR</v>
          </cell>
          <cell r="E37" t="str">
            <v>Brand</v>
          </cell>
          <cell r="F37" t="str">
            <v>Thais Motta</v>
          </cell>
          <cell r="G37" t="str">
            <v>YFIN</v>
          </cell>
          <cell r="H37" t="str">
            <v>local</v>
          </cell>
          <cell r="I37" t="str">
            <v>Eduarda Soares</v>
          </cell>
          <cell r="J37">
            <v>7891721024979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 t="str">
            <v>NÃO</v>
          </cell>
          <cell r="V37">
            <v>0</v>
          </cell>
          <cell r="W37">
            <v>0</v>
          </cell>
          <cell r="X37">
            <v>0</v>
          </cell>
        </row>
        <row r="38">
          <cell r="A38">
            <v>3028030001</v>
          </cell>
          <cell r="B38" t="str">
            <v>CONCOR 5 MG TABLETS - (30) BRA</v>
          </cell>
          <cell r="C38" t="str">
            <v>B5 Cardiovascular</v>
          </cell>
          <cell r="D38" t="str">
            <v>CONCOR</v>
          </cell>
          <cell r="E38" t="str">
            <v>Brand</v>
          </cell>
          <cell r="F38" t="str">
            <v>Thais Motta</v>
          </cell>
          <cell r="G38" t="str">
            <v>YFIN</v>
          </cell>
          <cell r="H38" t="str">
            <v>local</v>
          </cell>
          <cell r="I38" t="str">
            <v>Eduarda Soares</v>
          </cell>
          <cell r="J38">
            <v>7891721025105</v>
          </cell>
          <cell r="K38">
            <v>0</v>
          </cell>
          <cell r="L38">
            <v>292950</v>
          </cell>
          <cell r="M38">
            <v>292950</v>
          </cell>
          <cell r="N38">
            <v>71556</v>
          </cell>
          <cell r="O38">
            <v>71556</v>
          </cell>
          <cell r="P38">
            <v>0</v>
          </cell>
          <cell r="Q38">
            <v>4.0939963105819217</v>
          </cell>
          <cell r="R38">
            <v>546343.865108</v>
          </cell>
          <cell r="S38">
            <v>546343.865108</v>
          </cell>
          <cell r="T38">
            <v>0</v>
          </cell>
          <cell r="U38" t="str">
            <v>SIM</v>
          </cell>
          <cell r="V38">
            <v>0</v>
          </cell>
          <cell r="W38">
            <v>7.635192</v>
          </cell>
          <cell r="X38">
            <v>0</v>
          </cell>
        </row>
        <row r="39">
          <cell r="A39">
            <v>3028030004</v>
          </cell>
          <cell r="B39" t="str">
            <v>CONCOR 5,0 MG TAB - (10) SPL BRA</v>
          </cell>
          <cell r="C39" t="str">
            <v>B5 Cardiovascular</v>
          </cell>
          <cell r="D39" t="str">
            <v>CONCOR</v>
          </cell>
          <cell r="E39" t="str">
            <v>Brand</v>
          </cell>
          <cell r="F39" t="str">
            <v>Thais Motta</v>
          </cell>
          <cell r="G39" t="str">
            <v>YSAM</v>
          </cell>
          <cell r="H39" t="str">
            <v>local</v>
          </cell>
          <cell r="I39" t="str">
            <v>Eduarda Soares</v>
          </cell>
          <cell r="J39">
            <v>789172029523</v>
          </cell>
          <cell r="K39">
            <v>0</v>
          </cell>
          <cell r="L39">
            <v>16517</v>
          </cell>
          <cell r="M39">
            <v>16517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 t="str">
            <v>SIM</v>
          </cell>
          <cell r="V39">
            <v>0</v>
          </cell>
          <cell r="W39">
            <v>0</v>
          </cell>
          <cell r="X39">
            <v>0</v>
          </cell>
        </row>
        <row r="40">
          <cell r="A40">
            <v>3028030003</v>
          </cell>
          <cell r="B40" t="str">
            <v>CONCOR 5,0 MG TAB - (20) BRA</v>
          </cell>
          <cell r="C40" t="str">
            <v>B5 Cardiovascular</v>
          </cell>
          <cell r="D40" t="str">
            <v>CONCOR</v>
          </cell>
          <cell r="E40" t="str">
            <v>Brand</v>
          </cell>
          <cell r="F40" t="str">
            <v>Thais Motta</v>
          </cell>
          <cell r="G40" t="str">
            <v>YFIN</v>
          </cell>
          <cell r="H40" t="str">
            <v>local</v>
          </cell>
          <cell r="I40" t="str">
            <v>Eduarda Soares</v>
          </cell>
          <cell r="J40">
            <v>7891721025099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 t="str">
            <v>NÃO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BR1008038</v>
          </cell>
          <cell r="B41" t="str">
            <v>CONCOR HCT 10 TABLETS - (30) BRA</v>
          </cell>
          <cell r="C41" t="str">
            <v>B5 Cardiovascular</v>
          </cell>
          <cell r="D41" t="str">
            <v>CONCOR PLUS</v>
          </cell>
          <cell r="E41" t="str">
            <v>Brand</v>
          </cell>
          <cell r="F41" t="str">
            <v>Thais Motta</v>
          </cell>
          <cell r="G41" t="str">
            <v>YFIN</v>
          </cell>
          <cell r="H41" t="str">
            <v>local</v>
          </cell>
          <cell r="I41" t="str">
            <v>Eduarda Soares</v>
          </cell>
          <cell r="J41">
            <v>7891721026676</v>
          </cell>
          <cell r="K41">
            <v>0</v>
          </cell>
          <cell r="L41">
            <v>12778</v>
          </cell>
          <cell r="M41">
            <v>12778</v>
          </cell>
          <cell r="N41">
            <v>3227</v>
          </cell>
          <cell r="O41">
            <v>3227</v>
          </cell>
          <cell r="P41">
            <v>0</v>
          </cell>
          <cell r="Q41">
            <v>3.9597149054849705</v>
          </cell>
          <cell r="R41">
            <v>31835.596951</v>
          </cell>
          <cell r="S41">
            <v>31835.596951</v>
          </cell>
          <cell r="T41">
            <v>0</v>
          </cell>
          <cell r="U41" t="str">
            <v>SIM</v>
          </cell>
          <cell r="V41">
            <v>0</v>
          </cell>
          <cell r="W41">
            <v>9.8653840000000006</v>
          </cell>
          <cell r="X41">
            <v>0</v>
          </cell>
        </row>
        <row r="42">
          <cell r="A42" t="str">
            <v>BR1008037</v>
          </cell>
          <cell r="B42" t="str">
            <v>CONCOR HCT 5 TABLETS - (15) FS BRA</v>
          </cell>
          <cell r="C42" t="str">
            <v>B5 Cardiovascular</v>
          </cell>
          <cell r="D42" t="str">
            <v>CONCOR PLUS</v>
          </cell>
          <cell r="E42" t="str">
            <v>Brand</v>
          </cell>
          <cell r="F42" t="str">
            <v>Thais Motta</v>
          </cell>
          <cell r="G42" t="str">
            <v>YSAM</v>
          </cell>
          <cell r="H42" t="str">
            <v>local</v>
          </cell>
          <cell r="I42" t="str">
            <v>Eduarda Soares</v>
          </cell>
          <cell r="J42">
            <v>7891721026720</v>
          </cell>
          <cell r="K42">
            <v>0</v>
          </cell>
          <cell r="L42">
            <v>50920</v>
          </cell>
          <cell r="M42">
            <v>50920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>SIM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BR1008035</v>
          </cell>
          <cell r="B43" t="str">
            <v>CONCOR HCT 5 TABLETS - (30) BRA</v>
          </cell>
          <cell r="C43" t="str">
            <v>B5 Cardiovascular</v>
          </cell>
          <cell r="D43" t="str">
            <v>CONCOR PLUS</v>
          </cell>
          <cell r="E43" t="str">
            <v>Brand</v>
          </cell>
          <cell r="F43" t="str">
            <v>Thais Motta</v>
          </cell>
          <cell r="G43" t="str">
            <v>YFIN</v>
          </cell>
          <cell r="H43" t="str">
            <v>local</v>
          </cell>
          <cell r="I43" t="str">
            <v>Eduarda Soares</v>
          </cell>
          <cell r="J43">
            <v>7891721026706</v>
          </cell>
          <cell r="K43">
            <v>0</v>
          </cell>
          <cell r="L43">
            <v>26786</v>
          </cell>
          <cell r="M43">
            <v>26786</v>
          </cell>
          <cell r="N43">
            <v>11971</v>
          </cell>
          <cell r="O43">
            <v>11971</v>
          </cell>
          <cell r="P43">
            <v>0</v>
          </cell>
          <cell r="Q43">
            <v>2.2375741374989557</v>
          </cell>
          <cell r="R43">
            <v>116531.328041</v>
          </cell>
          <cell r="S43">
            <v>116531.328041</v>
          </cell>
          <cell r="T43">
            <v>0</v>
          </cell>
          <cell r="U43" t="str">
            <v>SIM</v>
          </cell>
          <cell r="V43">
            <v>0</v>
          </cell>
          <cell r="W43">
            <v>9.7344679999999997</v>
          </cell>
          <cell r="X43">
            <v>0</v>
          </cell>
        </row>
        <row r="44">
          <cell r="A44">
            <v>3026464901</v>
          </cell>
          <cell r="B44" t="str">
            <v>CONCOR ANLO 5 MG + 5 MG - (30) BRA</v>
          </cell>
          <cell r="C44" t="str">
            <v>B5 Cardiovascular</v>
          </cell>
          <cell r="D44" t="str">
            <v>CONCOR AM</v>
          </cell>
          <cell r="E44" t="str">
            <v>Brand</v>
          </cell>
          <cell r="F44" t="str">
            <v>Thais Motta</v>
          </cell>
          <cell r="G44" t="str">
            <v>YTRA</v>
          </cell>
          <cell r="H44" t="str">
            <v>local</v>
          </cell>
          <cell r="I44" t="str">
            <v>Eduarda Soares</v>
          </cell>
          <cell r="J44">
            <v>7891721029974</v>
          </cell>
          <cell r="K44">
            <v>0</v>
          </cell>
          <cell r="L44">
            <v>170356</v>
          </cell>
          <cell r="M44">
            <v>170356</v>
          </cell>
          <cell r="N44">
            <v>1837</v>
          </cell>
          <cell r="O44">
            <v>1837</v>
          </cell>
          <cell r="P44">
            <v>0</v>
          </cell>
          <cell r="Q44">
            <v>92.735982580293964</v>
          </cell>
          <cell r="R44">
            <v>8653.3445460000003</v>
          </cell>
          <cell r="S44">
            <v>8653.3445460000003</v>
          </cell>
          <cell r="T44">
            <v>0</v>
          </cell>
          <cell r="U44" t="str">
            <v>SIM</v>
          </cell>
          <cell r="V44">
            <v>0</v>
          </cell>
          <cell r="W44">
            <v>4.7105839999999999</v>
          </cell>
          <cell r="X44">
            <v>0</v>
          </cell>
        </row>
        <row r="45">
          <cell r="A45">
            <v>3026464907</v>
          </cell>
          <cell r="B45" t="str">
            <v>CONCOR ANLO 5 MG + 5 MG - (20) SPL BRA</v>
          </cell>
          <cell r="C45" t="str">
            <v>B5 Cardiovascular</v>
          </cell>
          <cell r="D45" t="str">
            <v>CONCOR AM</v>
          </cell>
          <cell r="E45" t="str">
            <v>Brand</v>
          </cell>
          <cell r="F45" t="str">
            <v>Thais Motta</v>
          </cell>
          <cell r="G45" t="str">
            <v>YSAM / YTRA</v>
          </cell>
          <cell r="H45" t="str">
            <v>local</v>
          </cell>
          <cell r="I45" t="str">
            <v>Eduarda Soares</v>
          </cell>
          <cell r="J45">
            <v>3026464907</v>
          </cell>
          <cell r="K45">
            <v>0</v>
          </cell>
          <cell r="L45">
            <v>51661</v>
          </cell>
          <cell r="M45">
            <v>51661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 t="str">
            <v>SIM</v>
          </cell>
          <cell r="V45">
            <v>0</v>
          </cell>
          <cell r="W45">
            <v>0</v>
          </cell>
          <cell r="X45">
            <v>0</v>
          </cell>
        </row>
        <row r="46">
          <cell r="A46">
            <v>3026474901</v>
          </cell>
          <cell r="B46" t="str">
            <v>CONCOR ANLO 5 MG + 10 MG - (30) BRA</v>
          </cell>
          <cell r="C46" t="str">
            <v>B5 Cardiovascular</v>
          </cell>
          <cell r="D46" t="str">
            <v>CONCOR AM</v>
          </cell>
          <cell r="E46" t="str">
            <v>Brand</v>
          </cell>
          <cell r="F46" t="str">
            <v>Thais Motta</v>
          </cell>
          <cell r="G46" t="str">
            <v>YTRA</v>
          </cell>
          <cell r="H46" t="str">
            <v>local</v>
          </cell>
          <cell r="I46" t="str">
            <v>Eduarda Soares</v>
          </cell>
          <cell r="J46">
            <v>7891721029981</v>
          </cell>
          <cell r="K46">
            <v>0</v>
          </cell>
          <cell r="L46">
            <v>44973</v>
          </cell>
          <cell r="M46">
            <v>44973</v>
          </cell>
          <cell r="N46">
            <v>55</v>
          </cell>
          <cell r="O46">
            <v>55</v>
          </cell>
          <cell r="P46">
            <v>0</v>
          </cell>
          <cell r="Q46">
            <v>817.69090909090914</v>
          </cell>
          <cell r="R46">
            <v>369.119733</v>
          </cell>
          <cell r="S46">
            <v>369.119733</v>
          </cell>
          <cell r="T46">
            <v>0</v>
          </cell>
          <cell r="U46" t="str">
            <v>SIM</v>
          </cell>
          <cell r="V46">
            <v>0</v>
          </cell>
          <cell r="W46">
            <v>6.7112670000000003</v>
          </cell>
          <cell r="X46">
            <v>0</v>
          </cell>
        </row>
        <row r="47">
          <cell r="A47">
            <v>3026484901</v>
          </cell>
          <cell r="B47" t="str">
            <v>CONCOR ANLO 10 MG + 10 MG - (30) BRA</v>
          </cell>
          <cell r="C47" t="str">
            <v>B5 Cardiovascular</v>
          </cell>
          <cell r="D47" t="str">
            <v>CONCOR AM</v>
          </cell>
          <cell r="E47" t="str">
            <v>Brand</v>
          </cell>
          <cell r="F47" t="str">
            <v>Thais Motta</v>
          </cell>
          <cell r="G47" t="str">
            <v>YTRA</v>
          </cell>
          <cell r="H47" t="str">
            <v>local</v>
          </cell>
          <cell r="I47" t="str">
            <v>Eduarda Soares</v>
          </cell>
          <cell r="J47">
            <v>7891721030000</v>
          </cell>
          <cell r="K47">
            <v>0</v>
          </cell>
          <cell r="L47">
            <v>2559</v>
          </cell>
          <cell r="M47">
            <v>2559</v>
          </cell>
          <cell r="N47">
            <v>69</v>
          </cell>
          <cell r="O47">
            <v>69</v>
          </cell>
          <cell r="P47">
            <v>0</v>
          </cell>
          <cell r="Q47">
            <v>37.086956521739133</v>
          </cell>
          <cell r="R47">
            <v>396.53726599999999</v>
          </cell>
          <cell r="S47">
            <v>396.53726599999999</v>
          </cell>
          <cell r="T47">
            <v>0</v>
          </cell>
          <cell r="U47" t="str">
            <v>SIM</v>
          </cell>
          <cell r="V47">
            <v>0</v>
          </cell>
          <cell r="W47">
            <v>5.7469159999999997</v>
          </cell>
          <cell r="X47">
            <v>0</v>
          </cell>
        </row>
        <row r="48">
          <cell r="A48">
            <v>3026534901</v>
          </cell>
          <cell r="B48" t="str">
            <v>CONCOR ANLO 10 MG + 5 MG - (30) BRA</v>
          </cell>
          <cell r="C48" t="str">
            <v>B5 Cardiovascular</v>
          </cell>
          <cell r="D48" t="str">
            <v>CONCOR AM</v>
          </cell>
          <cell r="E48" t="str">
            <v>Brand</v>
          </cell>
          <cell r="F48" t="str">
            <v>Thais Motta</v>
          </cell>
          <cell r="G48" t="str">
            <v>YTRA</v>
          </cell>
          <cell r="H48" t="str">
            <v>local</v>
          </cell>
          <cell r="I48" t="str">
            <v>Eduarda Soares</v>
          </cell>
          <cell r="J48">
            <v>7891721029998</v>
          </cell>
          <cell r="K48">
            <v>0</v>
          </cell>
          <cell r="L48">
            <v>14216</v>
          </cell>
          <cell r="M48">
            <v>14216</v>
          </cell>
          <cell r="N48">
            <v>55</v>
          </cell>
          <cell r="O48">
            <v>55</v>
          </cell>
          <cell r="P48">
            <v>0</v>
          </cell>
          <cell r="Q48">
            <v>258.4727272727273</v>
          </cell>
          <cell r="R48">
            <v>289.30604599999998</v>
          </cell>
          <cell r="S48">
            <v>289.30604599999998</v>
          </cell>
          <cell r="T48">
            <v>0</v>
          </cell>
          <cell r="U48" t="str">
            <v>SIM</v>
          </cell>
          <cell r="V48">
            <v>0</v>
          </cell>
          <cell r="W48">
            <v>5.2601089999999999</v>
          </cell>
          <cell r="X48">
            <v>0</v>
          </cell>
        </row>
        <row r="49">
          <cell r="A49">
            <v>3681824901</v>
          </cell>
          <cell r="B49" t="str">
            <v>CONTRAVE 8 MG/90 MG - (120) BRA</v>
          </cell>
          <cell r="C49" t="str">
            <v>FE Other Diabetes Products</v>
          </cell>
          <cell r="D49" t="str">
            <v>NALTREXONE+BUPROPION</v>
          </cell>
          <cell r="E49" t="str">
            <v>Brand</v>
          </cell>
          <cell r="F49" t="str">
            <v>Lucimara Bertozzi</v>
          </cell>
          <cell r="G49" t="str">
            <v>YTRA</v>
          </cell>
          <cell r="H49" t="str">
            <v>local</v>
          </cell>
          <cell r="I49" t="str">
            <v>Eduarda Soares</v>
          </cell>
          <cell r="J49" t="str">
            <v>-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 t="str">
            <v>SIM</v>
          </cell>
          <cell r="V49">
            <v>0</v>
          </cell>
          <cell r="W49">
            <v>0</v>
          </cell>
          <cell r="X49">
            <v>0</v>
          </cell>
        </row>
        <row r="50">
          <cell r="A50">
            <v>3681824907</v>
          </cell>
          <cell r="B50" t="str">
            <v>CONTRAVE 8 MG/90 MG - (120) SPL BRA</v>
          </cell>
          <cell r="C50" t="str">
            <v>FE Other Diabetes Products</v>
          </cell>
          <cell r="D50" t="str">
            <v>NALTREXONE+BUPROPION</v>
          </cell>
          <cell r="E50" t="str">
            <v>Brand</v>
          </cell>
          <cell r="F50" t="str">
            <v>Lucimara Bertozzi</v>
          </cell>
          <cell r="G50" t="str">
            <v>YSAM/YTRA</v>
          </cell>
          <cell r="H50" t="str">
            <v>local</v>
          </cell>
          <cell r="I50" t="str">
            <v>Eduarda Soares</v>
          </cell>
          <cell r="J50" t="str">
            <v>-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 t="str">
            <v>SIM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F56B12A3</v>
          </cell>
          <cell r="B51" t="str">
            <v>CRINONE APPLICATOR C 8% (15) - BRA</v>
          </cell>
          <cell r="C51" t="str">
            <v>A4 Fertility Treatments</v>
          </cell>
          <cell r="D51" t="str">
            <v>CRINONE</v>
          </cell>
          <cell r="E51" t="str">
            <v>Biotech</v>
          </cell>
          <cell r="F51" t="str">
            <v>Marcella Coelho</v>
          </cell>
          <cell r="G51" t="str">
            <v>YTRA</v>
          </cell>
          <cell r="H51" t="str">
            <v>local</v>
          </cell>
          <cell r="I51" t="str">
            <v>Eduarda Soares</v>
          </cell>
          <cell r="J51">
            <v>7891721022630</v>
          </cell>
          <cell r="K51">
            <v>0</v>
          </cell>
          <cell r="L51">
            <v>502</v>
          </cell>
          <cell r="M51">
            <v>502</v>
          </cell>
          <cell r="N51">
            <v>442</v>
          </cell>
          <cell r="O51">
            <v>442</v>
          </cell>
          <cell r="P51">
            <v>0</v>
          </cell>
          <cell r="Q51">
            <v>1.1357466063348416</v>
          </cell>
          <cell r="R51">
            <v>23379.655359</v>
          </cell>
          <cell r="S51">
            <v>23379.655359</v>
          </cell>
          <cell r="T51">
            <v>0</v>
          </cell>
          <cell r="U51" t="str">
            <v>SIM</v>
          </cell>
          <cell r="V51">
            <v>0</v>
          </cell>
          <cell r="W51">
            <v>52.895147000000001</v>
          </cell>
          <cell r="X51">
            <v>0</v>
          </cell>
        </row>
        <row r="52">
          <cell r="A52">
            <v>3175310002</v>
          </cell>
          <cell r="B52" t="str">
            <v>CUORE 75MG TABS - (28) MERCK BRA</v>
          </cell>
          <cell r="C52" t="str">
            <v>B6 CMCare Local</v>
          </cell>
          <cell r="D52" t="str">
            <v>CLOPIDOGREL</v>
          </cell>
          <cell r="E52" t="str">
            <v>Brand</v>
          </cell>
          <cell r="F52" t="str">
            <v>Rosane Risso</v>
          </cell>
          <cell r="G52" t="str">
            <v>YTRA</v>
          </cell>
          <cell r="H52" t="str">
            <v>local</v>
          </cell>
          <cell r="I52" t="str">
            <v>Rafael Pena</v>
          </cell>
          <cell r="J52">
            <v>7891721201431</v>
          </cell>
          <cell r="K52">
            <v>0</v>
          </cell>
          <cell r="L52">
            <v>32840</v>
          </cell>
          <cell r="M52">
            <v>32840</v>
          </cell>
          <cell r="N52">
            <v>4499</v>
          </cell>
          <cell r="O52">
            <v>4499</v>
          </cell>
          <cell r="P52">
            <v>0</v>
          </cell>
          <cell r="Q52">
            <v>7.2993998666370308</v>
          </cell>
          <cell r="R52">
            <v>25356.358960000001</v>
          </cell>
          <cell r="S52">
            <v>25356.358960000001</v>
          </cell>
          <cell r="T52">
            <v>0</v>
          </cell>
          <cell r="U52" t="str">
            <v>SIM</v>
          </cell>
          <cell r="V52">
            <v>0</v>
          </cell>
          <cell r="W52">
            <v>5.6359979999999998</v>
          </cell>
          <cell r="X52">
            <v>0</v>
          </cell>
        </row>
        <row r="53">
          <cell r="A53" t="str">
            <v>BR1001015</v>
          </cell>
          <cell r="B53" t="str">
            <v>DICLIN 2MG/0,035MG TABS - (63) BRA</v>
          </cell>
          <cell r="C53" t="str">
            <v>B9 General Medicine Local</v>
          </cell>
          <cell r="D53" t="str">
            <v>CYPROTERONE+EE</v>
          </cell>
          <cell r="E53" t="str">
            <v>Brand</v>
          </cell>
          <cell r="F53" t="str">
            <v>Rosane Risso</v>
          </cell>
          <cell r="G53" t="str">
            <v>YFIN</v>
          </cell>
          <cell r="H53" t="str">
            <v>local</v>
          </cell>
          <cell r="I53" t="str">
            <v>Rafael Pena</v>
          </cell>
          <cell r="J53">
            <v>7891721015366</v>
          </cell>
          <cell r="K53">
            <v>0</v>
          </cell>
          <cell r="L53">
            <v>71873</v>
          </cell>
          <cell r="M53">
            <v>71873</v>
          </cell>
          <cell r="N53">
            <v>39332</v>
          </cell>
          <cell r="O53">
            <v>39332</v>
          </cell>
          <cell r="P53">
            <v>0</v>
          </cell>
          <cell r="Q53">
            <v>1.8273416048001627</v>
          </cell>
          <cell r="R53">
            <v>173250.53441299999</v>
          </cell>
          <cell r="S53">
            <v>173250.53441299999</v>
          </cell>
          <cell r="T53">
            <v>0</v>
          </cell>
          <cell r="U53" t="str">
            <v>SIM</v>
          </cell>
          <cell r="V53">
            <v>0</v>
          </cell>
          <cell r="W53">
            <v>4.4048230000000004</v>
          </cell>
          <cell r="X53">
            <v>0</v>
          </cell>
        </row>
        <row r="54">
          <cell r="A54" t="str">
            <v>BR1001014</v>
          </cell>
          <cell r="B54" t="str">
            <v>DICLIN TABS - (21) BRA</v>
          </cell>
          <cell r="C54" t="str">
            <v>B9 General Medicine Local</v>
          </cell>
          <cell r="D54" t="str">
            <v>CYPROTERONE+EE</v>
          </cell>
          <cell r="E54" t="str">
            <v>Brand</v>
          </cell>
          <cell r="F54" t="str">
            <v>Rosane Risso</v>
          </cell>
          <cell r="G54" t="str">
            <v>YFIN</v>
          </cell>
          <cell r="H54" t="str">
            <v>local</v>
          </cell>
          <cell r="I54" t="str">
            <v>Rafael Pena</v>
          </cell>
          <cell r="J54">
            <v>7891721010026</v>
          </cell>
          <cell r="K54">
            <v>0</v>
          </cell>
          <cell r="L54">
            <v>120319</v>
          </cell>
          <cell r="M54">
            <v>120319</v>
          </cell>
          <cell r="N54">
            <v>83670</v>
          </cell>
          <cell r="O54">
            <v>83670</v>
          </cell>
          <cell r="P54">
            <v>0</v>
          </cell>
          <cell r="Q54">
            <v>1.4380184056412095</v>
          </cell>
          <cell r="R54">
            <v>152758.146676</v>
          </cell>
          <cell r="S54">
            <v>152758.146676</v>
          </cell>
          <cell r="T54">
            <v>0</v>
          </cell>
          <cell r="U54" t="str">
            <v>SIM</v>
          </cell>
          <cell r="V54">
            <v>33886</v>
          </cell>
          <cell r="W54">
            <v>1.8257209999999999</v>
          </cell>
          <cell r="X54">
            <v>61866.381805999998</v>
          </cell>
        </row>
        <row r="55">
          <cell r="A55" t="str">
            <v>BR1002030</v>
          </cell>
          <cell r="B55" t="str">
            <v>DOXAZOSINA 2MG TABLETS - (30) BRA</v>
          </cell>
          <cell r="C55" t="str">
            <v>B6 CMCare Local</v>
          </cell>
          <cell r="D55" t="str">
            <v>DOXAZOSIN</v>
          </cell>
          <cell r="E55" t="str">
            <v>Genérico</v>
          </cell>
          <cell r="F55" t="str">
            <v>Rosane Risso</v>
          </cell>
          <cell r="G55" t="str">
            <v>YFIN</v>
          </cell>
          <cell r="H55" t="str">
            <v>local</v>
          </cell>
          <cell r="I55" t="str">
            <v>Rafael Pena</v>
          </cell>
          <cell r="J55">
            <v>7891721023491</v>
          </cell>
          <cell r="K55">
            <v>0</v>
          </cell>
          <cell r="L55">
            <v>5523</v>
          </cell>
          <cell r="M55">
            <v>5523</v>
          </cell>
          <cell r="N55">
            <v>1890</v>
          </cell>
          <cell r="O55">
            <v>1890</v>
          </cell>
          <cell r="P55">
            <v>0</v>
          </cell>
          <cell r="Q55">
            <v>2.9222222222222221</v>
          </cell>
          <cell r="R55">
            <v>1966.724322</v>
          </cell>
          <cell r="S55">
            <v>1966.724322</v>
          </cell>
          <cell r="T55">
            <v>0</v>
          </cell>
          <cell r="U55" t="str">
            <v>SIM</v>
          </cell>
          <cell r="V55">
            <v>9648</v>
          </cell>
          <cell r="W55">
            <v>1.040594</v>
          </cell>
          <cell r="X55">
            <v>10039.650912000001</v>
          </cell>
        </row>
        <row r="56">
          <cell r="A56" t="str">
            <v>BR1002031</v>
          </cell>
          <cell r="B56" t="str">
            <v>DOXAZOSINA 4MG TABLETS - (30) BRA</v>
          </cell>
          <cell r="C56" t="str">
            <v>B6 CMCare Local</v>
          </cell>
          <cell r="D56" t="str">
            <v>DOXAZOSIN</v>
          </cell>
          <cell r="E56" t="str">
            <v>Genérico</v>
          </cell>
          <cell r="F56" t="str">
            <v>Rosane Risso</v>
          </cell>
          <cell r="G56" t="str">
            <v>YFIN</v>
          </cell>
          <cell r="H56" t="str">
            <v>local</v>
          </cell>
          <cell r="I56" t="str">
            <v>Rafael Pena</v>
          </cell>
          <cell r="J56">
            <v>7891721023507</v>
          </cell>
          <cell r="K56">
            <v>0</v>
          </cell>
          <cell r="L56">
            <v>14625</v>
          </cell>
          <cell r="M56">
            <v>14625</v>
          </cell>
          <cell r="N56">
            <v>960</v>
          </cell>
          <cell r="O56">
            <v>960</v>
          </cell>
          <cell r="P56">
            <v>0</v>
          </cell>
          <cell r="Q56">
            <v>15.234375</v>
          </cell>
          <cell r="R56">
            <v>3235.7921780000001</v>
          </cell>
          <cell r="S56">
            <v>3235.7921780000001</v>
          </cell>
          <cell r="T56">
            <v>0</v>
          </cell>
          <cell r="U56" t="str">
            <v>SIM</v>
          </cell>
          <cell r="V56">
            <v>0</v>
          </cell>
          <cell r="W56">
            <v>3.3706160000000001</v>
          </cell>
          <cell r="X56">
            <v>0</v>
          </cell>
        </row>
        <row r="57">
          <cell r="A57">
            <v>3191400001</v>
          </cell>
          <cell r="B57" t="str">
            <v>DUELLE 0,035 MG+2 MG TAB- (21) ZYDUS BRA</v>
          </cell>
          <cell r="C57" t="str">
            <v>B9 General Medicine Local</v>
          </cell>
          <cell r="D57" t="str">
            <v>CYPROTERONE+EE</v>
          </cell>
          <cell r="E57" t="str">
            <v>Brand</v>
          </cell>
          <cell r="F57" t="str">
            <v>Rosane Risso</v>
          </cell>
          <cell r="G57" t="str">
            <v>YFIN</v>
          </cell>
          <cell r="H57" t="str">
            <v>Terceiros</v>
          </cell>
          <cell r="I57" t="str">
            <v>Rafael Pena</v>
          </cell>
          <cell r="J57">
            <v>7898910350024</v>
          </cell>
          <cell r="K57">
            <v>0</v>
          </cell>
          <cell r="L57">
            <v>0</v>
          </cell>
          <cell r="M57">
            <v>0</v>
          </cell>
          <cell r="N57">
            <v>66000</v>
          </cell>
          <cell r="O57">
            <v>66000</v>
          </cell>
          <cell r="P57">
            <v>0</v>
          </cell>
          <cell r="Q57">
            <v>0</v>
          </cell>
          <cell r="R57">
            <v>44089.972971000003</v>
          </cell>
          <cell r="S57">
            <v>44089.972971000003</v>
          </cell>
          <cell r="T57">
            <v>0</v>
          </cell>
          <cell r="U57" t="str">
            <v>NÃO</v>
          </cell>
          <cell r="V57">
            <v>66000</v>
          </cell>
          <cell r="W57">
            <v>0.66802899999999998</v>
          </cell>
          <cell r="X57">
            <v>44089.913999999997</v>
          </cell>
        </row>
        <row r="58">
          <cell r="A58">
            <v>3191400003</v>
          </cell>
          <cell r="B58" t="str">
            <v>DUELLE 0,035+2MG TAB-(21)SPL ZYDUS BRA</v>
          </cell>
          <cell r="C58" t="str">
            <v>B9 General Medicine Local</v>
          </cell>
          <cell r="D58" t="str">
            <v>CYPROTERONE+EE</v>
          </cell>
          <cell r="E58" t="str">
            <v>Brand</v>
          </cell>
          <cell r="F58" t="str">
            <v>Rosane Risso</v>
          </cell>
          <cell r="G58" t="str">
            <v>YSAM</v>
          </cell>
          <cell r="H58" t="str">
            <v>Terceiros</v>
          </cell>
          <cell r="I58" t="str">
            <v>Rafael Pena</v>
          </cell>
          <cell r="J58">
            <v>7898910350291</v>
          </cell>
          <cell r="K58">
            <v>0</v>
          </cell>
          <cell r="L58">
            <v>0</v>
          </cell>
          <cell r="M58">
            <v>0</v>
          </cell>
          <cell r="N58">
            <v>33000</v>
          </cell>
          <cell r="O58">
            <v>33000</v>
          </cell>
          <cell r="P58">
            <v>0</v>
          </cell>
          <cell r="Q58">
            <v>0</v>
          </cell>
          <cell r="R58">
            <v>22044.986485000001</v>
          </cell>
          <cell r="S58">
            <v>22044.986485000001</v>
          </cell>
          <cell r="T58">
            <v>0</v>
          </cell>
          <cell r="U58" t="str">
            <v>NÃO</v>
          </cell>
          <cell r="V58">
            <v>0</v>
          </cell>
          <cell r="W58">
            <v>0.66802899999999998</v>
          </cell>
          <cell r="X58">
            <v>0</v>
          </cell>
        </row>
        <row r="59">
          <cell r="A59">
            <v>3191400002</v>
          </cell>
          <cell r="B59" t="str">
            <v>DUELLE 0,035MG+2MG TAB- (63)ZYDUS BRA</v>
          </cell>
          <cell r="C59" t="str">
            <v>B9 General Medicine Local</v>
          </cell>
          <cell r="D59" t="str">
            <v>CYPROTERONE+EE</v>
          </cell>
          <cell r="E59" t="str">
            <v>Brand</v>
          </cell>
          <cell r="F59" t="str">
            <v>Rosane Risso</v>
          </cell>
          <cell r="G59" t="str">
            <v>YFIN</v>
          </cell>
          <cell r="H59" t="str">
            <v>Terceiros</v>
          </cell>
          <cell r="I59" t="str">
            <v>Rafael Pena</v>
          </cell>
          <cell r="J59">
            <v>7898910350031</v>
          </cell>
          <cell r="K59">
            <v>0</v>
          </cell>
          <cell r="L59">
            <v>0</v>
          </cell>
          <cell r="M59">
            <v>0</v>
          </cell>
          <cell r="N59">
            <v>22000</v>
          </cell>
          <cell r="O59">
            <v>22000</v>
          </cell>
          <cell r="P59">
            <v>0</v>
          </cell>
          <cell r="Q59">
            <v>0</v>
          </cell>
          <cell r="R59">
            <v>37397.005140000001</v>
          </cell>
          <cell r="S59">
            <v>37397.005140000001</v>
          </cell>
          <cell r="T59">
            <v>0</v>
          </cell>
          <cell r="U59" t="str">
            <v>NÃO</v>
          </cell>
          <cell r="V59">
            <v>0</v>
          </cell>
          <cell r="W59">
            <v>1.6998629999999999</v>
          </cell>
          <cell r="X59">
            <v>0</v>
          </cell>
        </row>
        <row r="60">
          <cell r="A60">
            <v>3640900002</v>
          </cell>
          <cell r="B60" t="str">
            <v>ELPENZO 10MG TAB (10) - BRA</v>
          </cell>
          <cell r="C60" t="str">
            <v>B6 CMCare Local</v>
          </cell>
          <cell r="D60" t="str">
            <v>ROSUVASTATIN</v>
          </cell>
          <cell r="E60" t="str">
            <v>Brand</v>
          </cell>
          <cell r="F60" t="str">
            <v>Rosane Risso</v>
          </cell>
          <cell r="G60" t="str">
            <v>YTRA</v>
          </cell>
          <cell r="H60" t="str">
            <v>local</v>
          </cell>
          <cell r="I60" t="str">
            <v>Rafael Pena</v>
          </cell>
          <cell r="J60">
            <v>7891721201936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 t="str">
            <v>NÃO</v>
          </cell>
          <cell r="V60">
            <v>0</v>
          </cell>
          <cell r="W60">
            <v>0</v>
          </cell>
          <cell r="X60">
            <v>0</v>
          </cell>
        </row>
        <row r="61">
          <cell r="A61">
            <v>3640900001</v>
          </cell>
          <cell r="B61" t="str">
            <v>ELPENZO 10MG TAB (30) - BRA</v>
          </cell>
          <cell r="C61" t="str">
            <v>B6 CMCare Local</v>
          </cell>
          <cell r="D61" t="str">
            <v>ROSUVASTATIN</v>
          </cell>
          <cell r="E61" t="str">
            <v>Brand</v>
          </cell>
          <cell r="F61" t="str">
            <v>Rosane Risso</v>
          </cell>
          <cell r="G61" t="str">
            <v>YTRA</v>
          </cell>
          <cell r="H61" t="str">
            <v>local</v>
          </cell>
          <cell r="I61" t="str">
            <v>Rafael Pena</v>
          </cell>
          <cell r="J61">
            <v>7891721201943</v>
          </cell>
          <cell r="K61">
            <v>0</v>
          </cell>
          <cell r="L61">
            <v>16883</v>
          </cell>
          <cell r="M61">
            <v>16883</v>
          </cell>
          <cell r="N61">
            <v>1673</v>
          </cell>
          <cell r="O61">
            <v>1673</v>
          </cell>
          <cell r="P61">
            <v>0</v>
          </cell>
          <cell r="Q61">
            <v>10.091452480573819</v>
          </cell>
          <cell r="R61">
            <v>6811.5826749999997</v>
          </cell>
          <cell r="S61">
            <v>6811.5826749999997</v>
          </cell>
          <cell r="T61">
            <v>0</v>
          </cell>
          <cell r="U61" t="str">
            <v>SIM</v>
          </cell>
          <cell r="V61">
            <v>0</v>
          </cell>
          <cell r="W61">
            <v>4.0714769999999998</v>
          </cell>
          <cell r="X61">
            <v>0</v>
          </cell>
        </row>
        <row r="62">
          <cell r="A62">
            <v>3640900003</v>
          </cell>
          <cell r="B62" t="str">
            <v>ELPENZO 10MG TAB (5) SPL -  BRA</v>
          </cell>
          <cell r="C62" t="str">
            <v>B6 CMCare Local</v>
          </cell>
          <cell r="D62" t="str">
            <v>ROSUVASTATIN</v>
          </cell>
          <cell r="E62" t="str">
            <v>Brand</v>
          </cell>
          <cell r="F62" t="str">
            <v>Rosane Risso</v>
          </cell>
          <cell r="G62" t="str">
            <v>YSAM / YTRA</v>
          </cell>
          <cell r="H62" t="str">
            <v>local</v>
          </cell>
          <cell r="I62" t="str">
            <v>Rafael Pena</v>
          </cell>
          <cell r="J62">
            <v>3640900003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>NÃO</v>
          </cell>
          <cell r="V62">
            <v>0</v>
          </cell>
          <cell r="W62">
            <v>0</v>
          </cell>
          <cell r="X62">
            <v>0</v>
          </cell>
        </row>
        <row r="63">
          <cell r="A63">
            <v>3640930001</v>
          </cell>
          <cell r="B63" t="str">
            <v>ELPENZO 20MG TAB (30) - BRA</v>
          </cell>
          <cell r="C63" t="str">
            <v>B6 CMCare Local</v>
          </cell>
          <cell r="D63" t="str">
            <v>ROSUVASTATIN</v>
          </cell>
          <cell r="E63" t="str">
            <v>Brand</v>
          </cell>
          <cell r="F63" t="str">
            <v>Rosane Risso</v>
          </cell>
          <cell r="G63" t="str">
            <v>YTRA</v>
          </cell>
          <cell r="H63" t="str">
            <v>local</v>
          </cell>
          <cell r="I63" t="str">
            <v>Rafael Pena</v>
          </cell>
          <cell r="J63">
            <v>7891721201912</v>
          </cell>
          <cell r="K63">
            <v>0</v>
          </cell>
          <cell r="L63">
            <v>9506</v>
          </cell>
          <cell r="M63">
            <v>9506</v>
          </cell>
          <cell r="N63">
            <v>406</v>
          </cell>
          <cell r="O63">
            <v>406</v>
          </cell>
          <cell r="P63">
            <v>0</v>
          </cell>
          <cell r="Q63">
            <v>23.413793103448278</v>
          </cell>
          <cell r="R63">
            <v>2825.1521819999998</v>
          </cell>
          <cell r="S63">
            <v>2825.1521819999998</v>
          </cell>
          <cell r="T63">
            <v>0</v>
          </cell>
          <cell r="U63" t="str">
            <v>SIM</v>
          </cell>
          <cell r="V63">
            <v>0</v>
          </cell>
          <cell r="W63">
            <v>6.9585020000000002</v>
          </cell>
          <cell r="X63">
            <v>0</v>
          </cell>
        </row>
        <row r="64">
          <cell r="A64" t="str">
            <v>FN151201</v>
          </cell>
          <cell r="B64" t="str">
            <v>ERBITUX 5MG/ML - (100 ML) BRA</v>
          </cell>
          <cell r="C64" t="str">
            <v>52 Erbitux</v>
          </cell>
          <cell r="D64" t="str">
            <v>ERBITUX</v>
          </cell>
          <cell r="E64" t="str">
            <v>Biotech</v>
          </cell>
          <cell r="F64" t="str">
            <v>Fabio Faraj</v>
          </cell>
          <cell r="G64" t="str">
            <v>YTRA</v>
          </cell>
          <cell r="H64" t="str">
            <v>local</v>
          </cell>
          <cell r="I64" t="str">
            <v>Eduarda Soares</v>
          </cell>
          <cell r="J64">
            <v>7891721021213</v>
          </cell>
          <cell r="K64">
            <v>0</v>
          </cell>
          <cell r="L64">
            <v>1156</v>
          </cell>
          <cell r="M64">
            <v>1156</v>
          </cell>
          <cell r="N64">
            <v>1133</v>
          </cell>
          <cell r="O64">
            <v>863</v>
          </cell>
          <cell r="P64">
            <v>270</v>
          </cell>
          <cell r="Q64">
            <v>1.0203000882612534</v>
          </cell>
          <cell r="R64">
            <v>636798.60986500001</v>
          </cell>
          <cell r="S64">
            <v>505778.40988799999</v>
          </cell>
          <cell r="T64">
            <v>131020.199976</v>
          </cell>
          <cell r="U64" t="str">
            <v>SIM</v>
          </cell>
          <cell r="V64">
            <v>0</v>
          </cell>
          <cell r="W64">
            <v>586.06999900000005</v>
          </cell>
          <cell r="X64">
            <v>0</v>
          </cell>
        </row>
        <row r="65">
          <cell r="A65" t="str">
            <v>FN131201</v>
          </cell>
          <cell r="B65" t="str">
            <v>ERBITUX 5MG/ML - (20ML) BRA</v>
          </cell>
          <cell r="C65" t="str">
            <v>52 Erbitux</v>
          </cell>
          <cell r="D65" t="str">
            <v>ERBITUX</v>
          </cell>
          <cell r="E65" t="str">
            <v>Biotech</v>
          </cell>
          <cell r="F65" t="str">
            <v>Fabio Faraj</v>
          </cell>
          <cell r="G65" t="str">
            <v>YTRA</v>
          </cell>
          <cell r="H65" t="str">
            <v>local</v>
          </cell>
          <cell r="I65" t="str">
            <v>Eduarda Soares</v>
          </cell>
          <cell r="J65">
            <v>7891721021220</v>
          </cell>
          <cell r="K65">
            <v>0</v>
          </cell>
          <cell r="L65">
            <v>16625</v>
          </cell>
          <cell r="M65">
            <v>16625</v>
          </cell>
          <cell r="N65">
            <v>5100</v>
          </cell>
          <cell r="O65">
            <v>4000</v>
          </cell>
          <cell r="P65">
            <v>1100</v>
          </cell>
          <cell r="Q65">
            <v>3.2598039215686274</v>
          </cell>
          <cell r="R65">
            <v>556924.99936699995</v>
          </cell>
          <cell r="S65">
            <v>450719.99941699998</v>
          </cell>
          <cell r="T65">
            <v>106204.999949</v>
          </cell>
          <cell r="U65" t="str">
            <v>SIM</v>
          </cell>
          <cell r="V65">
            <v>0</v>
          </cell>
          <cell r="W65">
            <v>112.679999</v>
          </cell>
          <cell r="X65">
            <v>0</v>
          </cell>
        </row>
        <row r="66">
          <cell r="A66">
            <v>3268230001</v>
          </cell>
          <cell r="B66" t="str">
            <v>ETINILEST.0,035mg+ACT.CIPROT.2mg-(21)BRA</v>
          </cell>
          <cell r="C66" t="str">
            <v>B9 General Medicine Local</v>
          </cell>
          <cell r="D66" t="str">
            <v>CYPROTERONE+EE</v>
          </cell>
          <cell r="E66" t="str">
            <v>Genérico</v>
          </cell>
          <cell r="F66" t="str">
            <v>Rosane Risso</v>
          </cell>
          <cell r="G66" t="str">
            <v>YFIN</v>
          </cell>
          <cell r="H66" t="str">
            <v>local</v>
          </cell>
          <cell r="I66" t="str">
            <v>Rafael Pena</v>
          </cell>
          <cell r="J66">
            <v>7891721029424</v>
          </cell>
          <cell r="K66">
            <v>0</v>
          </cell>
          <cell r="L66">
            <v>36060</v>
          </cell>
          <cell r="M66">
            <v>36060</v>
          </cell>
          <cell r="N66">
            <v>20054</v>
          </cell>
          <cell r="O66">
            <v>20054</v>
          </cell>
          <cell r="P66">
            <v>0</v>
          </cell>
          <cell r="Q66">
            <v>1.7981450084771118</v>
          </cell>
          <cell r="R66">
            <v>16469.807285999999</v>
          </cell>
          <cell r="S66">
            <v>16469.807285999999</v>
          </cell>
          <cell r="T66">
            <v>0</v>
          </cell>
          <cell r="U66" t="str">
            <v>SIM</v>
          </cell>
          <cell r="V66">
            <v>0</v>
          </cell>
          <cell r="W66">
            <v>0.821272</v>
          </cell>
          <cell r="X66">
            <v>0</v>
          </cell>
        </row>
        <row r="67">
          <cell r="A67">
            <v>3268230002</v>
          </cell>
          <cell r="B67" t="str">
            <v>ETINILEST.0,035mg+ACT.CIPROT.2mg-(63)BRA</v>
          </cell>
          <cell r="C67" t="str">
            <v>B9 General Medicine Local</v>
          </cell>
          <cell r="D67" t="str">
            <v>CYPROTERONE+EE</v>
          </cell>
          <cell r="E67" t="str">
            <v>Genérico</v>
          </cell>
          <cell r="F67" t="str">
            <v>Rosane Risso</v>
          </cell>
          <cell r="G67" t="str">
            <v>YFIN</v>
          </cell>
          <cell r="H67" t="str">
            <v>local</v>
          </cell>
          <cell r="I67" t="str">
            <v>Rafael Pena</v>
          </cell>
          <cell r="J67">
            <v>7891721029417</v>
          </cell>
          <cell r="K67">
            <v>0</v>
          </cell>
          <cell r="L67">
            <v>22493</v>
          </cell>
          <cell r="M67">
            <v>22493</v>
          </cell>
          <cell r="N67">
            <v>10460</v>
          </cell>
          <cell r="O67">
            <v>10460</v>
          </cell>
          <cell r="P67">
            <v>0</v>
          </cell>
          <cell r="Q67">
            <v>2.1503824091778201</v>
          </cell>
          <cell r="R67">
            <v>21703.421978999999</v>
          </cell>
          <cell r="S67">
            <v>21703.421978999999</v>
          </cell>
          <cell r="T67">
            <v>0</v>
          </cell>
          <cell r="U67" t="str">
            <v>SIM</v>
          </cell>
          <cell r="V67">
            <v>0</v>
          </cell>
          <cell r="W67">
            <v>2.0748959999999999</v>
          </cell>
          <cell r="X67">
            <v>0</v>
          </cell>
        </row>
        <row r="68">
          <cell r="A68">
            <v>3013940008</v>
          </cell>
          <cell r="B68" t="str">
            <v>EUTHYROX 100 MCG TAB - (30) BRA</v>
          </cell>
          <cell r="C68" t="str">
            <v>77 Thyroids</v>
          </cell>
          <cell r="D68" t="str">
            <v>EUTHYROX</v>
          </cell>
          <cell r="E68" t="str">
            <v>Brand</v>
          </cell>
          <cell r="F68" t="str">
            <v>Bruno Rodrigues</v>
          </cell>
          <cell r="G68" t="str">
            <v>YFIN</v>
          </cell>
          <cell r="H68" t="str">
            <v>local</v>
          </cell>
          <cell r="I68" t="str">
            <v>Rafael Pena</v>
          </cell>
          <cell r="J68">
            <v>7891721014222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>SIM</v>
          </cell>
          <cell r="V68">
            <v>0</v>
          </cell>
          <cell r="W68">
            <v>0</v>
          </cell>
          <cell r="X68">
            <v>0</v>
          </cell>
        </row>
        <row r="69">
          <cell r="A69">
            <v>3013940009</v>
          </cell>
          <cell r="B69" t="str">
            <v>EUTHYROX 100MCG TAB - (15) FS BRA</v>
          </cell>
          <cell r="C69" t="str">
            <v>77 Thyroids</v>
          </cell>
          <cell r="D69" t="str">
            <v>EUTHYROX</v>
          </cell>
          <cell r="E69" t="str">
            <v>Brand</v>
          </cell>
          <cell r="F69" t="str">
            <v>Bruno Rodrigues</v>
          </cell>
          <cell r="G69" t="str">
            <v>YSAM</v>
          </cell>
          <cell r="H69" t="str">
            <v>local</v>
          </cell>
          <cell r="I69" t="str">
            <v>Rafael Pena</v>
          </cell>
          <cell r="J69" t="str">
            <v>-</v>
          </cell>
          <cell r="K69">
            <v>0</v>
          </cell>
          <cell r="L69">
            <v>8883</v>
          </cell>
          <cell r="M69">
            <v>8883</v>
          </cell>
          <cell r="N69">
            <v>9000</v>
          </cell>
          <cell r="O69">
            <v>9000</v>
          </cell>
          <cell r="P69">
            <v>0</v>
          </cell>
          <cell r="Q69">
            <v>0.98699999999999999</v>
          </cell>
          <cell r="R69">
            <v>0</v>
          </cell>
          <cell r="S69">
            <v>0</v>
          </cell>
          <cell r="T69">
            <v>0</v>
          </cell>
          <cell r="U69" t="str">
            <v>SIM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BR1002989</v>
          </cell>
          <cell r="B70" t="str">
            <v>EUTHYROX 100MCG TAB - (25) FS BRA</v>
          </cell>
          <cell r="C70" t="str">
            <v>77 Thyroids</v>
          </cell>
          <cell r="D70" t="str">
            <v>EUTHYROX</v>
          </cell>
          <cell r="E70" t="str">
            <v>Brand</v>
          </cell>
          <cell r="F70" t="str">
            <v>Bruno Rodrigues</v>
          </cell>
          <cell r="G70" t="str">
            <v>YSAM</v>
          </cell>
          <cell r="H70" t="str">
            <v>local</v>
          </cell>
          <cell r="I70" t="str">
            <v>Rafael Pena</v>
          </cell>
          <cell r="J70">
            <v>7891721024467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 t="str">
            <v>SIM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BR1002942</v>
          </cell>
          <cell r="B71" t="str">
            <v>EUTHYROX 100MCG TAB - (50) BRA</v>
          </cell>
          <cell r="C71" t="str">
            <v>77 Thyroids</v>
          </cell>
          <cell r="D71" t="str">
            <v>EUTHYROX</v>
          </cell>
          <cell r="E71" t="str">
            <v>Brand</v>
          </cell>
          <cell r="F71" t="str">
            <v>Bruno Rodrigues</v>
          </cell>
          <cell r="G71" t="str">
            <v>YFIN</v>
          </cell>
          <cell r="H71" t="str">
            <v>local</v>
          </cell>
          <cell r="I71" t="str">
            <v>Rafael Pena</v>
          </cell>
          <cell r="J71">
            <v>7891721014239</v>
          </cell>
          <cell r="K71">
            <v>0</v>
          </cell>
          <cell r="L71">
            <v>94304</v>
          </cell>
          <cell r="M71">
            <v>94304</v>
          </cell>
          <cell r="N71">
            <v>30620</v>
          </cell>
          <cell r="O71">
            <v>30620</v>
          </cell>
          <cell r="P71">
            <v>0</v>
          </cell>
          <cell r="Q71">
            <v>3.0798171129980405</v>
          </cell>
          <cell r="R71">
            <v>105930.960618</v>
          </cell>
          <cell r="S71">
            <v>105930.960618</v>
          </cell>
          <cell r="T71">
            <v>0</v>
          </cell>
          <cell r="U71" t="str">
            <v>SIM</v>
          </cell>
          <cell r="V71">
            <v>0</v>
          </cell>
          <cell r="W71">
            <v>3.4595340000000001</v>
          </cell>
          <cell r="X71">
            <v>0</v>
          </cell>
        </row>
        <row r="72">
          <cell r="A72">
            <v>3013940003</v>
          </cell>
          <cell r="B72" t="str">
            <v>EUTHYROX 100MCG TAB - (50) BRA [TEN]</v>
          </cell>
          <cell r="C72" t="str">
            <v>77 Thyroids</v>
          </cell>
          <cell r="D72" t="str">
            <v>EUTHYROX</v>
          </cell>
          <cell r="E72" t="str">
            <v>Brand</v>
          </cell>
          <cell r="F72" t="str">
            <v>Bruno Rodrigues</v>
          </cell>
          <cell r="G72" t="str">
            <v>YFIN</v>
          </cell>
          <cell r="H72" t="str">
            <v>local</v>
          </cell>
          <cell r="I72" t="str">
            <v>Rafael Pena</v>
          </cell>
          <cell r="J72">
            <v>7891721028601</v>
          </cell>
          <cell r="K72">
            <v>0</v>
          </cell>
          <cell r="L72">
            <v>28398</v>
          </cell>
          <cell r="M72">
            <v>28398</v>
          </cell>
          <cell r="N72">
            <v>16670.999997999999</v>
          </cell>
          <cell r="O72">
            <v>0</v>
          </cell>
          <cell r="P72">
            <v>16670.999997999999</v>
          </cell>
          <cell r="Q72">
            <v>1.7034371065567078</v>
          </cell>
          <cell r="R72">
            <v>8731.0519729999996</v>
          </cell>
          <cell r="S72">
            <v>0</v>
          </cell>
          <cell r="T72">
            <v>8731.0519729999996</v>
          </cell>
          <cell r="U72" t="str">
            <v>SIM</v>
          </cell>
          <cell r="V72">
            <v>0</v>
          </cell>
          <cell r="W72">
            <v>0.52372600000000002</v>
          </cell>
          <cell r="X72">
            <v>0</v>
          </cell>
        </row>
        <row r="73">
          <cell r="A73" t="str">
            <v>BR1002967</v>
          </cell>
          <cell r="B73" t="str">
            <v>EUTHYROX 112 MCG TAB - (50) BRA</v>
          </cell>
          <cell r="C73" t="str">
            <v>77 Thyroids</v>
          </cell>
          <cell r="D73" t="str">
            <v>EUTHYROX</v>
          </cell>
          <cell r="E73" t="str">
            <v>Brand</v>
          </cell>
          <cell r="F73" t="str">
            <v>Bruno Rodrigues</v>
          </cell>
          <cell r="G73" t="str">
            <v>YFIN</v>
          </cell>
          <cell r="H73" t="str">
            <v>local</v>
          </cell>
          <cell r="I73" t="str">
            <v>Rafael Pena</v>
          </cell>
          <cell r="J73">
            <v>7891721014987</v>
          </cell>
          <cell r="K73">
            <v>0</v>
          </cell>
          <cell r="L73">
            <v>37137</v>
          </cell>
          <cell r="M73">
            <v>37137</v>
          </cell>
          <cell r="N73">
            <v>11677</v>
          </cell>
          <cell r="O73">
            <v>11677</v>
          </cell>
          <cell r="P73">
            <v>0</v>
          </cell>
          <cell r="Q73">
            <v>3.1803545431189519</v>
          </cell>
          <cell r="R73">
            <v>45570.238181000001</v>
          </cell>
          <cell r="S73">
            <v>45570.238181000001</v>
          </cell>
          <cell r="T73">
            <v>0</v>
          </cell>
          <cell r="U73" t="str">
            <v>SIM</v>
          </cell>
          <cell r="V73">
            <v>0</v>
          </cell>
          <cell r="W73">
            <v>3.9025629999999998</v>
          </cell>
          <cell r="X73">
            <v>0</v>
          </cell>
        </row>
        <row r="74">
          <cell r="A74" t="str">
            <v>BR1002944</v>
          </cell>
          <cell r="B74" t="str">
            <v>EUTHYROX 125MCG TAB - (50) BRA</v>
          </cell>
          <cell r="C74" t="str">
            <v>77 Thyroids</v>
          </cell>
          <cell r="D74" t="str">
            <v>EUTHYROX</v>
          </cell>
          <cell r="E74" t="str">
            <v>Brand</v>
          </cell>
          <cell r="F74" t="str">
            <v>Bruno Rodrigues</v>
          </cell>
          <cell r="G74" t="str">
            <v>YFIN</v>
          </cell>
          <cell r="H74" t="str">
            <v>local</v>
          </cell>
          <cell r="I74" t="str">
            <v>Rafael Pena</v>
          </cell>
          <cell r="J74">
            <v>7891721014086</v>
          </cell>
          <cell r="K74">
            <v>16659</v>
          </cell>
          <cell r="L74">
            <v>85321</v>
          </cell>
          <cell r="M74">
            <v>101980</v>
          </cell>
          <cell r="N74">
            <v>16343</v>
          </cell>
          <cell r="O74">
            <v>16343</v>
          </cell>
          <cell r="P74">
            <v>0</v>
          </cell>
          <cell r="Q74">
            <v>6.2399804197515758</v>
          </cell>
          <cell r="R74">
            <v>63271.595729000001</v>
          </cell>
          <cell r="S74">
            <v>63271.595729000001</v>
          </cell>
          <cell r="T74">
            <v>0</v>
          </cell>
          <cell r="U74" t="str">
            <v>SIM</v>
          </cell>
          <cell r="V74">
            <v>0</v>
          </cell>
          <cell r="W74">
            <v>3.8714789999999999</v>
          </cell>
          <cell r="X74">
            <v>0</v>
          </cell>
        </row>
        <row r="75">
          <cell r="A75" t="str">
            <v>BR1002968</v>
          </cell>
          <cell r="B75" t="str">
            <v>EUTHYROX 137 MCG TAB - (50) BRA</v>
          </cell>
          <cell r="C75" t="str">
            <v>77 Thyroids</v>
          </cell>
          <cell r="D75" t="str">
            <v>EUTHYROX</v>
          </cell>
          <cell r="E75" t="str">
            <v>Brand</v>
          </cell>
          <cell r="F75" t="str">
            <v>Bruno Rodrigues</v>
          </cell>
          <cell r="G75" t="str">
            <v>YFIN</v>
          </cell>
          <cell r="H75" t="str">
            <v>local</v>
          </cell>
          <cell r="I75" t="str">
            <v>Rafael Pena</v>
          </cell>
          <cell r="J75">
            <v>7891721015007</v>
          </cell>
          <cell r="K75">
            <v>7736</v>
          </cell>
          <cell r="L75">
            <v>28180</v>
          </cell>
          <cell r="M75">
            <v>35916</v>
          </cell>
          <cell r="N75">
            <v>12145</v>
          </cell>
          <cell r="O75">
            <v>12145</v>
          </cell>
          <cell r="P75">
            <v>0</v>
          </cell>
          <cell r="Q75">
            <v>2.9572663647591599</v>
          </cell>
          <cell r="R75">
            <v>49972.79999</v>
          </cell>
          <cell r="S75">
            <v>49972.79999</v>
          </cell>
          <cell r="T75">
            <v>0</v>
          </cell>
          <cell r="U75" t="str">
            <v>SIM</v>
          </cell>
          <cell r="V75">
            <v>0</v>
          </cell>
          <cell r="W75">
            <v>4.1146799999999999</v>
          </cell>
          <cell r="X75">
            <v>0</v>
          </cell>
        </row>
        <row r="76">
          <cell r="A76" t="str">
            <v>BR1002946</v>
          </cell>
          <cell r="B76" t="str">
            <v>EUTHYROX 150MCG TAB - (50) BRA</v>
          </cell>
          <cell r="C76" t="str">
            <v>77 Thyroids</v>
          </cell>
          <cell r="D76" t="str">
            <v>EUTHYROX</v>
          </cell>
          <cell r="E76" t="str">
            <v>Brand</v>
          </cell>
          <cell r="F76" t="str">
            <v>Bruno Rodrigues</v>
          </cell>
          <cell r="G76" t="str">
            <v>YFIN</v>
          </cell>
          <cell r="H76" t="str">
            <v>local</v>
          </cell>
          <cell r="I76" t="str">
            <v>Rafael Pena</v>
          </cell>
          <cell r="J76">
            <v>7891721014130</v>
          </cell>
          <cell r="K76">
            <v>16813</v>
          </cell>
          <cell r="L76">
            <v>28727</v>
          </cell>
          <cell r="M76">
            <v>45540</v>
          </cell>
          <cell r="N76">
            <v>9759</v>
          </cell>
          <cell r="O76">
            <v>9759</v>
          </cell>
          <cell r="P76">
            <v>0</v>
          </cell>
          <cell r="Q76">
            <v>4.6664617276360278</v>
          </cell>
          <cell r="R76">
            <v>40532.434898</v>
          </cell>
          <cell r="S76">
            <v>40532.434898</v>
          </cell>
          <cell r="T76">
            <v>0</v>
          </cell>
          <cell r="U76" t="str">
            <v>SIM</v>
          </cell>
          <cell r="V76">
            <v>0</v>
          </cell>
          <cell r="W76">
            <v>4.1533379999999998</v>
          </cell>
          <cell r="X76">
            <v>0</v>
          </cell>
        </row>
        <row r="77">
          <cell r="A77" t="str">
            <v>BR1002948</v>
          </cell>
          <cell r="B77" t="str">
            <v>EUTHYROX 175MCG TAB - (50) BRA</v>
          </cell>
          <cell r="C77" t="str">
            <v>77 Thyroids</v>
          </cell>
          <cell r="D77" t="str">
            <v>EUTHYROX</v>
          </cell>
          <cell r="E77" t="str">
            <v>Brand</v>
          </cell>
          <cell r="F77" t="str">
            <v>Bruno Rodrigues</v>
          </cell>
          <cell r="G77" t="str">
            <v>YFIN</v>
          </cell>
          <cell r="H77" t="str">
            <v>local</v>
          </cell>
          <cell r="I77" t="str">
            <v>Rafael Pena</v>
          </cell>
          <cell r="J77">
            <v>7891721014185</v>
          </cell>
          <cell r="K77">
            <v>15808</v>
          </cell>
          <cell r="L77">
            <v>12683</v>
          </cell>
          <cell r="M77">
            <v>28491</v>
          </cell>
          <cell r="N77">
            <v>3515</v>
          </cell>
          <cell r="O77">
            <v>3515</v>
          </cell>
          <cell r="P77">
            <v>0</v>
          </cell>
          <cell r="Q77">
            <v>8.1055476529160746</v>
          </cell>
          <cell r="R77">
            <v>16431.401684</v>
          </cell>
          <cell r="S77">
            <v>16431.401684</v>
          </cell>
          <cell r="T77">
            <v>0</v>
          </cell>
          <cell r="U77" t="str">
            <v>SIM</v>
          </cell>
          <cell r="V77">
            <v>0</v>
          </cell>
          <cell r="W77">
            <v>4.6746509999999999</v>
          </cell>
          <cell r="X77">
            <v>0</v>
          </cell>
        </row>
        <row r="78">
          <cell r="A78" t="str">
            <v>BR1002950</v>
          </cell>
          <cell r="B78" t="str">
            <v>EUTHYROX 200MCG TAB - (50) BRA</v>
          </cell>
          <cell r="C78" t="str">
            <v>77 Thyroids</v>
          </cell>
          <cell r="D78" t="str">
            <v>EUTHYROX</v>
          </cell>
          <cell r="E78" t="str">
            <v>Brand</v>
          </cell>
          <cell r="F78" t="str">
            <v>Bruno Rodrigues</v>
          </cell>
          <cell r="G78" t="str">
            <v>YFIN</v>
          </cell>
          <cell r="H78" t="str">
            <v>local</v>
          </cell>
          <cell r="I78" t="str">
            <v>Rafael Pena</v>
          </cell>
          <cell r="J78">
            <v>7891721014796</v>
          </cell>
          <cell r="K78">
            <v>0</v>
          </cell>
          <cell r="L78">
            <v>9488</v>
          </cell>
          <cell r="M78">
            <v>9488</v>
          </cell>
          <cell r="N78">
            <v>2216</v>
          </cell>
          <cell r="O78">
            <v>2216</v>
          </cell>
          <cell r="P78">
            <v>0</v>
          </cell>
          <cell r="Q78">
            <v>4.2815884476534292</v>
          </cell>
          <cell r="R78">
            <v>11410.154990999999</v>
          </cell>
          <cell r="S78">
            <v>11410.154990999999</v>
          </cell>
          <cell r="T78">
            <v>0</v>
          </cell>
          <cell r="U78" t="str">
            <v>SIM</v>
          </cell>
          <cell r="V78">
            <v>0</v>
          </cell>
          <cell r="W78">
            <v>5.1489859999999998</v>
          </cell>
          <cell r="X78">
            <v>0</v>
          </cell>
        </row>
        <row r="79">
          <cell r="A79">
            <v>3013910005</v>
          </cell>
          <cell r="B79" t="str">
            <v>EUTHYROX 25 MCG TAB - (30) BRA</v>
          </cell>
          <cell r="C79" t="str">
            <v>77 Thyroids</v>
          </cell>
          <cell r="D79" t="str">
            <v>EUTHYROX</v>
          </cell>
          <cell r="E79" t="str">
            <v>Brand</v>
          </cell>
          <cell r="F79" t="str">
            <v>Bruno Rodrigues</v>
          </cell>
          <cell r="G79" t="str">
            <v>YFIN</v>
          </cell>
          <cell r="H79" t="str">
            <v>local</v>
          </cell>
          <cell r="I79" t="str">
            <v>Rafael Pena</v>
          </cell>
          <cell r="J79">
            <v>7891721014635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 t="str">
            <v>SIM</v>
          </cell>
          <cell r="V79">
            <v>0</v>
          </cell>
          <cell r="W79">
            <v>0</v>
          </cell>
          <cell r="X79">
            <v>0</v>
          </cell>
        </row>
        <row r="80">
          <cell r="A80">
            <v>3013910003</v>
          </cell>
          <cell r="B80" t="str">
            <v>EUTHYROX 25MCG  TAB - (50) BRA [TEN]</v>
          </cell>
          <cell r="C80" t="str">
            <v>77 Thyroids</v>
          </cell>
          <cell r="D80" t="str">
            <v>EUTHYROX</v>
          </cell>
          <cell r="E80" t="str">
            <v>Brand</v>
          </cell>
          <cell r="F80" t="str">
            <v>Bruno Rodrigues</v>
          </cell>
          <cell r="G80" t="str">
            <v>YFIN</v>
          </cell>
          <cell r="H80" t="str">
            <v>local</v>
          </cell>
          <cell r="I80" t="str">
            <v>Rafael Pena</v>
          </cell>
          <cell r="J80">
            <v>7891721028588</v>
          </cell>
          <cell r="K80">
            <v>0</v>
          </cell>
          <cell r="L80">
            <v>12501</v>
          </cell>
          <cell r="M80">
            <v>12501</v>
          </cell>
          <cell r="N80">
            <v>23221.999997999999</v>
          </cell>
          <cell r="O80">
            <v>0</v>
          </cell>
          <cell r="P80">
            <v>23221.999997999999</v>
          </cell>
          <cell r="Q80">
            <v>0.53832572565139314</v>
          </cell>
          <cell r="R80">
            <v>12034.102294</v>
          </cell>
          <cell r="S80">
            <v>0</v>
          </cell>
          <cell r="T80">
            <v>12034.102294</v>
          </cell>
          <cell r="U80" t="str">
            <v>SIM</v>
          </cell>
          <cell r="V80">
            <v>57382</v>
          </cell>
          <cell r="W80">
            <v>0.51821899999999999</v>
          </cell>
          <cell r="X80">
            <v>29736.442658</v>
          </cell>
        </row>
        <row r="81">
          <cell r="A81">
            <v>3013910006</v>
          </cell>
          <cell r="B81" t="str">
            <v>EUTHYROX 25MCG TAB - (15) FS BRA</v>
          </cell>
          <cell r="C81" t="str">
            <v>77 Thyroids</v>
          </cell>
          <cell r="D81" t="str">
            <v>EUTHYROX</v>
          </cell>
          <cell r="E81" t="str">
            <v>Brand</v>
          </cell>
          <cell r="F81" t="str">
            <v>Bruno Rodrigues</v>
          </cell>
          <cell r="G81" t="str">
            <v>YSAM</v>
          </cell>
          <cell r="H81" t="str">
            <v>local</v>
          </cell>
          <cell r="I81" t="str">
            <v>Rafael Pena</v>
          </cell>
          <cell r="J81" t="str">
            <v>-</v>
          </cell>
          <cell r="K81">
            <v>0</v>
          </cell>
          <cell r="L81">
            <v>302761</v>
          </cell>
          <cell r="M81">
            <v>302761</v>
          </cell>
          <cell r="N81">
            <v>65582</v>
          </cell>
          <cell r="O81">
            <v>65582</v>
          </cell>
          <cell r="P81">
            <v>0</v>
          </cell>
          <cell r="Q81">
            <v>4.6165258760025614</v>
          </cell>
          <cell r="R81">
            <v>0</v>
          </cell>
          <cell r="S81">
            <v>0</v>
          </cell>
          <cell r="T81">
            <v>0</v>
          </cell>
          <cell r="U81" t="str">
            <v>SIM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BR1002986</v>
          </cell>
          <cell r="B82" t="str">
            <v>EUTHYROX 25MCG TAB - (25) FS BRA</v>
          </cell>
          <cell r="C82" t="str">
            <v>77 Thyroids</v>
          </cell>
          <cell r="D82" t="str">
            <v>EUTHYROX</v>
          </cell>
          <cell r="E82" t="str">
            <v>Brand</v>
          </cell>
          <cell r="F82" t="str">
            <v>Bruno Rodrigues</v>
          </cell>
          <cell r="G82" t="str">
            <v>YSAM</v>
          </cell>
          <cell r="H82" t="str">
            <v>local</v>
          </cell>
          <cell r="I82" t="str">
            <v>Rafael Pena</v>
          </cell>
          <cell r="J82">
            <v>7891721024436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 t="str">
            <v>SIM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BR1002936</v>
          </cell>
          <cell r="B83" t="str">
            <v>EUTHYROX 25MCG TAB - (50) BRA</v>
          </cell>
          <cell r="C83" t="str">
            <v>77 Thyroids</v>
          </cell>
          <cell r="D83" t="str">
            <v>EUTHYROX</v>
          </cell>
          <cell r="E83" t="str">
            <v>Brand</v>
          </cell>
          <cell r="F83" t="str">
            <v>Bruno Rodrigues</v>
          </cell>
          <cell r="G83" t="str">
            <v>YFIN</v>
          </cell>
          <cell r="H83" t="str">
            <v>local</v>
          </cell>
          <cell r="I83" t="str">
            <v>Rafael Pena</v>
          </cell>
          <cell r="J83">
            <v>7891721014642</v>
          </cell>
          <cell r="K83">
            <v>0</v>
          </cell>
          <cell r="L83">
            <v>55033</v>
          </cell>
          <cell r="M83">
            <v>55033</v>
          </cell>
          <cell r="N83">
            <v>19348</v>
          </cell>
          <cell r="O83">
            <v>19348</v>
          </cell>
          <cell r="P83">
            <v>0</v>
          </cell>
          <cell r="Q83">
            <v>2.8443766797601819</v>
          </cell>
          <cell r="R83">
            <v>51214.018499999998</v>
          </cell>
          <cell r="S83">
            <v>51214.018499999998</v>
          </cell>
          <cell r="T83">
            <v>0</v>
          </cell>
          <cell r="U83" t="str">
            <v>SIM</v>
          </cell>
          <cell r="V83">
            <v>0</v>
          </cell>
          <cell r="W83">
            <v>2.646992</v>
          </cell>
          <cell r="X83">
            <v>0</v>
          </cell>
        </row>
        <row r="84">
          <cell r="A84">
            <v>3013920004</v>
          </cell>
          <cell r="B84" t="str">
            <v>EUTHYROX 50 MCG TAB - (30) BRA</v>
          </cell>
          <cell r="C84" t="str">
            <v>77 Thyroids</v>
          </cell>
          <cell r="D84" t="str">
            <v>EUTHYROX</v>
          </cell>
          <cell r="E84" t="str">
            <v>Brand</v>
          </cell>
          <cell r="F84" t="str">
            <v>Bruno Rodrigues</v>
          </cell>
          <cell r="G84" t="str">
            <v>YFIN</v>
          </cell>
          <cell r="H84" t="str">
            <v>local</v>
          </cell>
          <cell r="I84" t="str">
            <v>Rafael Pena</v>
          </cell>
          <cell r="J84">
            <v>7891721014680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 t="str">
            <v>NÃO</v>
          </cell>
          <cell r="V84">
            <v>0</v>
          </cell>
          <cell r="W84">
            <v>0</v>
          </cell>
          <cell r="X84">
            <v>0</v>
          </cell>
        </row>
        <row r="85">
          <cell r="A85">
            <v>3013920006</v>
          </cell>
          <cell r="B85" t="str">
            <v>EUTHYROX 50MCG TAB - (15) FS BRA</v>
          </cell>
          <cell r="C85" t="str">
            <v>77 Thyroids</v>
          </cell>
          <cell r="D85" t="str">
            <v>EUTHYROX</v>
          </cell>
          <cell r="E85" t="str">
            <v>Brand</v>
          </cell>
          <cell r="F85" t="str">
            <v>Bruno Rodrigues</v>
          </cell>
          <cell r="G85" t="str">
            <v>YSAM</v>
          </cell>
          <cell r="H85" t="str">
            <v>local</v>
          </cell>
          <cell r="I85" t="str">
            <v>Rafael Pena</v>
          </cell>
          <cell r="J85" t="str">
            <v>-</v>
          </cell>
          <cell r="K85">
            <v>129520</v>
          </cell>
          <cell r="L85">
            <v>191188</v>
          </cell>
          <cell r="M85">
            <v>320708</v>
          </cell>
          <cell r="N85">
            <v>76296</v>
          </cell>
          <cell r="O85">
            <v>76296</v>
          </cell>
          <cell r="P85">
            <v>0</v>
          </cell>
          <cell r="Q85">
            <v>4.20347069309007</v>
          </cell>
          <cell r="R85">
            <v>0</v>
          </cell>
          <cell r="S85">
            <v>0</v>
          </cell>
          <cell r="T85">
            <v>0</v>
          </cell>
          <cell r="U85" t="str">
            <v>SIM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BR1002987</v>
          </cell>
          <cell r="B86" t="str">
            <v>EUTHYROX 50MCG TAB - (25) FS BRA</v>
          </cell>
          <cell r="C86" t="str">
            <v>77 Thyroids</v>
          </cell>
          <cell r="D86" t="str">
            <v>EUTHYROX</v>
          </cell>
          <cell r="E86" t="str">
            <v>Brand</v>
          </cell>
          <cell r="F86" t="str">
            <v>Bruno Rodrigues</v>
          </cell>
          <cell r="G86" t="str">
            <v>YSAM</v>
          </cell>
          <cell r="H86" t="str">
            <v>local</v>
          </cell>
          <cell r="I86" t="str">
            <v>Rafael Pena</v>
          </cell>
          <cell r="J86">
            <v>7891721024443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 t="str">
            <v>SIM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3013920002</v>
          </cell>
          <cell r="B87" t="str">
            <v>EUTHYROX 50MCG TAB - (50) [TEN] BRA</v>
          </cell>
          <cell r="C87" t="str">
            <v>77 Thyroids</v>
          </cell>
          <cell r="D87" t="str">
            <v>EUTHYROX</v>
          </cell>
          <cell r="E87" t="str">
            <v>Brand</v>
          </cell>
          <cell r="F87" t="str">
            <v>Bruno Rodrigues</v>
          </cell>
          <cell r="G87" t="str">
            <v>YFIN</v>
          </cell>
          <cell r="H87" t="str">
            <v>local</v>
          </cell>
          <cell r="I87" t="str">
            <v>Rafael Pena</v>
          </cell>
          <cell r="J87">
            <v>7891721028595</v>
          </cell>
          <cell r="K87">
            <v>2078</v>
          </cell>
          <cell r="L87">
            <v>57021</v>
          </cell>
          <cell r="M87">
            <v>59099</v>
          </cell>
          <cell r="N87">
            <v>21894.999997999999</v>
          </cell>
          <cell r="O87">
            <v>0</v>
          </cell>
          <cell r="P87">
            <v>21894.999997999999</v>
          </cell>
          <cell r="Q87">
            <v>2.6992007310070063</v>
          </cell>
          <cell r="R87">
            <v>11903.69678</v>
          </cell>
          <cell r="S87">
            <v>0</v>
          </cell>
          <cell r="T87">
            <v>11903.69678</v>
          </cell>
          <cell r="U87" t="str">
            <v>SIM</v>
          </cell>
          <cell r="V87">
            <v>0</v>
          </cell>
          <cell r="W87">
            <v>0.54367100000000002</v>
          </cell>
          <cell r="X87">
            <v>0</v>
          </cell>
        </row>
        <row r="88">
          <cell r="A88" t="str">
            <v>BR1002938</v>
          </cell>
          <cell r="B88" t="str">
            <v>EUTHYROX 50MCG TAB - (50) BRA</v>
          </cell>
          <cell r="C88" t="str">
            <v>77 Thyroids</v>
          </cell>
          <cell r="D88" t="str">
            <v>EUTHYROX</v>
          </cell>
          <cell r="E88" t="str">
            <v>Brand</v>
          </cell>
          <cell r="F88" t="str">
            <v>Bruno Rodrigues</v>
          </cell>
          <cell r="G88" t="str">
            <v>YFIN</v>
          </cell>
          <cell r="H88" t="str">
            <v>local</v>
          </cell>
          <cell r="I88" t="str">
            <v>Rafael Pena</v>
          </cell>
          <cell r="J88">
            <v>7891721014697</v>
          </cell>
          <cell r="K88">
            <v>0</v>
          </cell>
          <cell r="L88">
            <v>92403</v>
          </cell>
          <cell r="M88">
            <v>92403</v>
          </cell>
          <cell r="N88">
            <v>41594</v>
          </cell>
          <cell r="O88">
            <v>41594</v>
          </cell>
          <cell r="P88">
            <v>0</v>
          </cell>
          <cell r="Q88">
            <v>2.2215463768812809</v>
          </cell>
          <cell r="R88">
            <v>126047.870503</v>
          </cell>
          <cell r="S88">
            <v>126047.870503</v>
          </cell>
          <cell r="T88">
            <v>0</v>
          </cell>
          <cell r="U88" t="str">
            <v>SIM</v>
          </cell>
          <cell r="V88">
            <v>0</v>
          </cell>
          <cell r="W88">
            <v>3.0304329999999999</v>
          </cell>
          <cell r="X88">
            <v>0</v>
          </cell>
        </row>
        <row r="89">
          <cell r="A89">
            <v>3013930005</v>
          </cell>
          <cell r="B89" t="str">
            <v>EUTHYROX 75 MCG TAB - (30) BRA</v>
          </cell>
          <cell r="C89" t="str">
            <v>77 Thyroids</v>
          </cell>
          <cell r="D89" t="str">
            <v>EUTHYROX</v>
          </cell>
          <cell r="E89" t="str">
            <v>Brand</v>
          </cell>
          <cell r="F89" t="str">
            <v>Bruno Rodrigues</v>
          </cell>
          <cell r="G89" t="str">
            <v>YFIN</v>
          </cell>
          <cell r="H89" t="str">
            <v>local</v>
          </cell>
          <cell r="I89" t="str">
            <v>Rafael Pena</v>
          </cell>
          <cell r="J89">
            <v>7891721014734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 t="str">
            <v>NÃO</v>
          </cell>
          <cell r="V89">
            <v>0</v>
          </cell>
          <cell r="W89">
            <v>0</v>
          </cell>
          <cell r="X89">
            <v>0</v>
          </cell>
        </row>
        <row r="90">
          <cell r="A90">
            <v>3013930006</v>
          </cell>
          <cell r="B90" t="str">
            <v>EUTHYROX 75MCG TAB - (15) FS BRA</v>
          </cell>
          <cell r="C90" t="str">
            <v>77 Thyroids</v>
          </cell>
          <cell r="D90" t="str">
            <v>EUTHYROX</v>
          </cell>
          <cell r="E90" t="str">
            <v>Brand</v>
          </cell>
          <cell r="F90" t="str">
            <v>Bruno Rodrigues</v>
          </cell>
          <cell r="G90" t="str">
            <v>YSAM</v>
          </cell>
          <cell r="H90" t="str">
            <v>local</v>
          </cell>
          <cell r="I90" t="str">
            <v>Rafael Pena</v>
          </cell>
          <cell r="J90" t="str">
            <v>-</v>
          </cell>
          <cell r="K90">
            <v>39551</v>
          </cell>
          <cell r="L90">
            <v>234192</v>
          </cell>
          <cell r="M90">
            <v>273743</v>
          </cell>
          <cell r="N90">
            <v>55743</v>
          </cell>
          <cell r="O90">
            <v>55743</v>
          </cell>
          <cell r="P90">
            <v>0</v>
          </cell>
          <cell r="Q90">
            <v>4.910804944118544</v>
          </cell>
          <cell r="R90">
            <v>0</v>
          </cell>
          <cell r="S90">
            <v>0</v>
          </cell>
          <cell r="T90">
            <v>0</v>
          </cell>
          <cell r="U90" t="str">
            <v>SIM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BR1002988</v>
          </cell>
          <cell r="B91" t="str">
            <v>EUTHYROX 75MCG TAB - (25) FS BRA</v>
          </cell>
          <cell r="C91" t="str">
            <v>77 Thyroids</v>
          </cell>
          <cell r="D91" t="str">
            <v>EUTHYROX</v>
          </cell>
          <cell r="E91" t="str">
            <v>Brand</v>
          </cell>
          <cell r="F91" t="str">
            <v>Bruno Rodrigues</v>
          </cell>
          <cell r="G91" t="str">
            <v>YSAM</v>
          </cell>
          <cell r="H91" t="str">
            <v>local</v>
          </cell>
          <cell r="I91" t="str">
            <v>Rafael Pena</v>
          </cell>
          <cell r="J91">
            <v>7891721024450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 t="str">
            <v>SIM</v>
          </cell>
          <cell r="V91">
            <v>0</v>
          </cell>
          <cell r="W91">
            <v>0</v>
          </cell>
          <cell r="X91">
            <v>0</v>
          </cell>
        </row>
        <row r="92">
          <cell r="A92" t="str">
            <v>BR1002940</v>
          </cell>
          <cell r="B92" t="str">
            <v>EUTHYROX 75MCG TAB - (50) BRA</v>
          </cell>
          <cell r="C92" t="str">
            <v>77 Thyroids</v>
          </cell>
          <cell r="D92" t="str">
            <v>EUTHYROX</v>
          </cell>
          <cell r="E92" t="str">
            <v>Brand</v>
          </cell>
          <cell r="F92" t="str">
            <v>Bruno Rodrigues</v>
          </cell>
          <cell r="G92" t="str">
            <v>YFIN</v>
          </cell>
          <cell r="H92" t="str">
            <v>local</v>
          </cell>
          <cell r="I92" t="str">
            <v>Rafael Pena</v>
          </cell>
          <cell r="J92">
            <v>7891721014741</v>
          </cell>
          <cell r="K92">
            <v>0</v>
          </cell>
          <cell r="L92">
            <v>155962</v>
          </cell>
          <cell r="M92">
            <v>155962</v>
          </cell>
          <cell r="N92">
            <v>43709.999997999999</v>
          </cell>
          <cell r="O92">
            <v>41360</v>
          </cell>
          <cell r="P92">
            <v>2349.9999979999998</v>
          </cell>
          <cell r="Q92">
            <v>3.5681079846061823</v>
          </cell>
          <cell r="R92">
            <v>140155.03442400001</v>
          </cell>
          <cell r="S92">
            <v>138555.83358599999</v>
          </cell>
          <cell r="T92">
            <v>1599.200838</v>
          </cell>
          <cell r="U92" t="str">
            <v>SIM</v>
          </cell>
          <cell r="V92">
            <v>0</v>
          </cell>
          <cell r="W92">
            <v>3.3499949999999998</v>
          </cell>
          <cell r="X92">
            <v>0</v>
          </cell>
        </row>
        <row r="93">
          <cell r="A93" t="str">
            <v>BR1002984</v>
          </cell>
          <cell r="B93" t="str">
            <v>EUTHYROX 88 MCG TAB - (25) FS BRA</v>
          </cell>
          <cell r="C93" t="str">
            <v>77 Thyroids</v>
          </cell>
          <cell r="D93" t="str">
            <v>EUTHYROX</v>
          </cell>
          <cell r="E93" t="str">
            <v>Brand</v>
          </cell>
          <cell r="F93" t="str">
            <v>Bruno Rodrigues</v>
          </cell>
          <cell r="G93" t="str">
            <v>YSAM</v>
          </cell>
          <cell r="H93" t="str">
            <v>local</v>
          </cell>
          <cell r="I93" t="str">
            <v>Rafael Pena</v>
          </cell>
          <cell r="J93">
            <v>7891721024382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 t="str">
            <v>SIM</v>
          </cell>
          <cell r="V93">
            <v>0</v>
          </cell>
          <cell r="W93">
            <v>0</v>
          </cell>
          <cell r="X93">
            <v>0</v>
          </cell>
        </row>
        <row r="94">
          <cell r="A94">
            <v>3023470008</v>
          </cell>
          <cell r="B94" t="str">
            <v>EUTHYROX 88 MCG TAB - (30) BRA</v>
          </cell>
          <cell r="C94" t="str">
            <v>77 Thyroids</v>
          </cell>
          <cell r="D94" t="str">
            <v>EUTHYROX</v>
          </cell>
          <cell r="E94" t="str">
            <v>Brand</v>
          </cell>
          <cell r="F94" t="str">
            <v>Bruno Rodrigues</v>
          </cell>
          <cell r="G94" t="str">
            <v>YFIN</v>
          </cell>
          <cell r="H94" t="str">
            <v>local</v>
          </cell>
          <cell r="I94" t="str">
            <v>Rafael Pena</v>
          </cell>
          <cell r="J94">
            <v>7891721020575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 t="str">
            <v>NÃO</v>
          </cell>
          <cell r="V94">
            <v>0</v>
          </cell>
          <cell r="W94">
            <v>0</v>
          </cell>
          <cell r="X94">
            <v>0</v>
          </cell>
        </row>
        <row r="95">
          <cell r="A95" t="str">
            <v>BR1002966</v>
          </cell>
          <cell r="B95" t="str">
            <v>EUTHYROX 88 MCG TAB - (50) BRA</v>
          </cell>
          <cell r="C95" t="str">
            <v>77 Thyroids</v>
          </cell>
          <cell r="D95" t="str">
            <v>EUTHYROX</v>
          </cell>
          <cell r="E95" t="str">
            <v>Brand</v>
          </cell>
          <cell r="F95" t="str">
            <v>Bruno Rodrigues</v>
          </cell>
          <cell r="G95" t="str">
            <v>YFIN</v>
          </cell>
          <cell r="H95" t="str">
            <v>local</v>
          </cell>
          <cell r="I95" t="str">
            <v>Rafael Pena</v>
          </cell>
          <cell r="J95">
            <v>7891721014963</v>
          </cell>
          <cell r="K95">
            <v>10867</v>
          </cell>
          <cell r="L95">
            <v>28215</v>
          </cell>
          <cell r="M95">
            <v>39082</v>
          </cell>
          <cell r="N95">
            <v>24504</v>
          </cell>
          <cell r="O95">
            <v>24504</v>
          </cell>
          <cell r="P95">
            <v>0</v>
          </cell>
          <cell r="Q95">
            <v>1.5949232778321907</v>
          </cell>
          <cell r="R95">
            <v>75009.706948999999</v>
          </cell>
          <cell r="S95">
            <v>75009.706948999999</v>
          </cell>
          <cell r="T95">
            <v>0</v>
          </cell>
          <cell r="U95" t="str">
            <v>SIM</v>
          </cell>
          <cell r="V95">
            <v>0</v>
          </cell>
          <cell r="W95">
            <v>3.0611199999999998</v>
          </cell>
          <cell r="X95">
            <v>0</v>
          </cell>
        </row>
        <row r="96">
          <cell r="A96">
            <v>3023470009</v>
          </cell>
          <cell r="B96" t="str">
            <v>EUTHYROX 88MCG TAB - (15) FS BRA</v>
          </cell>
          <cell r="C96" t="str">
            <v>77 Thyroids</v>
          </cell>
          <cell r="D96" t="str">
            <v>EUTHYROX</v>
          </cell>
          <cell r="E96" t="str">
            <v>Brand</v>
          </cell>
          <cell r="F96" t="str">
            <v>Bruno Rodrigues</v>
          </cell>
          <cell r="G96" t="str">
            <v>YSAM</v>
          </cell>
          <cell r="H96" t="str">
            <v>local</v>
          </cell>
          <cell r="I96" t="str">
            <v>Rafael Pena</v>
          </cell>
          <cell r="J96">
            <v>7891721029561</v>
          </cell>
          <cell r="K96">
            <v>0</v>
          </cell>
          <cell r="L96">
            <v>37541</v>
          </cell>
          <cell r="M96">
            <v>37541</v>
          </cell>
          <cell r="N96">
            <v>11228</v>
          </cell>
          <cell r="O96">
            <v>11228</v>
          </cell>
          <cell r="P96">
            <v>0</v>
          </cell>
          <cell r="Q96">
            <v>3.3435162094763093</v>
          </cell>
          <cell r="R96">
            <v>0</v>
          </cell>
          <cell r="S96">
            <v>0</v>
          </cell>
          <cell r="T96">
            <v>0</v>
          </cell>
          <cell r="U96" t="str">
            <v>SIM</v>
          </cell>
          <cell r="V96">
            <v>0</v>
          </cell>
          <cell r="W96">
            <v>0</v>
          </cell>
          <cell r="X96">
            <v>0</v>
          </cell>
        </row>
        <row r="97">
          <cell r="A97" t="str">
            <v>BR1004413</v>
          </cell>
          <cell r="B97" t="str">
            <v>GLIFAGE 1,0 G TABLETS - (30) BRA</v>
          </cell>
          <cell r="C97" t="str">
            <v>B4 Diabetes</v>
          </cell>
          <cell r="D97" t="str">
            <v>GLUCOPHAGE</v>
          </cell>
          <cell r="E97" t="str">
            <v>Brand</v>
          </cell>
          <cell r="F97" t="str">
            <v>Karina Cevarolli</v>
          </cell>
          <cell r="G97" t="str">
            <v>YFIN</v>
          </cell>
          <cell r="H97" t="str">
            <v>local</v>
          </cell>
          <cell r="I97" t="str">
            <v>Rafael Pena</v>
          </cell>
          <cell r="J97">
            <v>7891721044137</v>
          </cell>
          <cell r="K97">
            <v>0</v>
          </cell>
          <cell r="L97">
            <v>7809</v>
          </cell>
          <cell r="M97">
            <v>7809</v>
          </cell>
          <cell r="N97">
            <v>12571</v>
          </cell>
          <cell r="O97">
            <v>12571</v>
          </cell>
          <cell r="P97">
            <v>0</v>
          </cell>
          <cell r="Q97">
            <v>0.62119163153289314</v>
          </cell>
          <cell r="R97">
            <v>54056.293101000003</v>
          </cell>
          <cell r="S97">
            <v>54056.293101000003</v>
          </cell>
          <cell r="T97">
            <v>0</v>
          </cell>
          <cell r="U97" t="str">
            <v>SIM</v>
          </cell>
          <cell r="V97">
            <v>11000</v>
          </cell>
          <cell r="W97">
            <v>4.3000780000000001</v>
          </cell>
          <cell r="X97">
            <v>47300.858</v>
          </cell>
        </row>
        <row r="98">
          <cell r="A98" t="str">
            <v>BR1001411</v>
          </cell>
          <cell r="B98" t="str">
            <v>GLIFAGE 500 MG TAB - (30) BRA</v>
          </cell>
          <cell r="C98" t="str">
            <v>B4 Diabetes</v>
          </cell>
          <cell r="D98" t="str">
            <v>GLUCOPHAGE</v>
          </cell>
          <cell r="E98" t="str">
            <v>Brand</v>
          </cell>
          <cell r="F98" t="str">
            <v>Karina Cevarolli</v>
          </cell>
          <cell r="G98" t="str">
            <v>YFIN</v>
          </cell>
          <cell r="H98" t="str">
            <v>local</v>
          </cell>
          <cell r="I98" t="str">
            <v>Rafael Pena</v>
          </cell>
          <cell r="J98">
            <v>7891721000614</v>
          </cell>
          <cell r="K98">
            <v>0</v>
          </cell>
          <cell r="L98">
            <v>69248</v>
          </cell>
          <cell r="M98">
            <v>69248</v>
          </cell>
          <cell r="N98">
            <v>18188</v>
          </cell>
          <cell r="O98">
            <v>18188</v>
          </cell>
          <cell r="P98">
            <v>0</v>
          </cell>
          <cell r="Q98">
            <v>3.8073455025291403</v>
          </cell>
          <cell r="R98">
            <v>40994.749888999999</v>
          </cell>
          <cell r="S98">
            <v>40994.749888999999</v>
          </cell>
          <cell r="T98">
            <v>0</v>
          </cell>
          <cell r="U98" t="str">
            <v>SIM</v>
          </cell>
          <cell r="V98">
            <v>0</v>
          </cell>
          <cell r="W98">
            <v>2.2539440000000002</v>
          </cell>
          <cell r="X98">
            <v>0</v>
          </cell>
        </row>
        <row r="99">
          <cell r="A99" t="str">
            <v>BR1008047</v>
          </cell>
          <cell r="B99" t="str">
            <v>GLIFAGE 850MG TABLETS - (30) BRA</v>
          </cell>
          <cell r="C99" t="str">
            <v>B4 Diabetes</v>
          </cell>
          <cell r="D99" t="str">
            <v>GLUCOPHAGE</v>
          </cell>
          <cell r="E99" t="str">
            <v>Brand</v>
          </cell>
          <cell r="F99" t="str">
            <v>Karina Cevarolli</v>
          </cell>
          <cell r="G99" t="str">
            <v>YFIN</v>
          </cell>
          <cell r="H99" t="str">
            <v>local</v>
          </cell>
          <cell r="I99" t="str">
            <v>Rafael Pena</v>
          </cell>
          <cell r="J99">
            <v>7891721027437</v>
          </cell>
          <cell r="K99">
            <v>0</v>
          </cell>
          <cell r="L99">
            <v>55010</v>
          </cell>
          <cell r="M99">
            <v>55010</v>
          </cell>
          <cell r="N99">
            <v>35771</v>
          </cell>
          <cell r="O99">
            <v>35771</v>
          </cell>
          <cell r="P99">
            <v>0</v>
          </cell>
          <cell r="Q99">
            <v>1.5378379133935312</v>
          </cell>
          <cell r="R99">
            <v>108343.165779</v>
          </cell>
          <cell r="S99">
            <v>108343.165779</v>
          </cell>
          <cell r="T99">
            <v>0</v>
          </cell>
          <cell r="U99" t="str">
            <v>SIM</v>
          </cell>
          <cell r="V99">
            <v>0</v>
          </cell>
          <cell r="W99">
            <v>3.0287980000000001</v>
          </cell>
          <cell r="X99">
            <v>0</v>
          </cell>
        </row>
        <row r="100">
          <cell r="A100" t="str">
            <v>BR1004410</v>
          </cell>
          <cell r="B100" t="str">
            <v>GLIFAGE XR 1000MG TABLETS - (10) FS BRA</v>
          </cell>
          <cell r="C100" t="str">
            <v>B4 Diabetes</v>
          </cell>
          <cell r="D100" t="str">
            <v>GLUCOPHAGE XR</v>
          </cell>
          <cell r="E100" t="str">
            <v>Brand</v>
          </cell>
          <cell r="F100" t="str">
            <v>Karina Cevarolli</v>
          </cell>
          <cell r="G100" t="str">
            <v>YSAM</v>
          </cell>
          <cell r="H100" t="str">
            <v>local</v>
          </cell>
          <cell r="I100" t="str">
            <v>Rafael Pena</v>
          </cell>
          <cell r="J100">
            <v>7891721025761</v>
          </cell>
          <cell r="K100">
            <v>0</v>
          </cell>
          <cell r="L100">
            <v>0</v>
          </cell>
          <cell r="M100">
            <v>0</v>
          </cell>
          <cell r="N100">
            <v>9960</v>
          </cell>
          <cell r="O100">
            <v>9960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 t="str">
            <v>SIM</v>
          </cell>
          <cell r="V100">
            <v>38400</v>
          </cell>
          <cell r="W100">
            <v>0</v>
          </cell>
          <cell r="X100">
            <v>0</v>
          </cell>
        </row>
        <row r="101">
          <cell r="A101" t="str">
            <v>BR1004411</v>
          </cell>
          <cell r="B101" t="str">
            <v>GLIFAGE XR 1000MG TABLETS - (30) BRA</v>
          </cell>
          <cell r="C101" t="str">
            <v>B4 Diabetes</v>
          </cell>
          <cell r="D101" t="str">
            <v>GLUCOPHAGE XR</v>
          </cell>
          <cell r="E101" t="str">
            <v>Brand</v>
          </cell>
          <cell r="F101" t="str">
            <v>Karina Cevarolli</v>
          </cell>
          <cell r="G101" t="str">
            <v>YFIN</v>
          </cell>
          <cell r="H101" t="str">
            <v>local</v>
          </cell>
          <cell r="I101" t="str">
            <v>Rafael Pena</v>
          </cell>
          <cell r="J101">
            <v>7891721022579</v>
          </cell>
          <cell r="K101">
            <v>0</v>
          </cell>
          <cell r="L101">
            <v>37000</v>
          </cell>
          <cell r="M101">
            <v>37000</v>
          </cell>
          <cell r="N101">
            <v>108184</v>
          </cell>
          <cell r="O101">
            <v>108184</v>
          </cell>
          <cell r="P101">
            <v>0</v>
          </cell>
          <cell r="Q101">
            <v>0.3420099090438512</v>
          </cell>
          <cell r="R101">
            <v>461255.45415300003</v>
          </cell>
          <cell r="S101">
            <v>461255.45415300003</v>
          </cell>
          <cell r="T101">
            <v>0</v>
          </cell>
          <cell r="U101" t="str">
            <v>SIM</v>
          </cell>
          <cell r="V101">
            <v>66267</v>
          </cell>
          <cell r="W101">
            <v>4.2636190000000003</v>
          </cell>
          <cell r="X101">
            <v>282537.24027300003</v>
          </cell>
        </row>
        <row r="102">
          <cell r="A102" t="str">
            <v>BR1001064</v>
          </cell>
          <cell r="B102" t="str">
            <v>GLIFAGE XR 500 MG - (15) SPL BRA</v>
          </cell>
          <cell r="C102" t="str">
            <v>B4 Diabetes</v>
          </cell>
          <cell r="D102" t="str">
            <v>GLUCOPHAGE XR</v>
          </cell>
          <cell r="E102" t="str">
            <v>Brand</v>
          </cell>
          <cell r="F102" t="str">
            <v>Karina Cevarolli</v>
          </cell>
          <cell r="G102" t="str">
            <v>YSAM</v>
          </cell>
          <cell r="H102" t="str">
            <v>local</v>
          </cell>
          <cell r="I102" t="str">
            <v>Rafael Pena</v>
          </cell>
          <cell r="J102">
            <v>7891721024733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 t="str">
            <v>SIM</v>
          </cell>
          <cell r="V102">
            <v>0</v>
          </cell>
          <cell r="W102">
            <v>0</v>
          </cell>
          <cell r="X102">
            <v>0</v>
          </cell>
        </row>
        <row r="103">
          <cell r="A103">
            <v>3192020007</v>
          </cell>
          <cell r="B103" t="str">
            <v>GLIFAGE XR 500 MG TAB RM - (30) BRA</v>
          </cell>
          <cell r="C103" t="str">
            <v>B4 Diabetes</v>
          </cell>
          <cell r="D103" t="str">
            <v>GLUCOPHAGE XR</v>
          </cell>
          <cell r="E103" t="str">
            <v>Brand</v>
          </cell>
          <cell r="F103" t="str">
            <v>Karina Cevarolli</v>
          </cell>
          <cell r="G103" t="str">
            <v>YFIN</v>
          </cell>
          <cell r="H103" t="str">
            <v>local</v>
          </cell>
          <cell r="I103" t="str">
            <v>Rafael Pena</v>
          </cell>
          <cell r="J103">
            <v>7891721201806</v>
          </cell>
          <cell r="K103">
            <v>0</v>
          </cell>
          <cell r="L103">
            <v>2110795</v>
          </cell>
          <cell r="M103">
            <v>2110795</v>
          </cell>
          <cell r="N103">
            <v>8166942</v>
          </cell>
          <cell r="O103">
            <v>8166942</v>
          </cell>
          <cell r="P103">
            <v>0</v>
          </cell>
          <cell r="Q103">
            <v>0.25845598021878935</v>
          </cell>
          <cell r="R103">
            <v>5435654.5520869996</v>
          </cell>
          <cell r="S103">
            <v>5435654.5520869996</v>
          </cell>
          <cell r="T103">
            <v>0</v>
          </cell>
          <cell r="U103" t="str">
            <v>SIM</v>
          </cell>
          <cell r="V103">
            <v>4330684</v>
          </cell>
          <cell r="W103">
            <v>0.66556700000000002</v>
          </cell>
          <cell r="X103">
            <v>2882360.3578280001</v>
          </cell>
        </row>
        <row r="104">
          <cell r="A104" t="str">
            <v>BR1008053</v>
          </cell>
          <cell r="B104" t="str">
            <v>GLIFAGE XR 750MG TAB - (10) FS TB BRA</v>
          </cell>
          <cell r="C104" t="str">
            <v>B4 Diabetes</v>
          </cell>
          <cell r="D104" t="str">
            <v>GLUCOPHAGE XR</v>
          </cell>
          <cell r="E104" t="str">
            <v>Brand</v>
          </cell>
          <cell r="F104" t="str">
            <v>Karina Cevarolli</v>
          </cell>
          <cell r="G104" t="str">
            <v>YSAM</v>
          </cell>
          <cell r="H104" t="str">
            <v>local</v>
          </cell>
          <cell r="I104" t="str">
            <v>Rafael Pena</v>
          </cell>
          <cell r="J104">
            <v>7891721027390</v>
          </cell>
          <cell r="K104">
            <v>0</v>
          </cell>
          <cell r="L104">
            <v>69449</v>
          </cell>
          <cell r="M104">
            <v>69449</v>
          </cell>
          <cell r="N104">
            <v>8260</v>
          </cell>
          <cell r="O104">
            <v>8260</v>
          </cell>
          <cell r="P104">
            <v>0</v>
          </cell>
          <cell r="Q104">
            <v>8.4078692493946736</v>
          </cell>
          <cell r="R104">
            <v>0</v>
          </cell>
          <cell r="S104">
            <v>0</v>
          </cell>
          <cell r="T104">
            <v>0</v>
          </cell>
          <cell r="U104" t="str">
            <v>SIM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BR1008045</v>
          </cell>
          <cell r="B105" t="str">
            <v>GLIFAGE XR 750MG TABLETS - (30) BRA</v>
          </cell>
          <cell r="C105" t="str">
            <v>B4 Diabetes</v>
          </cell>
          <cell r="D105" t="str">
            <v>GLUCOPHAGE XR</v>
          </cell>
          <cell r="E105" t="str">
            <v>Brand</v>
          </cell>
          <cell r="F105" t="str">
            <v>Karina Cevarolli</v>
          </cell>
          <cell r="G105" t="str">
            <v>YFIN</v>
          </cell>
          <cell r="H105" t="str">
            <v>local</v>
          </cell>
          <cell r="I105" t="str">
            <v>Rafael Pena</v>
          </cell>
          <cell r="J105">
            <v>7891721027451</v>
          </cell>
          <cell r="K105">
            <v>0</v>
          </cell>
          <cell r="L105">
            <v>166653</v>
          </cell>
          <cell r="M105">
            <v>166653</v>
          </cell>
          <cell r="N105">
            <v>109038</v>
          </cell>
          <cell r="O105">
            <v>109038</v>
          </cell>
          <cell r="P105">
            <v>0</v>
          </cell>
          <cell r="Q105">
            <v>1.5283937709789248</v>
          </cell>
          <cell r="R105">
            <v>334183.03646600002</v>
          </cell>
          <cell r="S105">
            <v>334183.03646600002</v>
          </cell>
          <cell r="T105">
            <v>0</v>
          </cell>
          <cell r="U105" t="str">
            <v>SIM</v>
          </cell>
          <cell r="V105">
            <v>0</v>
          </cell>
          <cell r="W105">
            <v>3.0648300000000002</v>
          </cell>
          <cell r="X105">
            <v>0</v>
          </cell>
        </row>
        <row r="106">
          <cell r="A106">
            <v>3398230005</v>
          </cell>
          <cell r="B106" t="str">
            <v>GLIFAGE XR 850MG TABLETS - (10) BRA</v>
          </cell>
          <cell r="C106" t="str">
            <v>B4 Diabetes</v>
          </cell>
          <cell r="D106" t="str">
            <v>GLUCOPHAGE XR</v>
          </cell>
          <cell r="E106" t="str">
            <v>Brand</v>
          </cell>
          <cell r="F106" t="str">
            <v>Karina Cevarolli</v>
          </cell>
          <cell r="G106" t="str">
            <v>YFIN</v>
          </cell>
          <cell r="H106" t="str">
            <v>local</v>
          </cell>
          <cell r="I106" t="str">
            <v>Rafael Pena</v>
          </cell>
          <cell r="J106">
            <v>7891721201547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 t="str">
            <v>NÃO</v>
          </cell>
          <cell r="V106">
            <v>0</v>
          </cell>
          <cell r="W106">
            <v>0</v>
          </cell>
          <cell r="X106">
            <v>0</v>
          </cell>
        </row>
        <row r="107">
          <cell r="A107">
            <v>3398230006</v>
          </cell>
          <cell r="B107" t="str">
            <v>GLIFAGE XR 850MG TABLETS - (10) SPL BRA</v>
          </cell>
          <cell r="C107" t="str">
            <v>B4 Diabetes</v>
          </cell>
          <cell r="D107" t="str">
            <v>GLUCOPHAGE XR</v>
          </cell>
          <cell r="E107" t="str">
            <v>Brand</v>
          </cell>
          <cell r="F107" t="str">
            <v>Karina Cevarolli</v>
          </cell>
          <cell r="G107" t="str">
            <v>YSAM</v>
          </cell>
          <cell r="H107" t="str">
            <v>local</v>
          </cell>
          <cell r="I107" t="str">
            <v>Rafael Pena</v>
          </cell>
          <cell r="J107">
            <v>7891721201714</v>
          </cell>
          <cell r="K107">
            <v>0</v>
          </cell>
          <cell r="L107">
            <v>146105</v>
          </cell>
          <cell r="M107">
            <v>146105</v>
          </cell>
          <cell r="N107">
            <v>15240</v>
          </cell>
          <cell r="O107">
            <v>15240</v>
          </cell>
          <cell r="P107">
            <v>0</v>
          </cell>
          <cell r="Q107">
            <v>9.5869422572178475</v>
          </cell>
          <cell r="R107">
            <v>0</v>
          </cell>
          <cell r="S107">
            <v>0</v>
          </cell>
          <cell r="T107">
            <v>0</v>
          </cell>
          <cell r="U107" t="str">
            <v>SIM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3398230002</v>
          </cell>
          <cell r="B108" t="str">
            <v>GLIFAGE XR 850MG TABLETS - (30) BRA</v>
          </cell>
          <cell r="C108" t="str">
            <v>B4 Diabetes</v>
          </cell>
          <cell r="D108" t="str">
            <v>GLUCOPHAGE XR</v>
          </cell>
          <cell r="E108" t="str">
            <v>Brand</v>
          </cell>
          <cell r="F108" t="str">
            <v>Karina Cevarolli</v>
          </cell>
          <cell r="G108" t="str">
            <v>YFIN</v>
          </cell>
          <cell r="H108" t="str">
            <v>local</v>
          </cell>
          <cell r="I108" t="str">
            <v>Rafael Pena</v>
          </cell>
          <cell r="J108">
            <v>7891721201530</v>
          </cell>
          <cell r="K108">
            <v>0</v>
          </cell>
          <cell r="L108">
            <v>85811</v>
          </cell>
          <cell r="M108">
            <v>85811</v>
          </cell>
          <cell r="N108">
            <v>182648</v>
          </cell>
          <cell r="O108">
            <v>182648</v>
          </cell>
          <cell r="P108">
            <v>0</v>
          </cell>
          <cell r="Q108">
            <v>0.46981625859576892</v>
          </cell>
          <cell r="R108">
            <v>561122.57840700005</v>
          </cell>
          <cell r="S108">
            <v>561122.57840700005</v>
          </cell>
          <cell r="T108">
            <v>0</v>
          </cell>
          <cell r="U108" t="str">
            <v>SIM</v>
          </cell>
          <cell r="V108">
            <v>57240</v>
          </cell>
          <cell r="W108">
            <v>3.072152</v>
          </cell>
          <cell r="X108">
            <v>175849.98048</v>
          </cell>
        </row>
        <row r="109">
          <cell r="A109">
            <v>3298460003</v>
          </cell>
          <cell r="B109" t="str">
            <v>GLIVANCE XR 500/30MG TAB - (15) SPL BRA</v>
          </cell>
          <cell r="C109" t="str">
            <v>B4 Diabetes</v>
          </cell>
          <cell r="D109" t="str">
            <v>GLUCOPHAGE XR</v>
          </cell>
          <cell r="E109" t="str">
            <v>Brand</v>
          </cell>
          <cell r="F109" t="str">
            <v>Karina Cevarolli</v>
          </cell>
          <cell r="G109" t="str">
            <v>YSAM</v>
          </cell>
          <cell r="H109" t="str">
            <v>local</v>
          </cell>
          <cell r="I109" t="str">
            <v>Rafael Pena</v>
          </cell>
          <cell r="J109">
            <v>7891721029967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 t="str">
            <v>NÃO</v>
          </cell>
          <cell r="V109">
            <v>0</v>
          </cell>
          <cell r="W109">
            <v>0</v>
          </cell>
          <cell r="X109">
            <v>0</v>
          </cell>
        </row>
        <row r="110">
          <cell r="A110">
            <v>3298460002</v>
          </cell>
          <cell r="B110" t="str">
            <v>GLIVANCE XR 500/30MG TAB - (30) BRA</v>
          </cell>
          <cell r="C110" t="str">
            <v>B4 Diabetes</v>
          </cell>
          <cell r="D110" t="str">
            <v>GLUCOPHAGE XR</v>
          </cell>
          <cell r="E110" t="str">
            <v>Brand</v>
          </cell>
          <cell r="F110" t="str">
            <v>Karina Cevarolli</v>
          </cell>
          <cell r="G110" t="str">
            <v>YFIN</v>
          </cell>
          <cell r="H110" t="str">
            <v>local</v>
          </cell>
          <cell r="I110" t="str">
            <v>Rafael Pena</v>
          </cell>
          <cell r="J110">
            <v>7891721029950</v>
          </cell>
          <cell r="K110">
            <v>0</v>
          </cell>
          <cell r="L110">
            <v>162</v>
          </cell>
          <cell r="M110">
            <v>162</v>
          </cell>
          <cell r="N110">
            <v>6911</v>
          </cell>
          <cell r="O110">
            <v>6911</v>
          </cell>
          <cell r="P110">
            <v>0</v>
          </cell>
          <cell r="Q110">
            <v>2.344089133265808E-2</v>
          </cell>
          <cell r="R110">
            <v>25457.518359999998</v>
          </cell>
          <cell r="S110">
            <v>25457.518359999998</v>
          </cell>
          <cell r="T110">
            <v>0</v>
          </cell>
          <cell r="U110" t="str">
            <v>SIM</v>
          </cell>
          <cell r="V110">
            <v>6711</v>
          </cell>
          <cell r="W110">
            <v>3.6836220000000002</v>
          </cell>
          <cell r="X110">
            <v>24720.787242000002</v>
          </cell>
        </row>
        <row r="111">
          <cell r="A111">
            <v>3298460005</v>
          </cell>
          <cell r="B111" t="str">
            <v>GLIVANCE XR 500/30MG TAB - (60) BRA</v>
          </cell>
          <cell r="C111" t="str">
            <v>B4 Diabetes</v>
          </cell>
          <cell r="D111" t="str">
            <v>GLUCOPHAGE XR</v>
          </cell>
          <cell r="E111" t="str">
            <v>Brand</v>
          </cell>
          <cell r="F111" t="str">
            <v>Karina Cevarolli</v>
          </cell>
          <cell r="G111" t="str">
            <v>YFIN</v>
          </cell>
          <cell r="H111" t="str">
            <v>local</v>
          </cell>
          <cell r="I111" t="str">
            <v>Rafael Pena</v>
          </cell>
          <cell r="J111">
            <v>7891721201660</v>
          </cell>
          <cell r="K111">
            <v>0</v>
          </cell>
          <cell r="L111">
            <v>1159</v>
          </cell>
          <cell r="M111">
            <v>1159</v>
          </cell>
          <cell r="N111">
            <v>3568</v>
          </cell>
          <cell r="O111">
            <v>3568</v>
          </cell>
          <cell r="P111">
            <v>0</v>
          </cell>
          <cell r="Q111">
            <v>0.3248318385650224</v>
          </cell>
          <cell r="R111">
            <v>25909.770462</v>
          </cell>
          <cell r="S111">
            <v>25909.770462</v>
          </cell>
          <cell r="T111">
            <v>0</v>
          </cell>
          <cell r="U111" t="str">
            <v>SIM</v>
          </cell>
          <cell r="V111">
            <v>2409</v>
          </cell>
          <cell r="W111">
            <v>7.2617060000000002</v>
          </cell>
          <cell r="X111">
            <v>17493.449754000001</v>
          </cell>
        </row>
        <row r="112">
          <cell r="A112" t="str">
            <v>BR1008016</v>
          </cell>
          <cell r="B112" t="str">
            <v>GLUCOVANCE 500/2,5MG TAB - (30) BRA</v>
          </cell>
          <cell r="C112" t="str">
            <v>B4 Diabetes</v>
          </cell>
          <cell r="D112" t="str">
            <v>GLUCOVANCE</v>
          </cell>
          <cell r="E112" t="str">
            <v>Brand</v>
          </cell>
          <cell r="F112" t="str">
            <v>Karina Cevarolli</v>
          </cell>
          <cell r="G112" t="str">
            <v>YFIN</v>
          </cell>
          <cell r="H112" t="str">
            <v>local</v>
          </cell>
          <cell r="I112" t="str">
            <v>Rafael Pena</v>
          </cell>
          <cell r="J112">
            <v>7891721026614</v>
          </cell>
          <cell r="K112">
            <v>0</v>
          </cell>
          <cell r="L112">
            <v>30516</v>
          </cell>
          <cell r="M112">
            <v>30516</v>
          </cell>
          <cell r="N112">
            <v>4652</v>
          </cell>
          <cell r="O112">
            <v>4652</v>
          </cell>
          <cell r="P112">
            <v>0</v>
          </cell>
          <cell r="Q112">
            <v>6.5597592433361998</v>
          </cell>
          <cell r="R112">
            <v>15378.683832999999</v>
          </cell>
          <cell r="S112">
            <v>15378.683832999999</v>
          </cell>
          <cell r="T112">
            <v>0</v>
          </cell>
          <cell r="U112" t="str">
            <v>SIM</v>
          </cell>
          <cell r="V112">
            <v>0</v>
          </cell>
          <cell r="W112">
            <v>3.3058209999999999</v>
          </cell>
          <cell r="X112">
            <v>0</v>
          </cell>
        </row>
        <row r="113">
          <cell r="A113" t="str">
            <v>BR1008020</v>
          </cell>
          <cell r="B113" t="str">
            <v>GLUCOVANCE 500/5,0MG TAB - (30) BRA</v>
          </cell>
          <cell r="C113" t="str">
            <v>B4 Diabetes</v>
          </cell>
          <cell r="D113" t="str">
            <v>GLUCOVANCE</v>
          </cell>
          <cell r="E113" t="str">
            <v>Brand</v>
          </cell>
          <cell r="F113" t="str">
            <v>Karina Cevarolli</v>
          </cell>
          <cell r="G113" t="str">
            <v>YFIN</v>
          </cell>
          <cell r="H113" t="str">
            <v>local</v>
          </cell>
          <cell r="I113" t="str">
            <v>Rafael Pena</v>
          </cell>
          <cell r="J113">
            <v>7891721026621</v>
          </cell>
          <cell r="K113">
            <v>0</v>
          </cell>
          <cell r="L113">
            <v>14478</v>
          </cell>
          <cell r="M113">
            <v>14478</v>
          </cell>
          <cell r="N113">
            <v>7294</v>
          </cell>
          <cell r="O113">
            <v>7294</v>
          </cell>
          <cell r="P113">
            <v>0</v>
          </cell>
          <cell r="Q113">
            <v>1.9849191115985743</v>
          </cell>
          <cell r="R113">
            <v>31319.407174</v>
          </cell>
          <cell r="S113">
            <v>31319.407174</v>
          </cell>
          <cell r="T113">
            <v>0</v>
          </cell>
          <cell r="U113" t="str">
            <v>SIM</v>
          </cell>
          <cell r="V113">
            <v>0</v>
          </cell>
          <cell r="W113">
            <v>4.2938580000000002</v>
          </cell>
          <cell r="X113">
            <v>0</v>
          </cell>
        </row>
        <row r="114">
          <cell r="A114" t="str">
            <v>F1991207</v>
          </cell>
          <cell r="B114" t="str">
            <v>GONAL-F PEN2.0 - 300IU (1) - BRA</v>
          </cell>
          <cell r="C114" t="str">
            <v>A4 Fertility Treatments</v>
          </cell>
          <cell r="D114" t="str">
            <v>GONAL-F</v>
          </cell>
          <cell r="E114" t="str">
            <v>Biotech</v>
          </cell>
          <cell r="F114" t="str">
            <v>Marcella Coelho</v>
          </cell>
          <cell r="G114" t="str">
            <v>YTRA</v>
          </cell>
          <cell r="H114" t="str">
            <v>local</v>
          </cell>
          <cell r="I114" t="str">
            <v>Eduarda Soares</v>
          </cell>
          <cell r="J114">
            <v>7891721027802</v>
          </cell>
          <cell r="K114">
            <v>0</v>
          </cell>
          <cell r="L114">
            <v>78</v>
          </cell>
          <cell r="M114">
            <v>78</v>
          </cell>
          <cell r="N114">
            <v>800</v>
          </cell>
          <cell r="O114">
            <v>800</v>
          </cell>
          <cell r="P114">
            <v>0</v>
          </cell>
          <cell r="Q114">
            <v>9.7500000000000003E-2</v>
          </cell>
          <cell r="R114">
            <v>56338.027979999999</v>
          </cell>
          <cell r="S114">
            <v>56338.027979999999</v>
          </cell>
          <cell r="T114">
            <v>0</v>
          </cell>
          <cell r="U114" t="str">
            <v>SIM</v>
          </cell>
          <cell r="V114">
            <v>0</v>
          </cell>
          <cell r="W114">
            <v>70.422533999999999</v>
          </cell>
          <cell r="X114">
            <v>0</v>
          </cell>
        </row>
        <row r="115">
          <cell r="A115" t="str">
            <v>F19D1207</v>
          </cell>
          <cell r="B115" t="str">
            <v>GONAL-F PEN2.0 - 450IU (1) - BRA</v>
          </cell>
          <cell r="C115" t="str">
            <v>A4 Fertility Treatments</v>
          </cell>
          <cell r="D115" t="str">
            <v>GONAL-F</v>
          </cell>
          <cell r="E115" t="str">
            <v>Biotech</v>
          </cell>
          <cell r="F115" t="str">
            <v>Marcella Coelho</v>
          </cell>
          <cell r="G115" t="str">
            <v>YTRA</v>
          </cell>
          <cell r="H115" t="str">
            <v>local</v>
          </cell>
          <cell r="I115" t="str">
            <v>Eduarda Soares</v>
          </cell>
          <cell r="J115">
            <v>7891721027819</v>
          </cell>
          <cell r="K115">
            <v>0</v>
          </cell>
          <cell r="L115">
            <v>1201</v>
          </cell>
          <cell r="M115">
            <v>1201</v>
          </cell>
          <cell r="N115">
            <v>76</v>
          </cell>
          <cell r="O115">
            <v>76</v>
          </cell>
          <cell r="P115">
            <v>0</v>
          </cell>
          <cell r="Q115">
            <v>15.802631578947368</v>
          </cell>
          <cell r="R115">
            <v>8040.0625710000004</v>
          </cell>
          <cell r="S115">
            <v>8040.0625710000004</v>
          </cell>
          <cell r="T115">
            <v>0</v>
          </cell>
          <cell r="U115" t="str">
            <v>SIM</v>
          </cell>
          <cell r="V115">
            <v>612</v>
          </cell>
          <cell r="W115">
            <v>105.790296</v>
          </cell>
          <cell r="X115">
            <v>64743.661152000001</v>
          </cell>
        </row>
        <row r="116">
          <cell r="A116" t="str">
            <v>F19B1207</v>
          </cell>
          <cell r="B116" t="str">
            <v>GONAL-F PEN2.0 - 900IU (1) - BRA</v>
          </cell>
          <cell r="C116" t="str">
            <v>A4 Fertility Treatments</v>
          </cell>
          <cell r="D116" t="str">
            <v>GONAL-F</v>
          </cell>
          <cell r="E116" t="str">
            <v>Biotech</v>
          </cell>
          <cell r="F116" t="str">
            <v>Marcella Coelho</v>
          </cell>
          <cell r="G116" t="str">
            <v>YTRA</v>
          </cell>
          <cell r="H116" t="str">
            <v>local</v>
          </cell>
          <cell r="I116" t="str">
            <v>Eduarda Soares</v>
          </cell>
          <cell r="J116">
            <v>7891721027826</v>
          </cell>
          <cell r="K116">
            <v>0</v>
          </cell>
          <cell r="L116">
            <v>443</v>
          </cell>
          <cell r="M116">
            <v>443</v>
          </cell>
          <cell r="N116">
            <v>79</v>
          </cell>
          <cell r="O116">
            <v>79</v>
          </cell>
          <cell r="P116">
            <v>0</v>
          </cell>
          <cell r="Q116">
            <v>5.6075949367088604</v>
          </cell>
          <cell r="R116">
            <v>14835.680726000001</v>
          </cell>
          <cell r="S116">
            <v>14835.680726000001</v>
          </cell>
          <cell r="T116">
            <v>0</v>
          </cell>
          <cell r="U116" t="str">
            <v>SIM</v>
          </cell>
          <cell r="V116">
            <v>0</v>
          </cell>
          <cell r="W116">
            <v>187.79342600000001</v>
          </cell>
          <cell r="X116">
            <v>0</v>
          </cell>
        </row>
        <row r="117">
          <cell r="A117" t="str">
            <v>BR1002960</v>
          </cell>
          <cell r="B117" t="str">
            <v>LEVOTIROXINA SODICA 100MCG - (30) BRA</v>
          </cell>
          <cell r="C117" t="str">
            <v>77 Thyroids</v>
          </cell>
          <cell r="D117" t="str">
            <v>EUTHYROX</v>
          </cell>
          <cell r="E117" t="str">
            <v>Genérico</v>
          </cell>
          <cell r="F117" t="str">
            <v>Bruno Rodrigues</v>
          </cell>
          <cell r="G117" t="str">
            <v>YFIN</v>
          </cell>
          <cell r="H117" t="str">
            <v>local</v>
          </cell>
          <cell r="I117" t="str">
            <v>Rafael Pena</v>
          </cell>
          <cell r="J117">
            <v>7891721019999</v>
          </cell>
          <cell r="K117">
            <v>0</v>
          </cell>
          <cell r="L117">
            <v>406856</v>
          </cell>
          <cell r="M117">
            <v>406856</v>
          </cell>
          <cell r="N117">
            <v>224416</v>
          </cell>
          <cell r="O117">
            <v>224416</v>
          </cell>
          <cell r="P117">
            <v>0</v>
          </cell>
          <cell r="Q117">
            <v>1.812954513047198</v>
          </cell>
          <cell r="R117">
            <v>133671.11142500001</v>
          </cell>
          <cell r="S117">
            <v>133671.11142500001</v>
          </cell>
          <cell r="T117">
            <v>0</v>
          </cell>
          <cell r="U117" t="str">
            <v>SIM</v>
          </cell>
          <cell r="V117">
            <v>0</v>
          </cell>
          <cell r="W117">
            <v>0.59563900000000003</v>
          </cell>
          <cell r="X117">
            <v>0</v>
          </cell>
        </row>
        <row r="118">
          <cell r="A118">
            <v>3383370001</v>
          </cell>
          <cell r="B118" t="str">
            <v>LEVOTIROXINA SODICA 100MCG - (30) BRA [TEN]</v>
          </cell>
          <cell r="C118" t="str">
            <v>77 Thyroids</v>
          </cell>
          <cell r="D118" t="str">
            <v>EUTHYROX</v>
          </cell>
          <cell r="E118" t="str">
            <v>Genérico</v>
          </cell>
          <cell r="F118" t="str">
            <v>Bruno Rodrigues</v>
          </cell>
          <cell r="G118" t="str">
            <v>YFIN</v>
          </cell>
          <cell r="H118" t="str">
            <v>local</v>
          </cell>
          <cell r="I118" t="str">
            <v>Rafael Pena</v>
          </cell>
          <cell r="J118">
            <v>7891721029882</v>
          </cell>
          <cell r="K118">
            <v>0</v>
          </cell>
          <cell r="L118">
            <v>11736</v>
          </cell>
          <cell r="M118">
            <v>11736</v>
          </cell>
          <cell r="N118">
            <v>102836.999996</v>
          </cell>
          <cell r="O118">
            <v>0</v>
          </cell>
          <cell r="P118">
            <v>102836.999996</v>
          </cell>
          <cell r="Q118">
            <v>0.11412234896444363</v>
          </cell>
          <cell r="R118">
            <v>29108.833880999999</v>
          </cell>
          <cell r="S118">
            <v>0</v>
          </cell>
          <cell r="T118">
            <v>29108.833880999999</v>
          </cell>
          <cell r="U118" t="str">
            <v>SIM</v>
          </cell>
          <cell r="V118">
            <v>0</v>
          </cell>
          <cell r="W118">
            <v>0.283057</v>
          </cell>
          <cell r="X118">
            <v>0</v>
          </cell>
        </row>
        <row r="119">
          <cell r="A119" t="str">
            <v>BR1002961</v>
          </cell>
          <cell r="B119" t="str">
            <v>LEVOTIROXINA SODICA 112MCG - (30) BRA</v>
          </cell>
          <cell r="C119" t="str">
            <v>77 Thyroids</v>
          </cell>
          <cell r="D119" t="str">
            <v>EUTHYROX</v>
          </cell>
          <cell r="E119" t="str">
            <v>Genérico</v>
          </cell>
          <cell r="F119" t="str">
            <v>Bruno Rodrigues</v>
          </cell>
          <cell r="G119" t="str">
            <v>YFIN</v>
          </cell>
          <cell r="H119" t="str">
            <v>local</v>
          </cell>
          <cell r="I119" t="str">
            <v>Rafael Pena</v>
          </cell>
          <cell r="J119">
            <v>7891721020049</v>
          </cell>
          <cell r="K119">
            <v>0</v>
          </cell>
          <cell r="L119">
            <v>175817</v>
          </cell>
          <cell r="M119">
            <v>175817</v>
          </cell>
          <cell r="N119">
            <v>52472</v>
          </cell>
          <cell r="O119">
            <v>52472</v>
          </cell>
          <cell r="P119">
            <v>0</v>
          </cell>
          <cell r="Q119">
            <v>3.3506822686385118</v>
          </cell>
          <cell r="R119">
            <v>61579.766817000003</v>
          </cell>
          <cell r="S119">
            <v>61579.766817000003</v>
          </cell>
          <cell r="T119">
            <v>0</v>
          </cell>
          <cell r="U119" t="str">
            <v>SIM</v>
          </cell>
          <cell r="V119">
            <v>0</v>
          </cell>
          <cell r="W119">
            <v>1.173573</v>
          </cell>
          <cell r="X119">
            <v>0</v>
          </cell>
        </row>
        <row r="120">
          <cell r="A120" t="str">
            <v>BR1002962</v>
          </cell>
          <cell r="B120" t="str">
            <v>LEVOTIROXINA SODICA 125MCG - (30) BRA</v>
          </cell>
          <cell r="C120" t="str">
            <v>77 Thyroids</v>
          </cell>
          <cell r="D120" t="str">
            <v>EUTHYROX</v>
          </cell>
          <cell r="E120" t="str">
            <v>Genérico</v>
          </cell>
          <cell r="F120" t="str">
            <v>Bruno Rodrigues</v>
          </cell>
          <cell r="G120" t="str">
            <v>YFIN</v>
          </cell>
          <cell r="H120" t="str">
            <v>local</v>
          </cell>
          <cell r="I120" t="str">
            <v>Rafael Pena</v>
          </cell>
          <cell r="J120">
            <v>7891721020094</v>
          </cell>
          <cell r="K120">
            <v>0</v>
          </cell>
          <cell r="L120">
            <v>423011</v>
          </cell>
          <cell r="M120">
            <v>423011</v>
          </cell>
          <cell r="N120">
            <v>86643</v>
          </cell>
          <cell r="O120">
            <v>86643</v>
          </cell>
          <cell r="P120">
            <v>0</v>
          </cell>
          <cell r="Q120">
            <v>4.8822293780224602</v>
          </cell>
          <cell r="R120">
            <v>75690.362448999993</v>
          </cell>
          <cell r="S120">
            <v>75690.362448999993</v>
          </cell>
          <cell r="T120">
            <v>0</v>
          </cell>
          <cell r="U120" t="str">
            <v>SIM</v>
          </cell>
          <cell r="V120">
            <v>0</v>
          </cell>
          <cell r="W120">
            <v>0.87358800000000003</v>
          </cell>
          <cell r="X120">
            <v>0</v>
          </cell>
        </row>
        <row r="121">
          <cell r="A121" t="str">
            <v>BR1002963</v>
          </cell>
          <cell r="B121" t="str">
            <v>LEVOTIROXINA SODICA 150MCG - (30) BRA</v>
          </cell>
          <cell r="C121" t="str">
            <v>77 Thyroids</v>
          </cell>
          <cell r="D121" t="str">
            <v>EUTHYROX</v>
          </cell>
          <cell r="E121" t="str">
            <v>Genérico</v>
          </cell>
          <cell r="F121" t="str">
            <v>Bruno Rodrigues</v>
          </cell>
          <cell r="G121" t="str">
            <v>YFIN</v>
          </cell>
          <cell r="H121" t="str">
            <v>local</v>
          </cell>
          <cell r="I121" t="str">
            <v>Rafael Pena</v>
          </cell>
          <cell r="J121">
            <v>7891721020148</v>
          </cell>
          <cell r="K121">
            <v>104743</v>
          </cell>
          <cell r="L121">
            <v>189269</v>
          </cell>
          <cell r="M121">
            <v>294012</v>
          </cell>
          <cell r="N121">
            <v>61919</v>
          </cell>
          <cell r="O121">
            <v>61919</v>
          </cell>
          <cell r="P121">
            <v>0</v>
          </cell>
          <cell r="Q121">
            <v>4.7483324989098659</v>
          </cell>
          <cell r="R121">
            <v>58292.400758000003</v>
          </cell>
          <cell r="S121">
            <v>58292.400758000003</v>
          </cell>
          <cell r="T121">
            <v>0</v>
          </cell>
          <cell r="U121" t="str">
            <v>SIM</v>
          </cell>
          <cell r="V121">
            <v>0</v>
          </cell>
          <cell r="W121">
            <v>0.94142899999999996</v>
          </cell>
          <cell r="X121">
            <v>0</v>
          </cell>
        </row>
        <row r="122">
          <cell r="A122" t="str">
            <v>BR1002964</v>
          </cell>
          <cell r="B122" t="str">
            <v>LEVOTIROXINA SODICA 175MCG - (30) BRA</v>
          </cell>
          <cell r="C122" t="str">
            <v>77 Thyroids</v>
          </cell>
          <cell r="D122" t="str">
            <v>EUTHYROX</v>
          </cell>
          <cell r="E122" t="str">
            <v>Genérico</v>
          </cell>
          <cell r="F122" t="str">
            <v>Bruno Rodrigues</v>
          </cell>
          <cell r="G122" t="str">
            <v>YFIN</v>
          </cell>
          <cell r="H122" t="str">
            <v>local</v>
          </cell>
          <cell r="I122" t="str">
            <v>Rafael Pena</v>
          </cell>
          <cell r="J122">
            <v>7891721020193</v>
          </cell>
          <cell r="K122">
            <v>16531</v>
          </cell>
          <cell r="L122">
            <v>71995</v>
          </cell>
          <cell r="M122">
            <v>88526</v>
          </cell>
          <cell r="N122">
            <v>22820</v>
          </cell>
          <cell r="O122">
            <v>22820</v>
          </cell>
          <cell r="P122">
            <v>0</v>
          </cell>
          <cell r="Q122">
            <v>3.8793163891323399</v>
          </cell>
          <cell r="R122">
            <v>27162.346724999999</v>
          </cell>
          <cell r="S122">
            <v>27162.346724999999</v>
          </cell>
          <cell r="T122">
            <v>0</v>
          </cell>
          <cell r="U122" t="str">
            <v>SIM</v>
          </cell>
          <cell r="V122">
            <v>0</v>
          </cell>
          <cell r="W122">
            <v>1.190286</v>
          </cell>
          <cell r="X122">
            <v>0</v>
          </cell>
        </row>
        <row r="123">
          <cell r="A123" t="str">
            <v>BR1002965</v>
          </cell>
          <cell r="B123" t="str">
            <v>LEVOTIROXINA SODICA 200MCG - (30) BRA</v>
          </cell>
          <cell r="C123" t="str">
            <v>77 Thyroids</v>
          </cell>
          <cell r="D123" t="str">
            <v>EUTHYROX</v>
          </cell>
          <cell r="E123" t="str">
            <v>Genérico</v>
          </cell>
          <cell r="F123" t="str">
            <v>Bruno Rodrigues</v>
          </cell>
          <cell r="G123" t="str">
            <v>YFIN</v>
          </cell>
          <cell r="H123" t="str">
            <v>local</v>
          </cell>
          <cell r="I123" t="str">
            <v>Rafael Pena</v>
          </cell>
          <cell r="J123">
            <v>7891721020247</v>
          </cell>
          <cell r="K123">
            <v>36769</v>
          </cell>
          <cell r="L123">
            <v>70972</v>
          </cell>
          <cell r="M123">
            <v>107741</v>
          </cell>
          <cell r="N123">
            <v>15301</v>
          </cell>
          <cell r="O123">
            <v>15301</v>
          </cell>
          <cell r="P123">
            <v>0</v>
          </cell>
          <cell r="Q123">
            <v>7.0414352003137051</v>
          </cell>
          <cell r="R123">
            <v>31572.112647999998</v>
          </cell>
          <cell r="S123">
            <v>31572.112647999998</v>
          </cell>
          <cell r="T123">
            <v>0</v>
          </cell>
          <cell r="U123" t="str">
            <v>SIM</v>
          </cell>
          <cell r="V123">
            <v>0</v>
          </cell>
          <cell r="W123">
            <v>2.0634009999999998</v>
          </cell>
          <cell r="X123">
            <v>0</v>
          </cell>
        </row>
        <row r="124">
          <cell r="A124" t="str">
            <v>BR1002956</v>
          </cell>
          <cell r="B124" t="str">
            <v>LEVOTIROXINA SODICA 25MCG - (30) BRA</v>
          </cell>
          <cell r="C124" t="str">
            <v>77 Thyroids</v>
          </cell>
          <cell r="D124" t="str">
            <v>EUTHYROX</v>
          </cell>
          <cell r="E124" t="str">
            <v>Genérico</v>
          </cell>
          <cell r="F124" t="str">
            <v>Bruno Rodrigues</v>
          </cell>
          <cell r="G124" t="str">
            <v>YFIN</v>
          </cell>
          <cell r="H124" t="str">
            <v>local</v>
          </cell>
          <cell r="I124" t="str">
            <v>Rafael Pena</v>
          </cell>
          <cell r="J124">
            <v>7891721019791</v>
          </cell>
          <cell r="K124">
            <v>0</v>
          </cell>
          <cell r="L124">
            <v>307487</v>
          </cell>
          <cell r="M124">
            <v>307487</v>
          </cell>
          <cell r="N124">
            <v>248386</v>
          </cell>
          <cell r="O124">
            <v>248386</v>
          </cell>
          <cell r="P124">
            <v>0</v>
          </cell>
          <cell r="Q124">
            <v>1.2379401415538718</v>
          </cell>
          <cell r="R124">
            <v>156705.22292500001</v>
          </cell>
          <cell r="S124">
            <v>156705.22292500001</v>
          </cell>
          <cell r="T124">
            <v>0</v>
          </cell>
          <cell r="U124" t="str">
            <v>SIM</v>
          </cell>
          <cell r="V124">
            <v>0</v>
          </cell>
          <cell r="W124">
            <v>0.63089300000000004</v>
          </cell>
          <cell r="X124">
            <v>0</v>
          </cell>
        </row>
        <row r="125">
          <cell r="A125">
            <v>3383340001</v>
          </cell>
          <cell r="B125" t="str">
            <v>LEVOTIROXINA SODICA 25MCG - (30) BRA [TEN]</v>
          </cell>
          <cell r="C125" t="str">
            <v>77 Thyroids</v>
          </cell>
          <cell r="D125" t="str">
            <v>EUTHYROX</v>
          </cell>
          <cell r="E125" t="str">
            <v>Genérico</v>
          </cell>
          <cell r="F125" t="str">
            <v>Bruno Rodrigues</v>
          </cell>
          <cell r="G125" t="str">
            <v>YFIN</v>
          </cell>
          <cell r="H125" t="str">
            <v>local</v>
          </cell>
          <cell r="I125" t="str">
            <v>Rafael Pena</v>
          </cell>
          <cell r="J125">
            <v>7891721029905</v>
          </cell>
          <cell r="K125">
            <v>0</v>
          </cell>
          <cell r="L125">
            <v>213063</v>
          </cell>
          <cell r="M125">
            <v>213063</v>
          </cell>
          <cell r="N125">
            <v>253609.999996</v>
          </cell>
          <cell r="O125">
            <v>0</v>
          </cell>
          <cell r="P125">
            <v>253609.999996</v>
          </cell>
          <cell r="Q125">
            <v>0.84012065771602262</v>
          </cell>
          <cell r="R125">
            <v>75603.911657999997</v>
          </cell>
          <cell r="S125">
            <v>0</v>
          </cell>
          <cell r="T125">
            <v>75603.911657999997</v>
          </cell>
          <cell r="U125" t="str">
            <v>SIM</v>
          </cell>
          <cell r="V125">
            <v>288000</v>
          </cell>
          <cell r="W125">
            <v>0.29810999999999999</v>
          </cell>
          <cell r="X125">
            <v>85855.679999999993</v>
          </cell>
        </row>
        <row r="126">
          <cell r="A126" t="str">
            <v>BR1002957</v>
          </cell>
          <cell r="B126" t="str">
            <v>LEVOTIROXINA SODICA 50MCG - (30) BRA</v>
          </cell>
          <cell r="C126" t="str">
            <v>77 Thyroids</v>
          </cell>
          <cell r="D126" t="str">
            <v>EUTHYROX</v>
          </cell>
          <cell r="E126" t="str">
            <v>Genérico</v>
          </cell>
          <cell r="F126" t="str">
            <v>Bruno Rodrigues</v>
          </cell>
          <cell r="G126" t="str">
            <v>YFIN</v>
          </cell>
          <cell r="H126" t="str">
            <v>local</v>
          </cell>
          <cell r="I126" t="str">
            <v>Rafael Pena</v>
          </cell>
          <cell r="J126">
            <v>7891721019845</v>
          </cell>
          <cell r="K126">
            <v>0</v>
          </cell>
          <cell r="L126">
            <v>790654</v>
          </cell>
          <cell r="M126">
            <v>790654</v>
          </cell>
          <cell r="N126">
            <v>335378</v>
          </cell>
          <cell r="O126">
            <v>335378</v>
          </cell>
          <cell r="P126">
            <v>0</v>
          </cell>
          <cell r="Q126">
            <v>2.3575010883242191</v>
          </cell>
          <cell r="R126">
            <v>234221.57163799999</v>
          </cell>
          <cell r="S126">
            <v>234221.57163799999</v>
          </cell>
          <cell r="T126">
            <v>0</v>
          </cell>
          <cell r="U126" t="str">
            <v>SIM</v>
          </cell>
          <cell r="V126">
            <v>0</v>
          </cell>
          <cell r="W126">
            <v>0.69838</v>
          </cell>
          <cell r="X126">
            <v>0</v>
          </cell>
        </row>
        <row r="127">
          <cell r="A127">
            <v>3383350001</v>
          </cell>
          <cell r="B127" t="str">
            <v>LEVOTIROXINA SODICA 50MCG - (30) BRA [TEN]</v>
          </cell>
          <cell r="C127" t="str">
            <v>77 Thyroids</v>
          </cell>
          <cell r="D127" t="str">
            <v>EUTHYROX</v>
          </cell>
          <cell r="E127" t="str">
            <v>Genérico</v>
          </cell>
          <cell r="F127" t="str">
            <v>Bruno Rodrigues</v>
          </cell>
          <cell r="G127" t="str">
            <v>YFIN</v>
          </cell>
          <cell r="H127" t="str">
            <v>local</v>
          </cell>
          <cell r="I127" t="str">
            <v>Rafael Pena</v>
          </cell>
          <cell r="J127">
            <v>7891721029899</v>
          </cell>
          <cell r="K127">
            <v>0</v>
          </cell>
          <cell r="L127">
            <v>0</v>
          </cell>
          <cell r="M127">
            <v>0</v>
          </cell>
          <cell r="N127">
            <v>203906.999996</v>
          </cell>
          <cell r="O127">
            <v>0</v>
          </cell>
          <cell r="P127">
            <v>203906.999996</v>
          </cell>
          <cell r="Q127">
            <v>0</v>
          </cell>
          <cell r="R127">
            <v>57863.494505000002</v>
          </cell>
          <cell r="S127">
            <v>0</v>
          </cell>
          <cell r="T127">
            <v>57863.494505000002</v>
          </cell>
          <cell r="U127" t="str">
            <v>SIM</v>
          </cell>
          <cell r="V127">
            <v>43620</v>
          </cell>
          <cell r="W127">
            <v>0.283773</v>
          </cell>
          <cell r="X127">
            <v>12378.178260000001</v>
          </cell>
        </row>
        <row r="128">
          <cell r="A128" t="str">
            <v>BR1002958</v>
          </cell>
          <cell r="B128" t="str">
            <v>LEVOTIROXINA SODICA 75MCG - (30) BRA</v>
          </cell>
          <cell r="C128" t="str">
            <v>77 Thyroids</v>
          </cell>
          <cell r="D128" t="str">
            <v>EUTHYROX</v>
          </cell>
          <cell r="E128" t="str">
            <v>Genérico</v>
          </cell>
          <cell r="F128" t="str">
            <v>Bruno Rodrigues</v>
          </cell>
          <cell r="G128" t="str">
            <v>YFIN</v>
          </cell>
          <cell r="H128" t="str">
            <v>local</v>
          </cell>
          <cell r="I128" t="str">
            <v>Rafael Pena</v>
          </cell>
          <cell r="J128">
            <v>7891721019890</v>
          </cell>
          <cell r="K128">
            <v>0</v>
          </cell>
          <cell r="L128">
            <v>1446647</v>
          </cell>
          <cell r="M128">
            <v>1446647</v>
          </cell>
          <cell r="N128">
            <v>275672.99999699998</v>
          </cell>
          <cell r="O128">
            <v>261406</v>
          </cell>
          <cell r="P128">
            <v>14266.999997000001</v>
          </cell>
          <cell r="Q128">
            <v>5.2476920119697725</v>
          </cell>
          <cell r="R128">
            <v>205104.11451700001</v>
          </cell>
          <cell r="S128">
            <v>199467.90893000001</v>
          </cell>
          <cell r="T128">
            <v>5636.205586</v>
          </cell>
          <cell r="U128" t="str">
            <v>SIM</v>
          </cell>
          <cell r="V128">
            <v>0</v>
          </cell>
          <cell r="W128">
            <v>0.76305699999999999</v>
          </cell>
          <cell r="X128">
            <v>0</v>
          </cell>
        </row>
        <row r="129">
          <cell r="A129" t="str">
            <v>BR1002959</v>
          </cell>
          <cell r="B129" t="str">
            <v>LEVOTIROXINA SODICA 88MCG - (30) BRA</v>
          </cell>
          <cell r="C129" t="str">
            <v>77 Thyroids</v>
          </cell>
          <cell r="D129" t="str">
            <v>EUTHYROX</v>
          </cell>
          <cell r="E129" t="str">
            <v>Genérico</v>
          </cell>
          <cell r="F129" t="str">
            <v>Bruno Rodrigues</v>
          </cell>
          <cell r="G129" t="str">
            <v>YFIN</v>
          </cell>
          <cell r="H129" t="str">
            <v>local</v>
          </cell>
          <cell r="I129" t="str">
            <v>Rafael Pena</v>
          </cell>
          <cell r="J129">
            <v>7891721019944</v>
          </cell>
          <cell r="K129">
            <v>0</v>
          </cell>
          <cell r="L129">
            <v>632657</v>
          </cell>
          <cell r="M129">
            <v>632657</v>
          </cell>
          <cell r="N129">
            <v>130563</v>
          </cell>
          <cell r="O129">
            <v>130563</v>
          </cell>
          <cell r="P129">
            <v>0</v>
          </cell>
          <cell r="Q129">
            <v>4.8456071015525071</v>
          </cell>
          <cell r="R129">
            <v>119982.695712</v>
          </cell>
          <cell r="S129">
            <v>119982.695712</v>
          </cell>
          <cell r="T129">
            <v>0</v>
          </cell>
          <cell r="U129" t="str">
            <v>SIM</v>
          </cell>
          <cell r="V129">
            <v>0</v>
          </cell>
          <cell r="W129">
            <v>0.91896299999999997</v>
          </cell>
          <cell r="X129">
            <v>0</v>
          </cell>
        </row>
        <row r="130">
          <cell r="A130" t="str">
            <v>FCB11211</v>
          </cell>
          <cell r="B130" t="str">
            <v>MAVENCLAD TABS 10 MG (1) - BRA</v>
          </cell>
          <cell r="C130" t="str">
            <v>B3 MAVENCLAD</v>
          </cell>
          <cell r="D130" t="str">
            <v>CLADRIBINE</v>
          </cell>
          <cell r="E130" t="str">
            <v>Biotech</v>
          </cell>
          <cell r="F130" t="str">
            <v>Stephanie Tenan</v>
          </cell>
          <cell r="G130" t="str">
            <v>YTRA</v>
          </cell>
          <cell r="H130" t="str">
            <v>local</v>
          </cell>
          <cell r="I130" t="str">
            <v>Eduarda Soares</v>
          </cell>
          <cell r="J130">
            <v>7891721201356</v>
          </cell>
          <cell r="K130">
            <v>0</v>
          </cell>
          <cell r="L130">
            <v>451</v>
          </cell>
          <cell r="M130">
            <v>451</v>
          </cell>
          <cell r="N130">
            <v>231</v>
          </cell>
          <cell r="O130">
            <v>193</v>
          </cell>
          <cell r="P130">
            <v>38</v>
          </cell>
          <cell r="Q130">
            <v>1.9523809523809523</v>
          </cell>
          <cell r="R130">
            <v>317685.439977</v>
          </cell>
          <cell r="S130">
            <v>277746.29997699999</v>
          </cell>
          <cell r="T130">
            <v>39939.139998999999</v>
          </cell>
          <cell r="U130" t="str">
            <v>SIM</v>
          </cell>
          <cell r="V130">
            <v>0</v>
          </cell>
          <cell r="W130">
            <v>1439.099999</v>
          </cell>
          <cell r="X130">
            <v>0</v>
          </cell>
        </row>
        <row r="131">
          <cell r="A131" t="str">
            <v>FCB11221</v>
          </cell>
          <cell r="B131" t="str">
            <v>MAVENCLAD TABS 10 MG (1) SAMPLE - BRA</v>
          </cell>
          <cell r="C131" t="str">
            <v>B3 MAVENCLAD</v>
          </cell>
          <cell r="D131" t="str">
            <v>CLADRIBINE</v>
          </cell>
          <cell r="E131" t="str">
            <v>Biotech</v>
          </cell>
          <cell r="F131" t="str">
            <v>Stephanie Tenan</v>
          </cell>
          <cell r="G131" t="str">
            <v>YSAM / YTRA</v>
          </cell>
          <cell r="H131" t="str">
            <v>local</v>
          </cell>
          <cell r="I131" t="str">
            <v>Eduarda Soares</v>
          </cell>
          <cell r="J131">
            <v>7891721202353</v>
          </cell>
          <cell r="K131">
            <v>0</v>
          </cell>
          <cell r="L131">
            <v>10</v>
          </cell>
          <cell r="M131">
            <v>10</v>
          </cell>
          <cell r="N131">
            <v>10</v>
          </cell>
          <cell r="O131">
            <v>10</v>
          </cell>
          <cell r="P131">
            <v>0</v>
          </cell>
          <cell r="Q131">
            <v>1</v>
          </cell>
          <cell r="R131">
            <v>0</v>
          </cell>
          <cell r="S131">
            <v>0</v>
          </cell>
          <cell r="T131">
            <v>0</v>
          </cell>
          <cell r="U131" t="str">
            <v>SIM</v>
          </cell>
          <cell r="V131">
            <v>0</v>
          </cell>
          <cell r="W131">
            <v>0</v>
          </cell>
          <cell r="X131">
            <v>0</v>
          </cell>
        </row>
        <row r="132">
          <cell r="A132" t="str">
            <v>FCB11214</v>
          </cell>
          <cell r="B132" t="str">
            <v>MAVENCLAD TABS 10 MG (4) - BRA</v>
          </cell>
          <cell r="C132" t="str">
            <v>B3 MAVENCLAD</v>
          </cell>
          <cell r="D132" t="str">
            <v>CLADRIBINE</v>
          </cell>
          <cell r="E132" t="str">
            <v>Biotech</v>
          </cell>
          <cell r="F132" t="str">
            <v>Stephanie Tenan</v>
          </cell>
          <cell r="G132" t="str">
            <v>YTRA</v>
          </cell>
          <cell r="H132" t="str">
            <v>local</v>
          </cell>
          <cell r="I132" t="str">
            <v>Eduarda Soares</v>
          </cell>
          <cell r="J132">
            <v>7891721201363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 t="str">
            <v>NÃO</v>
          </cell>
          <cell r="V132">
            <v>0</v>
          </cell>
          <cell r="W132">
            <v>0</v>
          </cell>
          <cell r="X132">
            <v>0</v>
          </cell>
        </row>
        <row r="133">
          <cell r="A133" t="str">
            <v>FCB11216</v>
          </cell>
          <cell r="B133" t="str">
            <v>MAVENCLAD TABS 10 MG (6) - BRA</v>
          </cell>
          <cell r="C133" t="str">
            <v>B3 MAVENCLAD</v>
          </cell>
          <cell r="D133" t="str">
            <v>CLADRIBINE</v>
          </cell>
          <cell r="E133" t="str">
            <v>Biotech</v>
          </cell>
          <cell r="F133" t="str">
            <v>Stephanie Tenan</v>
          </cell>
          <cell r="G133" t="str">
            <v>YTRA</v>
          </cell>
          <cell r="H133" t="str">
            <v>local</v>
          </cell>
          <cell r="I133" t="str">
            <v>Eduarda Soares</v>
          </cell>
          <cell r="J133">
            <v>7891721201387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 t="str">
            <v>NÃO</v>
          </cell>
          <cell r="V133">
            <v>0</v>
          </cell>
          <cell r="W133">
            <v>0</v>
          </cell>
          <cell r="X133">
            <v>0</v>
          </cell>
        </row>
        <row r="134">
          <cell r="A134" t="str">
            <v>BR1002032</v>
          </cell>
          <cell r="B134" t="str">
            <v>MESIDOX 2MG TAB - (30) BRA</v>
          </cell>
          <cell r="C134" t="str">
            <v>B6 CMCare Local</v>
          </cell>
          <cell r="D134" t="str">
            <v>DOXAZOSIN</v>
          </cell>
          <cell r="E134" t="str">
            <v>Brand</v>
          </cell>
          <cell r="F134" t="str">
            <v>Rosane Risso</v>
          </cell>
          <cell r="G134" t="str">
            <v>YFIN</v>
          </cell>
          <cell r="H134" t="str">
            <v>local</v>
          </cell>
          <cell r="I134" t="str">
            <v>Rafael Pena</v>
          </cell>
          <cell r="J134">
            <v>7891721023545</v>
          </cell>
          <cell r="K134">
            <v>0</v>
          </cell>
          <cell r="L134">
            <v>0</v>
          </cell>
          <cell r="M134">
            <v>0</v>
          </cell>
          <cell r="N134">
            <v>2755</v>
          </cell>
          <cell r="O134">
            <v>2755</v>
          </cell>
          <cell r="P134">
            <v>0</v>
          </cell>
          <cell r="Q134">
            <v>0</v>
          </cell>
          <cell r="R134">
            <v>8861.9475750000001</v>
          </cell>
          <cell r="S134">
            <v>8861.9475750000001</v>
          </cell>
          <cell r="T134">
            <v>0</v>
          </cell>
          <cell r="U134" t="str">
            <v>SIM</v>
          </cell>
          <cell r="V134">
            <v>17762</v>
          </cell>
          <cell r="W134">
            <v>3.2166769999999998</v>
          </cell>
          <cell r="X134">
            <v>57134.616873999999</v>
          </cell>
        </row>
        <row r="135">
          <cell r="A135" t="str">
            <v>BR1002035</v>
          </cell>
          <cell r="B135" t="str">
            <v>MESIDOX 4MG TAB - (30) BRA</v>
          </cell>
          <cell r="C135" t="str">
            <v>B6 CMCare Local</v>
          </cell>
          <cell r="D135" t="str">
            <v>DOXAZOSIN</v>
          </cell>
          <cell r="E135" t="str">
            <v>Brand</v>
          </cell>
          <cell r="F135" t="str">
            <v>Rosane Risso</v>
          </cell>
          <cell r="G135" t="str">
            <v>YFIN</v>
          </cell>
          <cell r="H135" t="str">
            <v>local</v>
          </cell>
          <cell r="I135" t="str">
            <v>Rafael Pena</v>
          </cell>
          <cell r="J135">
            <v>7891721023576</v>
          </cell>
          <cell r="K135">
            <v>0</v>
          </cell>
          <cell r="L135">
            <v>17500</v>
          </cell>
          <cell r="M135">
            <v>17500</v>
          </cell>
          <cell r="N135">
            <v>3058</v>
          </cell>
          <cell r="O135">
            <v>3058</v>
          </cell>
          <cell r="P135">
            <v>0</v>
          </cell>
          <cell r="Q135">
            <v>5.7226945716154347</v>
          </cell>
          <cell r="R135">
            <v>19553.643834999999</v>
          </cell>
          <cell r="S135">
            <v>19553.643834999999</v>
          </cell>
          <cell r="T135">
            <v>0</v>
          </cell>
          <cell r="U135" t="str">
            <v>SIM</v>
          </cell>
          <cell r="V135">
            <v>0</v>
          </cell>
          <cell r="W135">
            <v>6.3942579999999998</v>
          </cell>
          <cell r="X135">
            <v>0</v>
          </cell>
        </row>
        <row r="136">
          <cell r="A136">
            <v>3227880001</v>
          </cell>
          <cell r="B136" t="str">
            <v>METFORMIN HYDROCHLORIDE XR 500MG-(30)BRA</v>
          </cell>
          <cell r="C136" t="str">
            <v>B4 Diabetes</v>
          </cell>
          <cell r="D136" t="str">
            <v>GLUCOPHAGE XR</v>
          </cell>
          <cell r="E136" t="str">
            <v>Genérico</v>
          </cell>
          <cell r="F136" t="str">
            <v>Rafael Vancini</v>
          </cell>
          <cell r="G136" t="str">
            <v>YFIN</v>
          </cell>
          <cell r="H136" t="str">
            <v>local</v>
          </cell>
          <cell r="I136" t="str">
            <v>Rafael Pena</v>
          </cell>
          <cell r="J136">
            <v>7891721022722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 t="str">
            <v>SIM</v>
          </cell>
          <cell r="V136">
            <v>0</v>
          </cell>
          <cell r="W136">
            <v>0.10906200000000001</v>
          </cell>
          <cell r="X136">
            <v>0</v>
          </cell>
        </row>
        <row r="137">
          <cell r="A137">
            <v>3227900001</v>
          </cell>
          <cell r="B137" t="str">
            <v>METFORMIN HYDROCHLORIDE XR 750MG-(30)BRA</v>
          </cell>
          <cell r="C137" t="str">
            <v>B4 Diabetes</v>
          </cell>
          <cell r="D137" t="str">
            <v>GLUCOPHAGE XR</v>
          </cell>
          <cell r="E137" t="str">
            <v>Genérico</v>
          </cell>
          <cell r="F137" t="str">
            <v>Rafael Vancini</v>
          </cell>
          <cell r="G137" t="str">
            <v>YFIN</v>
          </cell>
          <cell r="H137" t="str">
            <v>local</v>
          </cell>
          <cell r="I137" t="str">
            <v>Rafael Pena</v>
          </cell>
          <cell r="J137">
            <v>7891721025334</v>
          </cell>
          <cell r="K137">
            <v>0</v>
          </cell>
          <cell r="L137">
            <v>23193</v>
          </cell>
          <cell r="M137">
            <v>23193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 t="str">
            <v>SIM</v>
          </cell>
          <cell r="V137">
            <v>0</v>
          </cell>
          <cell r="W137">
            <v>1.4482660000000001</v>
          </cell>
          <cell r="X137">
            <v>0</v>
          </cell>
        </row>
        <row r="138">
          <cell r="A138">
            <v>3554330001</v>
          </cell>
          <cell r="B138" t="str">
            <v>METFORMIN XR 500MG TAB RM-(30)BRA</v>
          </cell>
          <cell r="C138" t="str">
            <v>B4 Diabetes</v>
          </cell>
          <cell r="D138" t="str">
            <v>GLUCOPHAGE XR</v>
          </cell>
          <cell r="E138" t="str">
            <v>Genérico</v>
          </cell>
          <cell r="F138" t="str">
            <v>Rafael Vancini</v>
          </cell>
          <cell r="G138" t="str">
            <v>YFIN</v>
          </cell>
          <cell r="H138" t="str">
            <v>local</v>
          </cell>
          <cell r="I138" t="str">
            <v>Rafael Pena</v>
          </cell>
          <cell r="J138">
            <v>7891721201783</v>
          </cell>
          <cell r="K138">
            <v>0</v>
          </cell>
          <cell r="L138">
            <v>40545</v>
          </cell>
          <cell r="M138">
            <v>40545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 t="str">
            <v>SIM</v>
          </cell>
          <cell r="V138">
            <v>54000</v>
          </cell>
          <cell r="W138">
            <v>0.72155899999999995</v>
          </cell>
          <cell r="X138">
            <v>38964.185999999994</v>
          </cell>
        </row>
        <row r="139">
          <cell r="A139" t="str">
            <v>BR1003825</v>
          </cell>
          <cell r="B139" t="str">
            <v>METFORMINA 1G TABS - (30) BRA</v>
          </cell>
          <cell r="C139" t="str">
            <v>B4 Diabetes</v>
          </cell>
          <cell r="D139" t="str">
            <v>GLUCOPHAGE</v>
          </cell>
          <cell r="E139" t="str">
            <v>Genérico</v>
          </cell>
          <cell r="F139" t="str">
            <v>Rafael Vancini</v>
          </cell>
          <cell r="G139" t="str">
            <v>YFIN</v>
          </cell>
          <cell r="H139" t="str">
            <v>local</v>
          </cell>
          <cell r="I139" t="str">
            <v>Rafael Pena</v>
          </cell>
          <cell r="J139">
            <v>7891721238253</v>
          </cell>
          <cell r="K139">
            <v>0</v>
          </cell>
          <cell r="L139">
            <v>21717</v>
          </cell>
          <cell r="M139">
            <v>21717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 t="str">
            <v>SIM</v>
          </cell>
          <cell r="V139">
            <v>0</v>
          </cell>
          <cell r="W139">
            <v>1.1202730000000001</v>
          </cell>
          <cell r="X139">
            <v>0</v>
          </cell>
        </row>
        <row r="140">
          <cell r="A140">
            <v>3377970001</v>
          </cell>
          <cell r="B140" t="str">
            <v>METFORMINA 500 MG TAB (60) BRA [TEN]</v>
          </cell>
          <cell r="C140" t="str">
            <v>B4 Diabetes</v>
          </cell>
          <cell r="D140" t="str">
            <v>GLUCOPHAGE</v>
          </cell>
          <cell r="E140" t="str">
            <v>Genérico</v>
          </cell>
          <cell r="F140" t="str">
            <v>Rafael Vancini</v>
          </cell>
          <cell r="G140" t="str">
            <v>YFIN</v>
          </cell>
          <cell r="H140" t="str">
            <v>local</v>
          </cell>
          <cell r="I140" t="str">
            <v>Rafael Pena</v>
          </cell>
          <cell r="J140">
            <v>7891721029745</v>
          </cell>
          <cell r="K140">
            <v>0</v>
          </cell>
          <cell r="L140">
            <v>7142</v>
          </cell>
          <cell r="M140">
            <v>7142</v>
          </cell>
          <cell r="N140">
            <v>89522</v>
          </cell>
          <cell r="O140">
            <v>0</v>
          </cell>
          <cell r="P140">
            <v>89522</v>
          </cell>
          <cell r="Q140">
            <v>7.9779272134223991E-2</v>
          </cell>
          <cell r="R140">
            <v>46087.803370000001</v>
          </cell>
          <cell r="S140">
            <v>0</v>
          </cell>
          <cell r="T140">
            <v>46087.803370000001</v>
          </cell>
          <cell r="U140" t="str">
            <v>SIM</v>
          </cell>
          <cell r="V140">
            <v>47422</v>
          </cell>
          <cell r="W140">
            <v>0.51482000000000006</v>
          </cell>
          <cell r="X140">
            <v>24413.794040000004</v>
          </cell>
        </row>
        <row r="141">
          <cell r="A141" t="str">
            <v>BR1003823</v>
          </cell>
          <cell r="B141" t="str">
            <v>METFORMINA 500 MG TABS - (60) BRA</v>
          </cell>
          <cell r="C141" t="str">
            <v>B4 Diabetes</v>
          </cell>
          <cell r="D141" t="str">
            <v>GLUCOPHAGE</v>
          </cell>
          <cell r="E141" t="str">
            <v>Genérico</v>
          </cell>
          <cell r="F141" t="str">
            <v>Rafael Vancini</v>
          </cell>
          <cell r="G141" t="str">
            <v>YFIN</v>
          </cell>
          <cell r="H141" t="str">
            <v>local</v>
          </cell>
          <cell r="I141" t="str">
            <v>Rafael Pena</v>
          </cell>
          <cell r="J141">
            <v>7891721238239</v>
          </cell>
          <cell r="K141">
            <v>0</v>
          </cell>
          <cell r="L141">
            <v>6841</v>
          </cell>
          <cell r="M141">
            <v>6841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 t="str">
            <v>SIM</v>
          </cell>
          <cell r="V141">
            <v>0</v>
          </cell>
          <cell r="W141">
            <v>0.94967900000000005</v>
          </cell>
          <cell r="X141">
            <v>0</v>
          </cell>
        </row>
        <row r="142">
          <cell r="A142" t="str">
            <v>BR1003812</v>
          </cell>
          <cell r="B142" t="str">
            <v>METFORMINA 500MG TABS - (30) BRA</v>
          </cell>
          <cell r="C142" t="str">
            <v>B4 Diabetes</v>
          </cell>
          <cell r="D142" t="str">
            <v>GLUCOPHAGE</v>
          </cell>
          <cell r="E142" t="str">
            <v>Genérico</v>
          </cell>
          <cell r="F142" t="str">
            <v>Rafael Vancini</v>
          </cell>
          <cell r="G142" t="str">
            <v>YFIN</v>
          </cell>
          <cell r="H142" t="str">
            <v>local</v>
          </cell>
          <cell r="I142" t="str">
            <v>Rafael Pena</v>
          </cell>
          <cell r="J142">
            <v>7891721238123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 t="str">
            <v>SIM</v>
          </cell>
          <cell r="V142">
            <v>48000</v>
          </cell>
          <cell r="W142">
            <v>0.43759700000000001</v>
          </cell>
          <cell r="X142">
            <v>21004.655999999999</v>
          </cell>
        </row>
        <row r="143">
          <cell r="A143" t="str">
            <v>BR1008050</v>
          </cell>
          <cell r="B143" t="str">
            <v>METFORMINA 850 MG TAB - (30) BRA</v>
          </cell>
          <cell r="C143" t="str">
            <v>B4 Diabetes</v>
          </cell>
          <cell r="D143" t="str">
            <v>GLUCOPHAGE</v>
          </cell>
          <cell r="E143" t="str">
            <v>Genérico</v>
          </cell>
          <cell r="F143" t="str">
            <v>Rafael Vancini</v>
          </cell>
          <cell r="G143" t="str">
            <v>YFIN</v>
          </cell>
          <cell r="H143" t="str">
            <v>local</v>
          </cell>
          <cell r="I143" t="str">
            <v>Rafael Pena</v>
          </cell>
          <cell r="J143">
            <v>7891721027406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 t="str">
            <v>SIM</v>
          </cell>
          <cell r="V143">
            <v>0</v>
          </cell>
          <cell r="W143">
            <v>0.92801100000000003</v>
          </cell>
          <cell r="X143">
            <v>0</v>
          </cell>
        </row>
        <row r="144">
          <cell r="A144">
            <v>3377770001</v>
          </cell>
          <cell r="B144" t="str">
            <v>METFORMINA 850 MG TAB (60) BRA [TEN]</v>
          </cell>
          <cell r="C144" t="str">
            <v>B4 Diabetes</v>
          </cell>
          <cell r="D144" t="str">
            <v>GLUCOPHAGE</v>
          </cell>
          <cell r="E144" t="str">
            <v>Genérico</v>
          </cell>
          <cell r="F144" t="str">
            <v>Rafael Vancini</v>
          </cell>
          <cell r="G144" t="str">
            <v>YFIN</v>
          </cell>
          <cell r="H144" t="str">
            <v>local</v>
          </cell>
          <cell r="I144" t="str">
            <v>Rafael Pena</v>
          </cell>
          <cell r="J144">
            <v>7891721029752</v>
          </cell>
          <cell r="K144">
            <v>0</v>
          </cell>
          <cell r="L144">
            <v>352787</v>
          </cell>
          <cell r="M144">
            <v>352787</v>
          </cell>
          <cell r="N144">
            <v>177168</v>
          </cell>
          <cell r="O144">
            <v>0</v>
          </cell>
          <cell r="P144">
            <v>177168</v>
          </cell>
          <cell r="Q144">
            <v>1.9912568861193896</v>
          </cell>
          <cell r="R144">
            <v>74523.575937999994</v>
          </cell>
          <cell r="S144">
            <v>0</v>
          </cell>
          <cell r="T144">
            <v>74523.575937999994</v>
          </cell>
          <cell r="U144" t="str">
            <v>SIM</v>
          </cell>
          <cell r="V144">
            <v>78728</v>
          </cell>
          <cell r="W144">
            <v>0.42063699999999998</v>
          </cell>
          <cell r="X144">
            <v>33115.909736000001</v>
          </cell>
        </row>
        <row r="145">
          <cell r="A145" t="str">
            <v>BR1003824</v>
          </cell>
          <cell r="B145" t="str">
            <v>METFORMINA 850 MG TABS - (60) BRA</v>
          </cell>
          <cell r="C145" t="str">
            <v>B4 Diabetes</v>
          </cell>
          <cell r="D145" t="str">
            <v>GLUCOPHAGE</v>
          </cell>
          <cell r="E145" t="str">
            <v>Genérico</v>
          </cell>
          <cell r="F145" t="str">
            <v>Rafael Vancini</v>
          </cell>
          <cell r="G145" t="str">
            <v>YFIN</v>
          </cell>
          <cell r="H145" t="str">
            <v>local</v>
          </cell>
          <cell r="I145" t="str">
            <v>Rafael Pena</v>
          </cell>
          <cell r="J145">
            <v>7891721238246</v>
          </cell>
          <cell r="K145">
            <v>0</v>
          </cell>
          <cell r="L145">
            <v>16875</v>
          </cell>
          <cell r="M145">
            <v>16875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 t="str">
            <v>SIM</v>
          </cell>
          <cell r="V145">
            <v>0</v>
          </cell>
          <cell r="W145">
            <v>1.8215950000000001</v>
          </cell>
          <cell r="X145">
            <v>0</v>
          </cell>
        </row>
        <row r="146">
          <cell r="A146" t="str">
            <v>F54G1203</v>
          </cell>
          <cell r="B146" t="str">
            <v>OVIDREL F-PEN 250MCG (1) - BRA</v>
          </cell>
          <cell r="C146" t="str">
            <v>A4 Fertility Treatments</v>
          </cell>
          <cell r="D146" t="str">
            <v>OVIDREL</v>
          </cell>
          <cell r="E146" t="str">
            <v>Biotech</v>
          </cell>
          <cell r="F146" t="str">
            <v>Marcella Coelho</v>
          </cell>
          <cell r="G146" t="str">
            <v>YTRA</v>
          </cell>
          <cell r="H146" t="str">
            <v>local</v>
          </cell>
          <cell r="I146" t="str">
            <v>Eduarda Soares</v>
          </cell>
          <cell r="J146">
            <v>7891721027963</v>
          </cell>
          <cell r="K146">
            <v>0</v>
          </cell>
          <cell r="L146">
            <v>4758</v>
          </cell>
          <cell r="M146">
            <v>4758</v>
          </cell>
          <cell r="N146">
            <v>1671</v>
          </cell>
          <cell r="O146">
            <v>1671</v>
          </cell>
          <cell r="P146">
            <v>0</v>
          </cell>
          <cell r="Q146">
            <v>2.8473967684021546</v>
          </cell>
          <cell r="R146">
            <v>64852.580955999998</v>
          </cell>
          <cell r="S146">
            <v>64852.580955999998</v>
          </cell>
          <cell r="T146">
            <v>0</v>
          </cell>
          <cell r="U146" t="str">
            <v>SIM</v>
          </cell>
          <cell r="V146">
            <v>0</v>
          </cell>
          <cell r="W146">
            <v>38.810639999999999</v>
          </cell>
          <cell r="X146">
            <v>0</v>
          </cell>
        </row>
        <row r="147">
          <cell r="A147" t="str">
            <v>F7541201</v>
          </cell>
          <cell r="B147" t="str">
            <v>PERGOVERIS 150/75IU (1) - BRA</v>
          </cell>
          <cell r="C147" t="str">
            <v>A4 Fertility Treatments</v>
          </cell>
          <cell r="D147" t="str">
            <v>PERGOVERIS</v>
          </cell>
          <cell r="E147" t="str">
            <v>Biotech</v>
          </cell>
          <cell r="F147" t="str">
            <v>Marcella Coelho</v>
          </cell>
          <cell r="G147" t="str">
            <v>YTRA</v>
          </cell>
          <cell r="H147" t="str">
            <v>local</v>
          </cell>
          <cell r="I147" t="str">
            <v>Eduarda Soares</v>
          </cell>
          <cell r="J147">
            <v>7891721024030</v>
          </cell>
          <cell r="K147">
            <v>0</v>
          </cell>
          <cell r="L147">
            <v>3904</v>
          </cell>
          <cell r="M147">
            <v>3904</v>
          </cell>
          <cell r="N147">
            <v>2000</v>
          </cell>
          <cell r="O147">
            <v>2000</v>
          </cell>
          <cell r="P147">
            <v>0</v>
          </cell>
          <cell r="Q147">
            <v>1.952</v>
          </cell>
          <cell r="R147">
            <v>55712.049733</v>
          </cell>
          <cell r="S147">
            <v>55712.049733</v>
          </cell>
          <cell r="T147">
            <v>0</v>
          </cell>
          <cell r="U147" t="str">
            <v>SIM</v>
          </cell>
          <cell r="V147">
            <v>0</v>
          </cell>
          <cell r="W147">
            <v>27.856024000000001</v>
          </cell>
          <cell r="X147">
            <v>0</v>
          </cell>
        </row>
        <row r="148">
          <cell r="A148" t="str">
            <v>F7591201</v>
          </cell>
          <cell r="B148" t="str">
            <v>PERGOVERIS PEN 300/150IU (1) - BRA</v>
          </cell>
          <cell r="C148" t="str">
            <v>A4 Fertility Treatments</v>
          </cell>
          <cell r="D148" t="str">
            <v>PERGOVERIS</v>
          </cell>
          <cell r="E148" t="str">
            <v>Biotech</v>
          </cell>
          <cell r="F148" t="str">
            <v>Marcella Coelho</v>
          </cell>
          <cell r="G148" t="str">
            <v>YTRA</v>
          </cell>
          <cell r="H148" t="str">
            <v>local</v>
          </cell>
          <cell r="I148" t="str">
            <v>Eduarda Soares</v>
          </cell>
          <cell r="J148">
            <v>7891721201325</v>
          </cell>
          <cell r="K148">
            <v>0</v>
          </cell>
          <cell r="L148">
            <v>5776</v>
          </cell>
          <cell r="M148">
            <v>5776</v>
          </cell>
          <cell r="N148">
            <v>3000</v>
          </cell>
          <cell r="O148">
            <v>3000</v>
          </cell>
          <cell r="P148">
            <v>0</v>
          </cell>
          <cell r="Q148">
            <v>1.9253333333333333</v>
          </cell>
          <cell r="R148">
            <v>164319.245773</v>
          </cell>
          <cell r="S148">
            <v>164319.245773</v>
          </cell>
          <cell r="T148">
            <v>0</v>
          </cell>
          <cell r="U148" t="str">
            <v>SIM</v>
          </cell>
          <cell r="V148">
            <v>6081</v>
          </cell>
          <cell r="W148">
            <v>54.773080999999998</v>
          </cell>
          <cell r="X148">
            <v>333075.105561</v>
          </cell>
        </row>
        <row r="149">
          <cell r="A149" t="str">
            <v>F75D1201</v>
          </cell>
          <cell r="B149" t="str">
            <v>PERGOVERIS PEN 450/225IU (1) - BRA</v>
          </cell>
          <cell r="C149" t="str">
            <v>A4 Fertility Treatments</v>
          </cell>
          <cell r="D149" t="str">
            <v>PERGOVERIS</v>
          </cell>
          <cell r="E149" t="str">
            <v>Biotech</v>
          </cell>
          <cell r="F149" t="str">
            <v>Marcella Coelho</v>
          </cell>
          <cell r="G149" t="str">
            <v>YTRA</v>
          </cell>
          <cell r="H149" t="str">
            <v>local</v>
          </cell>
          <cell r="I149" t="str">
            <v>Eduarda Soares</v>
          </cell>
          <cell r="J149">
            <v>7891721201332</v>
          </cell>
          <cell r="K149">
            <v>0</v>
          </cell>
          <cell r="L149">
            <v>2056</v>
          </cell>
          <cell r="M149">
            <v>2056</v>
          </cell>
          <cell r="N149">
            <v>500</v>
          </cell>
          <cell r="O149">
            <v>500</v>
          </cell>
          <cell r="P149">
            <v>0</v>
          </cell>
          <cell r="Q149">
            <v>4.1120000000000001</v>
          </cell>
          <cell r="R149">
            <v>41471.048473000003</v>
          </cell>
          <cell r="S149">
            <v>41471.048473000003</v>
          </cell>
          <cell r="T149">
            <v>0</v>
          </cell>
          <cell r="U149" t="str">
            <v>SIM</v>
          </cell>
          <cell r="V149">
            <v>178</v>
          </cell>
          <cell r="W149">
            <v>82.942096000000006</v>
          </cell>
          <cell r="X149">
            <v>14763.693088000002</v>
          </cell>
        </row>
        <row r="150">
          <cell r="A150" t="str">
            <v>F75B1201</v>
          </cell>
          <cell r="B150" t="str">
            <v>PERGOVERIS PEN 900/450IU (1) - BRA</v>
          </cell>
          <cell r="C150" t="str">
            <v>A4 Fertility Treatments</v>
          </cell>
          <cell r="D150" t="str">
            <v>PERGOVERIS</v>
          </cell>
          <cell r="E150" t="str">
            <v>Biotech</v>
          </cell>
          <cell r="F150" t="str">
            <v>Marcella Coelho</v>
          </cell>
          <cell r="G150" t="str">
            <v>YTRA</v>
          </cell>
          <cell r="H150" t="str">
            <v>local</v>
          </cell>
          <cell r="I150" t="str">
            <v>Eduarda Soares</v>
          </cell>
          <cell r="J150">
            <v>7891721201349</v>
          </cell>
          <cell r="K150">
            <v>0</v>
          </cell>
          <cell r="L150">
            <v>359</v>
          </cell>
          <cell r="M150">
            <v>359</v>
          </cell>
          <cell r="N150">
            <v>100</v>
          </cell>
          <cell r="O150">
            <v>100</v>
          </cell>
          <cell r="P150">
            <v>0</v>
          </cell>
          <cell r="Q150">
            <v>3.59</v>
          </cell>
          <cell r="R150">
            <v>15477.308191</v>
          </cell>
          <cell r="S150">
            <v>15477.308191</v>
          </cell>
          <cell r="T150">
            <v>0</v>
          </cell>
          <cell r="U150" t="str">
            <v>SIM</v>
          </cell>
          <cell r="V150">
            <v>374</v>
          </cell>
          <cell r="W150">
            <v>154.77308099999999</v>
          </cell>
          <cell r="X150">
            <v>57885.132293999995</v>
          </cell>
        </row>
        <row r="151">
          <cell r="A151">
            <v>3201770002</v>
          </cell>
          <cell r="B151" t="str">
            <v>PREGABALIN 150 MG CAPS - (30) BRA</v>
          </cell>
          <cell r="C151" t="str">
            <v>B9 General Medicine Local</v>
          </cell>
          <cell r="D151" t="str">
            <v>PREGABALIN</v>
          </cell>
          <cell r="E151" t="str">
            <v>Genérico</v>
          </cell>
          <cell r="F151" t="str">
            <v>Rosane Risso</v>
          </cell>
          <cell r="G151" t="str">
            <v>YTRA</v>
          </cell>
          <cell r="H151" t="str">
            <v>local</v>
          </cell>
          <cell r="I151" t="str">
            <v>Rafael Pena</v>
          </cell>
          <cell r="J151">
            <v>7891721028120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 t="str">
            <v>NÃO</v>
          </cell>
          <cell r="V151">
            <v>0</v>
          </cell>
          <cell r="W151">
            <v>2.5604300000000002</v>
          </cell>
          <cell r="X151">
            <v>0</v>
          </cell>
        </row>
        <row r="152">
          <cell r="A152">
            <v>3201760001</v>
          </cell>
          <cell r="B152" t="str">
            <v>PREGABALIN 75MG CAPS - (30) BRA</v>
          </cell>
          <cell r="C152" t="str">
            <v>B9 General Medicine Local</v>
          </cell>
          <cell r="D152" t="str">
            <v>PREGABALIN</v>
          </cell>
          <cell r="E152" t="str">
            <v>Genérico</v>
          </cell>
          <cell r="F152" t="str">
            <v>Rosane Risso</v>
          </cell>
          <cell r="G152" t="str">
            <v>YTRA</v>
          </cell>
          <cell r="H152" t="str">
            <v>local</v>
          </cell>
          <cell r="I152" t="str">
            <v>Rafael Pena</v>
          </cell>
          <cell r="J152">
            <v>7891721028113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 t="str">
            <v>NÃO</v>
          </cell>
          <cell r="V152">
            <v>0</v>
          </cell>
          <cell r="W152">
            <v>2.3304200000000002</v>
          </cell>
          <cell r="X152">
            <v>0</v>
          </cell>
        </row>
        <row r="153">
          <cell r="A153">
            <v>3201760002</v>
          </cell>
          <cell r="B153" t="str">
            <v>PREGABALINA 75MG CAPS - (30) BRA</v>
          </cell>
          <cell r="C153" t="str">
            <v>B9 General Medicine Local</v>
          </cell>
          <cell r="D153" t="str">
            <v>PREGABALIN</v>
          </cell>
          <cell r="E153" t="str">
            <v>Genérico</v>
          </cell>
          <cell r="F153" t="str">
            <v>Rosane Risso</v>
          </cell>
          <cell r="G153" t="str">
            <v>YTRA</v>
          </cell>
          <cell r="H153" t="str">
            <v>local</v>
          </cell>
          <cell r="I153" t="str">
            <v>Rafael Pena</v>
          </cell>
          <cell r="J153">
            <v>7891721202261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 t="str">
            <v>NÃO</v>
          </cell>
          <cell r="V153">
            <v>0</v>
          </cell>
          <cell r="W153">
            <v>3.114325</v>
          </cell>
          <cell r="X153">
            <v>0</v>
          </cell>
        </row>
        <row r="154">
          <cell r="A154" t="str">
            <v>F6721201</v>
          </cell>
          <cell r="B154" t="str">
            <v>REBIF SYR 22 NF (12) - BRA</v>
          </cell>
          <cell r="C154" t="str">
            <v>A8 MultSc</v>
          </cell>
          <cell r="D154" t="str">
            <v>REBIF</v>
          </cell>
          <cell r="E154" t="str">
            <v>Biotech</v>
          </cell>
          <cell r="F154" t="str">
            <v>Carolina Pedroso</v>
          </cell>
          <cell r="G154" t="str">
            <v>YTRA</v>
          </cell>
          <cell r="H154" t="str">
            <v>local</v>
          </cell>
          <cell r="I154" t="str">
            <v>Eduarda Soares</v>
          </cell>
          <cell r="J154">
            <v>7891721022418</v>
          </cell>
          <cell r="K154">
            <v>0</v>
          </cell>
          <cell r="L154">
            <v>0</v>
          </cell>
          <cell r="M154">
            <v>0</v>
          </cell>
          <cell r="N154">
            <v>5</v>
          </cell>
          <cell r="O154">
            <v>5</v>
          </cell>
          <cell r="P154">
            <v>0</v>
          </cell>
          <cell r="Q154">
            <v>0</v>
          </cell>
          <cell r="R154">
            <v>5869.9999989999997</v>
          </cell>
          <cell r="S154">
            <v>5869.9999989999997</v>
          </cell>
          <cell r="T154">
            <v>0</v>
          </cell>
          <cell r="U154" t="str">
            <v>SIM</v>
          </cell>
          <cell r="V154">
            <v>0</v>
          </cell>
          <cell r="W154">
            <v>1173.9999989999999</v>
          </cell>
          <cell r="X154">
            <v>0</v>
          </cell>
        </row>
        <row r="155">
          <cell r="A155" t="str">
            <v>F6741201</v>
          </cell>
          <cell r="B155" t="str">
            <v>REBIF SYR 44 NF (12) - BRA</v>
          </cell>
          <cell r="C155" t="str">
            <v>A8 MultSc</v>
          </cell>
          <cell r="D155" t="str">
            <v>REBIF</v>
          </cell>
          <cell r="E155" t="str">
            <v>Biotech</v>
          </cell>
          <cell r="F155" t="str">
            <v>Carolina Pedroso</v>
          </cell>
          <cell r="G155" t="str">
            <v>YTRA</v>
          </cell>
          <cell r="H155" t="str">
            <v>local</v>
          </cell>
          <cell r="I155" t="str">
            <v>Eduarda Soares</v>
          </cell>
          <cell r="J155">
            <v>7891721022425</v>
          </cell>
          <cell r="K155">
            <v>0</v>
          </cell>
          <cell r="L155">
            <v>8</v>
          </cell>
          <cell r="M155">
            <v>8</v>
          </cell>
          <cell r="N155">
            <v>18</v>
          </cell>
          <cell r="O155">
            <v>18</v>
          </cell>
          <cell r="P155">
            <v>0</v>
          </cell>
          <cell r="Q155">
            <v>0.44444444444444442</v>
          </cell>
          <cell r="R155">
            <v>24029.999997999999</v>
          </cell>
          <cell r="S155">
            <v>24029.999997999999</v>
          </cell>
          <cell r="T155">
            <v>0</v>
          </cell>
          <cell r="U155" t="str">
            <v>SIM</v>
          </cell>
          <cell r="V155">
            <v>0</v>
          </cell>
          <cell r="W155">
            <v>1334.9999989999999</v>
          </cell>
          <cell r="X155">
            <v>0</v>
          </cell>
        </row>
        <row r="156">
          <cell r="A156" t="str">
            <v>INTA200005867</v>
          </cell>
          <cell r="B156" t="str">
            <v>RISPERIDONA 1MG TABS - (30) BRA</v>
          </cell>
          <cell r="C156" t="str">
            <v>B7 General Medicine Merck KGaA</v>
          </cell>
          <cell r="D156" t="str">
            <v>RISPERIDONE</v>
          </cell>
          <cell r="E156" t="str">
            <v>Genérico</v>
          </cell>
          <cell r="F156" t="str">
            <v>Rosane Risso</v>
          </cell>
          <cell r="G156" t="str">
            <v>YTRA</v>
          </cell>
          <cell r="H156" t="str">
            <v>local</v>
          </cell>
          <cell r="I156" t="str">
            <v>Rafael Pena</v>
          </cell>
          <cell r="J156">
            <v>7891721201219</v>
          </cell>
          <cell r="K156">
            <v>0</v>
          </cell>
          <cell r="L156">
            <v>27798</v>
          </cell>
          <cell r="M156">
            <v>27798</v>
          </cell>
          <cell r="N156">
            <v>802</v>
          </cell>
          <cell r="O156">
            <v>802</v>
          </cell>
          <cell r="P156">
            <v>0</v>
          </cell>
          <cell r="Q156">
            <v>34.660847880299251</v>
          </cell>
          <cell r="R156">
            <v>986.67649900000004</v>
          </cell>
          <cell r="S156">
            <v>986.67649900000004</v>
          </cell>
          <cell r="T156">
            <v>0</v>
          </cell>
          <cell r="U156" t="str">
            <v>SIM</v>
          </cell>
          <cell r="V156">
            <v>0</v>
          </cell>
          <cell r="W156">
            <v>1.2302690000000001</v>
          </cell>
          <cell r="X156">
            <v>0</v>
          </cell>
        </row>
        <row r="157">
          <cell r="A157" t="str">
            <v>INTA200005868</v>
          </cell>
          <cell r="B157" t="str">
            <v>RISPERIDONE 2 MG TABS - (30) BRA</v>
          </cell>
          <cell r="C157" t="str">
            <v>B7 General Medicine Merck KGaA</v>
          </cell>
          <cell r="D157" t="str">
            <v>RISPERIDONE</v>
          </cell>
          <cell r="E157" t="str">
            <v>Genérico</v>
          </cell>
          <cell r="F157" t="str">
            <v>Rosane Risso</v>
          </cell>
          <cell r="G157" t="str">
            <v>YTRA</v>
          </cell>
          <cell r="H157" t="str">
            <v>local</v>
          </cell>
          <cell r="I157" t="str">
            <v>Rafael Pena</v>
          </cell>
          <cell r="J157">
            <v>7891721201233</v>
          </cell>
          <cell r="K157">
            <v>0</v>
          </cell>
          <cell r="L157">
            <v>32392</v>
          </cell>
          <cell r="M157">
            <v>32392</v>
          </cell>
          <cell r="N157">
            <v>418</v>
          </cell>
          <cell r="O157">
            <v>418</v>
          </cell>
          <cell r="P157">
            <v>0</v>
          </cell>
          <cell r="Q157">
            <v>77.492822966507177</v>
          </cell>
          <cell r="R157">
            <v>715.47008300000005</v>
          </cell>
          <cell r="S157">
            <v>715.47008300000005</v>
          </cell>
          <cell r="T157">
            <v>0</v>
          </cell>
          <cell r="U157" t="str">
            <v>SIM</v>
          </cell>
          <cell r="V157">
            <v>0</v>
          </cell>
          <cell r="W157">
            <v>1.7116499999999999</v>
          </cell>
          <cell r="X157">
            <v>0</v>
          </cell>
        </row>
        <row r="158">
          <cell r="A158" t="str">
            <v>INTA200005869</v>
          </cell>
          <cell r="B158" t="str">
            <v>RISPERIDONE 3 MG TABS - (30) BRA</v>
          </cell>
          <cell r="C158" t="str">
            <v>B7 General Medicine Merck KGaA</v>
          </cell>
          <cell r="D158" t="str">
            <v>RISPERIDONE</v>
          </cell>
          <cell r="E158" t="str">
            <v>Genérico</v>
          </cell>
          <cell r="F158" t="str">
            <v>Rosane Risso</v>
          </cell>
          <cell r="G158" t="str">
            <v>YTRA</v>
          </cell>
          <cell r="H158" t="str">
            <v>local</v>
          </cell>
          <cell r="I158" t="str">
            <v>Rafael Pena</v>
          </cell>
          <cell r="J158">
            <v>7891721201257</v>
          </cell>
          <cell r="K158">
            <v>0</v>
          </cell>
          <cell r="L158">
            <v>5771</v>
          </cell>
          <cell r="M158">
            <v>5771</v>
          </cell>
          <cell r="N158">
            <v>40</v>
          </cell>
          <cell r="O158">
            <v>40</v>
          </cell>
          <cell r="P158">
            <v>0</v>
          </cell>
          <cell r="Q158">
            <v>144.27500000000001</v>
          </cell>
          <cell r="R158">
            <v>12.594798000000001</v>
          </cell>
          <cell r="S158">
            <v>12.594798000000001</v>
          </cell>
          <cell r="T158">
            <v>0</v>
          </cell>
          <cell r="U158" t="str">
            <v>SIM</v>
          </cell>
          <cell r="V158">
            <v>0</v>
          </cell>
          <cell r="W158">
            <v>0.31486900000000001</v>
          </cell>
          <cell r="X158">
            <v>0</v>
          </cell>
        </row>
        <row r="159">
          <cell r="A159" t="str">
            <v>BR1000314</v>
          </cell>
          <cell r="B159" t="str">
            <v>ROXFLAN 10 MG TABS - (30) BRA</v>
          </cell>
          <cell r="C159" t="str">
            <v>B6 CMCare Local</v>
          </cell>
          <cell r="D159" t="str">
            <v>AMLODIPINE</v>
          </cell>
          <cell r="E159" t="str">
            <v>Brand</v>
          </cell>
          <cell r="F159" t="str">
            <v>Rosane Risso</v>
          </cell>
          <cell r="G159" t="str">
            <v>YFIN</v>
          </cell>
          <cell r="H159" t="str">
            <v>local</v>
          </cell>
          <cell r="I159" t="str">
            <v>Rafael Pena</v>
          </cell>
          <cell r="J159">
            <v>7891721012976</v>
          </cell>
          <cell r="K159">
            <v>0</v>
          </cell>
          <cell r="L159">
            <v>0</v>
          </cell>
          <cell r="M159">
            <v>0</v>
          </cell>
          <cell r="N159">
            <v>7054</v>
          </cell>
          <cell r="O159">
            <v>7054</v>
          </cell>
          <cell r="P159">
            <v>0</v>
          </cell>
          <cell r="Q159">
            <v>0</v>
          </cell>
          <cell r="R159">
            <v>31543.822364</v>
          </cell>
          <cell r="S159">
            <v>31543.822364</v>
          </cell>
          <cell r="T159">
            <v>0</v>
          </cell>
          <cell r="U159" t="str">
            <v>SIM</v>
          </cell>
          <cell r="V159">
            <v>6600</v>
          </cell>
          <cell r="W159">
            <v>4.4717630000000002</v>
          </cell>
          <cell r="X159">
            <v>29513.6358</v>
          </cell>
        </row>
        <row r="160">
          <cell r="A160" t="str">
            <v>BR1000315</v>
          </cell>
          <cell r="B160" t="str">
            <v>ROXFLAN 5 MG TAB - (10) FS BRA</v>
          </cell>
          <cell r="C160" t="str">
            <v>B6 CMCare Local</v>
          </cell>
          <cell r="D160" t="str">
            <v>AMLODIPINE</v>
          </cell>
          <cell r="E160" t="str">
            <v>Brand</v>
          </cell>
          <cell r="F160" t="str">
            <v>Rosane Risso</v>
          </cell>
          <cell r="G160" t="str">
            <v>YSAM</v>
          </cell>
          <cell r="H160" t="str">
            <v>local</v>
          </cell>
          <cell r="I160" t="str">
            <v>Rafael Pena</v>
          </cell>
          <cell r="J160">
            <v>7891721013188</v>
          </cell>
          <cell r="K160">
            <v>17446</v>
          </cell>
          <cell r="L160">
            <v>21850</v>
          </cell>
          <cell r="M160">
            <v>39296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 t="str">
            <v>SIM</v>
          </cell>
          <cell r="V160">
            <v>0</v>
          </cell>
          <cell r="W160">
            <v>0</v>
          </cell>
          <cell r="X160">
            <v>0</v>
          </cell>
        </row>
        <row r="161">
          <cell r="A161" t="str">
            <v>BR1000310</v>
          </cell>
          <cell r="B161" t="str">
            <v>ROXFLAN 5 MG TABLETS - (20) BRA</v>
          </cell>
          <cell r="C161" t="str">
            <v>B6 CMCare Local</v>
          </cell>
          <cell r="D161" t="str">
            <v>AMLODIPINE</v>
          </cell>
          <cell r="E161" t="str">
            <v>Brand</v>
          </cell>
          <cell r="F161" t="str">
            <v>Rosane Risso</v>
          </cell>
          <cell r="G161" t="str">
            <v>YFIN</v>
          </cell>
          <cell r="H161" t="str">
            <v>local</v>
          </cell>
          <cell r="I161" t="str">
            <v>Rafael Pena</v>
          </cell>
          <cell r="J161">
            <v>7891721001932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 t="str">
            <v>NÃO</v>
          </cell>
          <cell r="V161">
            <v>0</v>
          </cell>
          <cell r="W161">
            <v>0</v>
          </cell>
          <cell r="X161">
            <v>0</v>
          </cell>
        </row>
        <row r="162">
          <cell r="A162" t="str">
            <v>BR1000313</v>
          </cell>
          <cell r="B162" t="str">
            <v>ROXFLAN 5 MG TABS - (30) BRA</v>
          </cell>
          <cell r="C162" t="str">
            <v>B6 CMCare Local</v>
          </cell>
          <cell r="D162" t="str">
            <v>AMLODIPINE</v>
          </cell>
          <cell r="E162" t="str">
            <v>Brand</v>
          </cell>
          <cell r="F162" t="str">
            <v>Rosane Risso</v>
          </cell>
          <cell r="G162" t="str">
            <v>YFIN</v>
          </cell>
          <cell r="H162" t="str">
            <v>local</v>
          </cell>
          <cell r="I162" t="str">
            <v>Rafael Pena</v>
          </cell>
          <cell r="J162">
            <v>7891721012969</v>
          </cell>
          <cell r="K162">
            <v>0</v>
          </cell>
          <cell r="L162">
            <v>83418</v>
          </cell>
          <cell r="M162">
            <v>83418</v>
          </cell>
          <cell r="N162">
            <v>58394</v>
          </cell>
          <cell r="O162">
            <v>58394</v>
          </cell>
          <cell r="P162">
            <v>0</v>
          </cell>
          <cell r="Q162">
            <v>1.4285371784772407</v>
          </cell>
          <cell r="R162">
            <v>131928.79687300001</v>
          </cell>
          <cell r="S162">
            <v>131928.79687300001</v>
          </cell>
          <cell r="T162">
            <v>0</v>
          </cell>
          <cell r="U162" t="str">
            <v>SIM</v>
          </cell>
          <cell r="V162">
            <v>0</v>
          </cell>
          <cell r="W162">
            <v>2.2592859999999999</v>
          </cell>
          <cell r="X162">
            <v>0</v>
          </cell>
        </row>
        <row r="163">
          <cell r="A163" t="str">
            <v>F1231201</v>
          </cell>
          <cell r="B163" t="str">
            <v>SAIZEN LIQUID 12MG (1) - BRA</v>
          </cell>
          <cell r="C163" t="str">
            <v>A5 Endocrinology</v>
          </cell>
          <cell r="D163" t="str">
            <v>SAIZEN</v>
          </cell>
          <cell r="E163" t="str">
            <v>Biotech</v>
          </cell>
          <cell r="F163" t="str">
            <v>Paula Albertini</v>
          </cell>
          <cell r="G163" t="str">
            <v>YTRA</v>
          </cell>
          <cell r="H163" t="str">
            <v>local</v>
          </cell>
          <cell r="I163" t="str">
            <v>Eduarda Soares</v>
          </cell>
          <cell r="J163">
            <v>7891721026270</v>
          </cell>
          <cell r="K163">
            <v>0</v>
          </cell>
          <cell r="L163">
            <v>3043</v>
          </cell>
          <cell r="M163">
            <v>3043</v>
          </cell>
          <cell r="N163">
            <v>2083</v>
          </cell>
          <cell r="O163">
            <v>2073</v>
          </cell>
          <cell r="P163">
            <v>10</v>
          </cell>
          <cell r="Q163">
            <v>1.4608737397983678</v>
          </cell>
          <cell r="R163">
            <v>166816.56997000001</v>
          </cell>
          <cell r="S163">
            <v>166026.56997000001</v>
          </cell>
          <cell r="T163">
            <v>789.999999</v>
          </cell>
          <cell r="U163" t="str">
            <v>SIM</v>
          </cell>
          <cell r="V163">
            <v>1212</v>
          </cell>
          <cell r="W163">
            <v>80.089999000000006</v>
          </cell>
          <cell r="X163">
            <v>97069.078788000013</v>
          </cell>
        </row>
        <row r="164">
          <cell r="A164" t="str">
            <v>F1251201</v>
          </cell>
          <cell r="B164" t="str">
            <v>SAIZEN LIQUID 20MG (1) - BRA</v>
          </cell>
          <cell r="C164" t="str">
            <v>A5 Endocrinology</v>
          </cell>
          <cell r="D164" t="str">
            <v>SAIZEN</v>
          </cell>
          <cell r="E164" t="str">
            <v>Biotech</v>
          </cell>
          <cell r="F164" t="str">
            <v>Paula Albertini</v>
          </cell>
          <cell r="G164" t="str">
            <v>YTRA</v>
          </cell>
          <cell r="H164" t="str">
            <v>local</v>
          </cell>
          <cell r="I164" t="str">
            <v>Eduarda Soares</v>
          </cell>
          <cell r="J164">
            <v>7891721026287</v>
          </cell>
          <cell r="K164">
            <v>0</v>
          </cell>
          <cell r="L164">
            <v>10498</v>
          </cell>
          <cell r="M164">
            <v>10498</v>
          </cell>
          <cell r="N164">
            <v>3816</v>
          </cell>
          <cell r="O164">
            <v>3816</v>
          </cell>
          <cell r="P164">
            <v>0</v>
          </cell>
          <cell r="Q164">
            <v>2.7510482180293501</v>
          </cell>
          <cell r="R164">
            <v>509359.67967099999</v>
          </cell>
          <cell r="S164">
            <v>509359.67967099999</v>
          </cell>
          <cell r="T164">
            <v>0</v>
          </cell>
          <cell r="U164" t="str">
            <v>SIM</v>
          </cell>
          <cell r="V164">
            <v>0</v>
          </cell>
          <cell r="W164">
            <v>133.47999899999999</v>
          </cell>
          <cell r="X164">
            <v>0</v>
          </cell>
        </row>
        <row r="165">
          <cell r="A165" t="str">
            <v>F1211201</v>
          </cell>
          <cell r="B165" t="str">
            <v>SAIZEN LIQUID 6MG (1) - BRA</v>
          </cell>
          <cell r="C165" t="str">
            <v>A5 Endocrinology</v>
          </cell>
          <cell r="D165" t="str">
            <v>SAIZEN</v>
          </cell>
          <cell r="E165" t="str">
            <v>Biotech</v>
          </cell>
          <cell r="F165" t="str">
            <v>Paula Albertini</v>
          </cell>
          <cell r="G165" t="str">
            <v>YTRA</v>
          </cell>
          <cell r="H165" t="str">
            <v>local</v>
          </cell>
          <cell r="I165" t="str">
            <v>Eduarda Soares</v>
          </cell>
          <cell r="J165">
            <v>7891721026263</v>
          </cell>
          <cell r="K165">
            <v>0</v>
          </cell>
          <cell r="L165">
            <v>456</v>
          </cell>
          <cell r="M165">
            <v>456</v>
          </cell>
          <cell r="N165">
            <v>175</v>
          </cell>
          <cell r="O165">
            <v>175</v>
          </cell>
          <cell r="P165">
            <v>0</v>
          </cell>
          <cell r="Q165">
            <v>2.6057142857142859</v>
          </cell>
          <cell r="R165">
            <v>7008.7499870000001</v>
          </cell>
          <cell r="S165">
            <v>7008.7499870000001</v>
          </cell>
          <cell r="T165">
            <v>0</v>
          </cell>
          <cell r="U165" t="str">
            <v>SIM</v>
          </cell>
          <cell r="V165">
            <v>0</v>
          </cell>
          <cell r="W165">
            <v>40.049999</v>
          </cell>
          <cell r="X165">
            <v>0</v>
          </cell>
        </row>
        <row r="166">
          <cell r="A166">
            <v>3220830001</v>
          </cell>
          <cell r="B166" t="str">
            <v>SINVASTATINA 10MG TABS - (30) BRA</v>
          </cell>
          <cell r="C166" t="str">
            <v>B6 CMCare Local</v>
          </cell>
          <cell r="D166" t="str">
            <v>SIMVASTATIN</v>
          </cell>
          <cell r="E166" t="str">
            <v>Genérico</v>
          </cell>
          <cell r="F166" t="str">
            <v>Rosane Risso</v>
          </cell>
          <cell r="G166" t="str">
            <v>YFIN</v>
          </cell>
          <cell r="H166" t="str">
            <v>local</v>
          </cell>
          <cell r="I166" t="str">
            <v>Rafael Pena</v>
          </cell>
          <cell r="J166">
            <v>7891721028441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 t="str">
            <v>NÃO</v>
          </cell>
          <cell r="V166">
            <v>0</v>
          </cell>
          <cell r="W166">
            <v>0.44722099999999998</v>
          </cell>
          <cell r="X166">
            <v>0</v>
          </cell>
        </row>
        <row r="167">
          <cell r="A167">
            <v>3220900001</v>
          </cell>
          <cell r="B167" t="str">
            <v>SINVASTATINA 20MG TABS - (30) BRA</v>
          </cell>
          <cell r="C167" t="str">
            <v>B6 CMCare Local</v>
          </cell>
          <cell r="D167" t="str">
            <v>SIMVASTATIN</v>
          </cell>
          <cell r="E167" t="str">
            <v>Genérico</v>
          </cell>
          <cell r="F167" t="str">
            <v>Rosane Risso</v>
          </cell>
          <cell r="G167" t="str">
            <v>YFIN</v>
          </cell>
          <cell r="H167" t="str">
            <v>local</v>
          </cell>
          <cell r="I167" t="str">
            <v>Rafael Pena</v>
          </cell>
          <cell r="J167">
            <v>7891721028458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 t="str">
            <v>NÃO</v>
          </cell>
          <cell r="V167">
            <v>0</v>
          </cell>
          <cell r="W167">
            <v>0.48689900000000003</v>
          </cell>
          <cell r="X167">
            <v>0</v>
          </cell>
        </row>
        <row r="168">
          <cell r="A168">
            <v>3220910001</v>
          </cell>
          <cell r="B168" t="str">
            <v>SINVASTATINA 40MG TABS - (30) BRA</v>
          </cell>
          <cell r="C168" t="str">
            <v>B6 CMCare Local</v>
          </cell>
          <cell r="D168" t="str">
            <v>SIMVASTATIN</v>
          </cell>
          <cell r="E168" t="str">
            <v>Genérico</v>
          </cell>
          <cell r="F168" t="str">
            <v>Rosane Risso</v>
          </cell>
          <cell r="G168" t="str">
            <v>YFIN</v>
          </cell>
          <cell r="H168" t="str">
            <v>local</v>
          </cell>
          <cell r="I168" t="str">
            <v>Rafael Pena</v>
          </cell>
          <cell r="J168">
            <v>7891721028472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 t="str">
            <v>NÃO</v>
          </cell>
          <cell r="V168">
            <v>0</v>
          </cell>
          <cell r="W168">
            <v>1.4181539999999999</v>
          </cell>
          <cell r="X168">
            <v>0</v>
          </cell>
        </row>
        <row r="169">
          <cell r="A169">
            <v>3714150001</v>
          </cell>
          <cell r="B169" t="str">
            <v>SOTALOL 160MG TAB - (30) BRA</v>
          </cell>
          <cell r="C169" t="str">
            <v>B6 CMCare Local</v>
          </cell>
          <cell r="D169" t="str">
            <v>SOTALOL</v>
          </cell>
          <cell r="E169" t="str">
            <v>Genérico</v>
          </cell>
          <cell r="F169" t="str">
            <v>Rosane Risso</v>
          </cell>
          <cell r="G169" t="str">
            <v>YFIN</v>
          </cell>
          <cell r="H169" t="str">
            <v>local</v>
          </cell>
          <cell r="I169" t="str">
            <v>Rafael Pena</v>
          </cell>
          <cell r="J169">
            <v>7891721023521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>NÃO</v>
          </cell>
          <cell r="V169">
            <v>0</v>
          </cell>
          <cell r="W169">
            <v>2.030967</v>
          </cell>
          <cell r="X169">
            <v>0</v>
          </cell>
        </row>
        <row r="170">
          <cell r="A170" t="str">
            <v>BR1007111</v>
          </cell>
          <cell r="B170" t="str">
            <v>SOTALOL 160MG TABS - (30) BRA</v>
          </cell>
          <cell r="C170" t="str">
            <v>B6 CMCare Local</v>
          </cell>
          <cell r="D170" t="str">
            <v>SOTALOL</v>
          </cell>
          <cell r="E170" t="str">
            <v>Genérico</v>
          </cell>
          <cell r="F170" t="str">
            <v>Rosane Risso</v>
          </cell>
          <cell r="G170" t="str">
            <v>YFIN</v>
          </cell>
          <cell r="H170" t="str">
            <v>local</v>
          </cell>
          <cell r="I170" t="str">
            <v>Rafael Pena</v>
          </cell>
          <cell r="J170">
            <v>7891721023521</v>
          </cell>
          <cell r="K170">
            <v>0</v>
          </cell>
          <cell r="L170">
            <v>0</v>
          </cell>
          <cell r="M170">
            <v>0</v>
          </cell>
          <cell r="N170">
            <v>14784</v>
          </cell>
          <cell r="O170">
            <v>14784</v>
          </cell>
          <cell r="P170">
            <v>0</v>
          </cell>
          <cell r="Q170">
            <v>0</v>
          </cell>
          <cell r="R170">
            <v>30025.828742000002</v>
          </cell>
          <cell r="S170">
            <v>30025.828742000002</v>
          </cell>
          <cell r="T170">
            <v>0</v>
          </cell>
          <cell r="U170" t="str">
            <v>SIM</v>
          </cell>
          <cell r="V170">
            <v>11000</v>
          </cell>
          <cell r="W170">
            <v>2.030967</v>
          </cell>
          <cell r="X170">
            <v>22340.636999999999</v>
          </cell>
        </row>
        <row r="171">
          <cell r="A171" t="str">
            <v>F05512A1</v>
          </cell>
          <cell r="B171" t="str">
            <v>STILAMIN AMP 3MG (1) WO SOLVENT - BRA</v>
          </cell>
          <cell r="C171" t="str">
            <v>D1 General Medicine ARES &amp; MSSA</v>
          </cell>
          <cell r="D171" t="str">
            <v>STILAMIN</v>
          </cell>
          <cell r="E171" t="str">
            <v>Brand</v>
          </cell>
          <cell r="F171" t="str">
            <v>Rosane Risso</v>
          </cell>
          <cell r="G171" t="str">
            <v>YTRA</v>
          </cell>
          <cell r="H171" t="str">
            <v>local</v>
          </cell>
          <cell r="I171" t="str">
            <v>Eduarda Soares</v>
          </cell>
          <cell r="J171">
            <v>7891721201677</v>
          </cell>
          <cell r="K171">
            <v>0</v>
          </cell>
          <cell r="L171">
            <v>0</v>
          </cell>
          <cell r="M171">
            <v>0</v>
          </cell>
          <cell r="N171">
            <v>50</v>
          </cell>
          <cell r="O171">
            <v>0</v>
          </cell>
          <cell r="P171">
            <v>50</v>
          </cell>
          <cell r="Q171">
            <v>0</v>
          </cell>
          <cell r="R171">
            <v>4858.3371960000004</v>
          </cell>
          <cell r="S171">
            <v>0</v>
          </cell>
          <cell r="T171">
            <v>4858.3371960000004</v>
          </cell>
          <cell r="U171" t="str">
            <v>SIM</v>
          </cell>
          <cell r="V171">
            <v>0</v>
          </cell>
          <cell r="W171">
            <v>97.166742999999997</v>
          </cell>
          <cell r="X171">
            <v>0</v>
          </cell>
        </row>
        <row r="172">
          <cell r="A172" t="str">
            <v>FTP11201</v>
          </cell>
          <cell r="B172" t="str">
            <v>TEPMETKO 250MG TABLETS - (60) BRA</v>
          </cell>
          <cell r="C172" t="str">
            <v>TT Tepmetko</v>
          </cell>
          <cell r="D172" t="str">
            <v>TEPOTINIB</v>
          </cell>
          <cell r="E172" t="str">
            <v>Biotech</v>
          </cell>
          <cell r="F172" t="str">
            <v>Claudio Maluf</v>
          </cell>
          <cell r="G172" t="str">
            <v>YTRA</v>
          </cell>
          <cell r="H172" t="str">
            <v>local</v>
          </cell>
          <cell r="I172" t="str">
            <v>Eduarda Soares</v>
          </cell>
          <cell r="J172">
            <v>7891721202445</v>
          </cell>
          <cell r="K172">
            <v>0</v>
          </cell>
          <cell r="L172">
            <v>0</v>
          </cell>
          <cell r="M172">
            <v>61</v>
          </cell>
          <cell r="N172">
            <v>4</v>
          </cell>
          <cell r="O172">
            <v>4</v>
          </cell>
          <cell r="P172">
            <v>0</v>
          </cell>
          <cell r="Q172">
            <v>15.25</v>
          </cell>
          <cell r="R172">
            <v>21359.999999</v>
          </cell>
          <cell r="S172">
            <v>21359.999999</v>
          </cell>
          <cell r="T172">
            <v>0</v>
          </cell>
          <cell r="U172" t="str">
            <v>NÃO</v>
          </cell>
          <cell r="V172">
            <v>0</v>
          </cell>
          <cell r="W172">
            <v>5339.9999989999997</v>
          </cell>
          <cell r="X172">
            <v>0</v>
          </cell>
        </row>
        <row r="173">
          <cell r="A173">
            <v>3411220004</v>
          </cell>
          <cell r="B173" t="str">
            <v>ZIMIEX 10MG TABS (OR) - (10) BRA</v>
          </cell>
          <cell r="C173" t="str">
            <v>B6 CMCare Local</v>
          </cell>
          <cell r="D173" t="str">
            <v>EZETIMIBE BGX</v>
          </cell>
          <cell r="E173" t="str">
            <v>Brand</v>
          </cell>
          <cell r="F173" t="str">
            <v>Rosane Risso</v>
          </cell>
          <cell r="G173" t="str">
            <v>YFIN</v>
          </cell>
          <cell r="H173" t="str">
            <v>local</v>
          </cell>
          <cell r="I173" t="str">
            <v>Rafael Pena</v>
          </cell>
          <cell r="J173">
            <v>7891721201820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 t="str">
            <v>NÃO</v>
          </cell>
          <cell r="V173">
            <v>0</v>
          </cell>
          <cell r="W173">
            <v>0</v>
          </cell>
          <cell r="X173">
            <v>0</v>
          </cell>
        </row>
        <row r="174">
          <cell r="A174">
            <v>3411220003</v>
          </cell>
          <cell r="B174" t="str">
            <v>ZIMIEX 10MG TABS (OR) - (30) BRA</v>
          </cell>
          <cell r="C174" t="str">
            <v>B6 CMCare Local</v>
          </cell>
          <cell r="D174" t="str">
            <v>EZETIMIBE BGX</v>
          </cell>
          <cell r="E174" t="str">
            <v>Brand</v>
          </cell>
          <cell r="F174" t="str">
            <v>Rosane Risso</v>
          </cell>
          <cell r="G174" t="str">
            <v>YTRA</v>
          </cell>
          <cell r="H174" t="str">
            <v>local</v>
          </cell>
          <cell r="I174" t="str">
            <v>Rafael Pena</v>
          </cell>
          <cell r="J174">
            <v>7891721201837</v>
          </cell>
          <cell r="K174">
            <v>0</v>
          </cell>
          <cell r="L174">
            <v>82679</v>
          </cell>
          <cell r="M174">
            <v>82679</v>
          </cell>
          <cell r="N174">
            <v>6059</v>
          </cell>
          <cell r="O174">
            <v>6059</v>
          </cell>
          <cell r="P174">
            <v>0</v>
          </cell>
          <cell r="Q174">
            <v>13.645651097540849</v>
          </cell>
          <cell r="R174">
            <v>31674.100352000001</v>
          </cell>
          <cell r="S174">
            <v>31674.100352000001</v>
          </cell>
          <cell r="T174">
            <v>0</v>
          </cell>
          <cell r="U174" t="str">
            <v>SIM</v>
          </cell>
          <cell r="V174">
            <v>0</v>
          </cell>
          <cell r="W174">
            <v>5.2276109999999996</v>
          </cell>
          <cell r="X174">
            <v>0</v>
          </cell>
        </row>
        <row r="175">
          <cell r="A175">
            <v>3411220005</v>
          </cell>
          <cell r="B175" t="str">
            <v>ZIMIEX 10MG TABS SPL - (10) BRA</v>
          </cell>
          <cell r="C175" t="str">
            <v>B6 CMCare Local</v>
          </cell>
          <cell r="D175" t="str">
            <v>EZETIMIBE BGX</v>
          </cell>
          <cell r="E175" t="str">
            <v>Brand</v>
          </cell>
          <cell r="F175" t="str">
            <v>Rosane Risso</v>
          </cell>
          <cell r="G175" t="str">
            <v>YSAM / YTRA</v>
          </cell>
          <cell r="H175" t="str">
            <v>local</v>
          </cell>
          <cell r="I175" t="str">
            <v>Rafael Pena</v>
          </cell>
          <cell r="J175">
            <v>3411220005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>NÃO</v>
          </cell>
          <cell r="V175">
            <v>0</v>
          </cell>
          <cell r="W175">
            <v>0</v>
          </cell>
          <cell r="X175">
            <v>0</v>
          </cell>
        </row>
        <row r="176">
          <cell r="A176" t="str">
            <v>U1222239</v>
          </cell>
          <cell r="B176" t="str">
            <v>ALUETTA PEN 12MG (1)-MS-BRA</v>
          </cell>
          <cell r="C176" t="str">
            <v>A5 Endocrinology</v>
          </cell>
          <cell r="D176" t="str">
            <v>SAIZEN PEN</v>
          </cell>
          <cell r="E176" t="str">
            <v>Device</v>
          </cell>
          <cell r="F176" t="str">
            <v>Paula Albertini</v>
          </cell>
          <cell r="G176" t="str">
            <v>YTRA</v>
          </cell>
          <cell r="H176" t="str">
            <v>local</v>
          </cell>
          <cell r="I176" t="str">
            <v>Eduarda Soares</v>
          </cell>
          <cell r="J176">
            <v>0</v>
          </cell>
          <cell r="K176">
            <v>0</v>
          </cell>
          <cell r="L176">
            <v>221</v>
          </cell>
          <cell r="M176">
            <v>221</v>
          </cell>
          <cell r="N176">
            <v>122</v>
          </cell>
          <cell r="O176">
            <v>122</v>
          </cell>
          <cell r="P176">
            <v>0</v>
          </cell>
          <cell r="Q176">
            <v>1.8114754098360655</v>
          </cell>
          <cell r="R176">
            <v>0</v>
          </cell>
          <cell r="S176">
            <v>0</v>
          </cell>
          <cell r="T176">
            <v>0</v>
          </cell>
          <cell r="U176" t="str">
            <v>SIM</v>
          </cell>
          <cell r="V176">
            <v>0</v>
          </cell>
          <cell r="W176">
            <v>0</v>
          </cell>
          <cell r="X176">
            <v>0</v>
          </cell>
        </row>
        <row r="177">
          <cell r="A177" t="str">
            <v>U1222240</v>
          </cell>
          <cell r="B177" t="str">
            <v>ALUETTA PEN 20MG (1)-MS-BRA</v>
          </cell>
          <cell r="C177" t="str">
            <v>A5 Endocrinology</v>
          </cell>
          <cell r="D177" t="str">
            <v>SAIZEN PEN</v>
          </cell>
          <cell r="E177" t="str">
            <v>Device</v>
          </cell>
          <cell r="F177" t="str">
            <v>Paula Albertini</v>
          </cell>
          <cell r="G177" t="str">
            <v>YTRA</v>
          </cell>
          <cell r="H177" t="str">
            <v>local</v>
          </cell>
          <cell r="I177" t="str">
            <v>Eduarda Soares</v>
          </cell>
          <cell r="J177">
            <v>0</v>
          </cell>
          <cell r="K177">
            <v>0</v>
          </cell>
          <cell r="L177">
            <v>621</v>
          </cell>
          <cell r="M177">
            <v>621</v>
          </cell>
          <cell r="N177">
            <v>376</v>
          </cell>
          <cell r="O177">
            <v>376</v>
          </cell>
          <cell r="P177">
            <v>0</v>
          </cell>
          <cell r="Q177">
            <v>1.6515957446808511</v>
          </cell>
          <cell r="R177">
            <v>0</v>
          </cell>
          <cell r="S177">
            <v>0</v>
          </cell>
          <cell r="T177">
            <v>0</v>
          </cell>
          <cell r="U177" t="str">
            <v>SIM</v>
          </cell>
          <cell r="V177">
            <v>429</v>
          </cell>
          <cell r="W177">
            <v>0</v>
          </cell>
          <cell r="X177">
            <v>0</v>
          </cell>
        </row>
        <row r="178">
          <cell r="A178" t="str">
            <v>U1222238</v>
          </cell>
          <cell r="B178" t="str">
            <v>ALUETTA PEN 6MG (1)-MS-BRA</v>
          </cell>
          <cell r="C178" t="str">
            <v>A5 Endocrinology</v>
          </cell>
          <cell r="D178" t="str">
            <v>SAIZEN PEN</v>
          </cell>
          <cell r="E178" t="str">
            <v>Device</v>
          </cell>
          <cell r="F178" t="str">
            <v>Paula Albertini</v>
          </cell>
          <cell r="G178" t="str">
            <v>YTRA</v>
          </cell>
          <cell r="H178" t="str">
            <v>local</v>
          </cell>
          <cell r="I178" t="str">
            <v>Eduarda Soares</v>
          </cell>
          <cell r="J178">
            <v>0</v>
          </cell>
          <cell r="K178">
            <v>0</v>
          </cell>
          <cell r="L178">
            <v>482</v>
          </cell>
          <cell r="M178">
            <v>482</v>
          </cell>
          <cell r="N178">
            <v>17</v>
          </cell>
          <cell r="O178">
            <v>17</v>
          </cell>
          <cell r="P178">
            <v>0</v>
          </cell>
          <cell r="Q178">
            <v>28.352941176470587</v>
          </cell>
          <cell r="R178">
            <v>0</v>
          </cell>
          <cell r="S178">
            <v>0</v>
          </cell>
          <cell r="T178">
            <v>0</v>
          </cell>
          <cell r="U178" t="str">
            <v>SIM</v>
          </cell>
          <cell r="V178">
            <v>0</v>
          </cell>
          <cell r="W178">
            <v>0</v>
          </cell>
          <cell r="X178">
            <v>0</v>
          </cell>
        </row>
        <row r="179">
          <cell r="A179" t="str">
            <v>U1244147</v>
          </cell>
          <cell r="B179" t="str">
            <v>BD ULTRA-FINE™ MINI 5MM X 31G (100)</v>
          </cell>
          <cell r="C179" t="str">
            <v>A5 Endocrinology</v>
          </cell>
          <cell r="D179" t="str">
            <v>SAIZEN PEN NEEDLE</v>
          </cell>
          <cell r="E179" t="str">
            <v>Device</v>
          </cell>
          <cell r="F179" t="str">
            <v>Paula Albertini</v>
          </cell>
          <cell r="G179" t="str">
            <v>YTRA</v>
          </cell>
          <cell r="H179" t="str">
            <v>local</v>
          </cell>
          <cell r="I179" t="str">
            <v>Eduarda Soares</v>
          </cell>
          <cell r="J179">
            <v>0</v>
          </cell>
          <cell r="K179">
            <v>0</v>
          </cell>
          <cell r="L179">
            <v>2217</v>
          </cell>
          <cell r="M179">
            <v>2217</v>
          </cell>
          <cell r="N179">
            <v>489</v>
          </cell>
          <cell r="O179">
            <v>489</v>
          </cell>
          <cell r="P179">
            <v>0</v>
          </cell>
          <cell r="Q179">
            <v>4.5337423312883436</v>
          </cell>
          <cell r="R179">
            <v>0</v>
          </cell>
          <cell r="S179">
            <v>0</v>
          </cell>
          <cell r="T179">
            <v>0</v>
          </cell>
          <cell r="U179" t="str">
            <v>SIM</v>
          </cell>
          <cell r="V179">
            <v>0</v>
          </cell>
          <cell r="W179">
            <v>0</v>
          </cell>
          <cell r="X179">
            <v>0</v>
          </cell>
        </row>
        <row r="180">
          <cell r="A180" t="str">
            <v>U1211216</v>
          </cell>
          <cell r="B180" t="str">
            <v>CARTRIDGE DEMOKIT (4) - INT</v>
          </cell>
          <cell r="C180" t="str">
            <v>A5 Endocrinology</v>
          </cell>
          <cell r="D180" t="str">
            <v>SAIZEN</v>
          </cell>
          <cell r="E180" t="str">
            <v>Device</v>
          </cell>
          <cell r="F180" t="str">
            <v>Paula Albertini</v>
          </cell>
          <cell r="G180" t="str">
            <v>YTRA</v>
          </cell>
          <cell r="H180" t="str">
            <v>local</v>
          </cell>
          <cell r="I180" t="str">
            <v>Eduarda Soares</v>
          </cell>
          <cell r="J180">
            <v>0</v>
          </cell>
          <cell r="K180">
            <v>0</v>
          </cell>
          <cell r="L180">
            <v>37</v>
          </cell>
          <cell r="M180">
            <v>37</v>
          </cell>
          <cell r="N180">
            <v>5</v>
          </cell>
          <cell r="O180">
            <v>5</v>
          </cell>
          <cell r="P180">
            <v>0</v>
          </cell>
          <cell r="Q180">
            <v>7.4</v>
          </cell>
          <cell r="R180">
            <v>0</v>
          </cell>
          <cell r="S180">
            <v>0</v>
          </cell>
          <cell r="T180">
            <v>0</v>
          </cell>
          <cell r="U180" t="str">
            <v>SIM</v>
          </cell>
          <cell r="V180">
            <v>0</v>
          </cell>
          <cell r="W180">
            <v>0</v>
          </cell>
          <cell r="X180">
            <v>0</v>
          </cell>
        </row>
        <row r="181">
          <cell r="A181" t="str">
            <v>U1211136</v>
          </cell>
          <cell r="B181" t="str">
            <v>EASYPOD 6.0 AUTOINJECTOR (1)-MS-BRA</v>
          </cell>
          <cell r="C181" t="str">
            <v>A5 Endocrinology</v>
          </cell>
          <cell r="D181" t="str">
            <v>EASYPOD E. INJECTOR</v>
          </cell>
          <cell r="E181" t="str">
            <v>Device</v>
          </cell>
          <cell r="F181" t="str">
            <v>Paula Albertini</v>
          </cell>
          <cell r="G181" t="str">
            <v>YTRA</v>
          </cell>
          <cell r="H181" t="str">
            <v>local</v>
          </cell>
          <cell r="I181" t="str">
            <v>Eduarda Soares</v>
          </cell>
          <cell r="J181">
            <v>0</v>
          </cell>
          <cell r="K181">
            <v>0</v>
          </cell>
          <cell r="L181">
            <v>397</v>
          </cell>
          <cell r="M181">
            <v>397</v>
          </cell>
          <cell r="N181">
            <v>70</v>
          </cell>
          <cell r="O181">
            <v>70</v>
          </cell>
          <cell r="P181">
            <v>0</v>
          </cell>
          <cell r="Q181">
            <v>5.6714285714285717</v>
          </cell>
          <cell r="R181">
            <v>0</v>
          </cell>
          <cell r="S181">
            <v>0</v>
          </cell>
          <cell r="T181">
            <v>0</v>
          </cell>
          <cell r="U181" t="str">
            <v>SIM</v>
          </cell>
          <cell r="V181">
            <v>0</v>
          </cell>
          <cell r="W181">
            <v>0</v>
          </cell>
          <cell r="X181">
            <v>0</v>
          </cell>
        </row>
        <row r="182">
          <cell r="A182" t="str">
            <v>U1262014</v>
          </cell>
          <cell r="B182" t="str">
            <v>EASYPOD 2 FASCIA FAIRIES (1)-WW</v>
          </cell>
          <cell r="C182" t="str">
            <v>A5 Endocrinology</v>
          </cell>
          <cell r="D182" t="str">
            <v>FASCIA</v>
          </cell>
          <cell r="E182" t="str">
            <v>Device</v>
          </cell>
          <cell r="F182" t="str">
            <v>Paula Albertini</v>
          </cell>
          <cell r="G182" t="str">
            <v>YTRA</v>
          </cell>
          <cell r="H182" t="str">
            <v>local</v>
          </cell>
          <cell r="I182" t="str">
            <v>Eduarda Soares</v>
          </cell>
          <cell r="J182">
            <v>0</v>
          </cell>
          <cell r="K182">
            <v>0</v>
          </cell>
          <cell r="L182">
            <v>472</v>
          </cell>
          <cell r="M182">
            <v>472</v>
          </cell>
          <cell r="N182">
            <v>4</v>
          </cell>
          <cell r="O182">
            <v>4</v>
          </cell>
          <cell r="P182">
            <v>0</v>
          </cell>
          <cell r="Q182">
            <v>118</v>
          </cell>
          <cell r="R182">
            <v>0</v>
          </cell>
          <cell r="S182">
            <v>0</v>
          </cell>
          <cell r="T182">
            <v>0</v>
          </cell>
          <cell r="U182" t="str">
            <v>SIM</v>
          </cell>
          <cell r="V182">
            <v>0</v>
          </cell>
          <cell r="W182">
            <v>0</v>
          </cell>
          <cell r="X182">
            <v>0</v>
          </cell>
        </row>
        <row r="183">
          <cell r="A183" t="str">
            <v>U1262015</v>
          </cell>
          <cell r="B183" t="str">
            <v>EASYPOD 2 FASCIA GAME (1)-WW</v>
          </cell>
          <cell r="C183" t="str">
            <v>A5 Endocrinology</v>
          </cell>
          <cell r="D183" t="str">
            <v>FASCIA</v>
          </cell>
          <cell r="E183" t="str">
            <v>Device</v>
          </cell>
          <cell r="F183" t="str">
            <v>Paula Albertini</v>
          </cell>
          <cell r="G183" t="str">
            <v>YTRA</v>
          </cell>
          <cell r="H183" t="str">
            <v>local</v>
          </cell>
          <cell r="I183" t="str">
            <v>Eduarda Soares</v>
          </cell>
          <cell r="J183">
            <v>0</v>
          </cell>
          <cell r="K183">
            <v>0</v>
          </cell>
          <cell r="L183">
            <v>162</v>
          </cell>
          <cell r="M183">
            <v>162</v>
          </cell>
          <cell r="N183">
            <v>7</v>
          </cell>
          <cell r="O183">
            <v>7</v>
          </cell>
          <cell r="P183">
            <v>0</v>
          </cell>
          <cell r="Q183">
            <v>23.142857142857142</v>
          </cell>
          <cell r="R183">
            <v>0</v>
          </cell>
          <cell r="S183">
            <v>0</v>
          </cell>
          <cell r="T183">
            <v>0</v>
          </cell>
          <cell r="U183" t="str">
            <v>SIM</v>
          </cell>
          <cell r="V183">
            <v>0</v>
          </cell>
          <cell r="W183">
            <v>0</v>
          </cell>
          <cell r="X183">
            <v>0</v>
          </cell>
        </row>
        <row r="184">
          <cell r="A184" t="str">
            <v>U1262017</v>
          </cell>
          <cell r="B184" t="str">
            <v>EASYPOD 2 FASCIA SPACE (1)-WW</v>
          </cell>
          <cell r="C184" t="str">
            <v>A5 Endocrinology</v>
          </cell>
          <cell r="D184" t="str">
            <v>FASCIA</v>
          </cell>
          <cell r="E184" t="str">
            <v>Device</v>
          </cell>
          <cell r="F184" t="str">
            <v>Paula Albertini</v>
          </cell>
          <cell r="G184" t="str">
            <v>YTRA</v>
          </cell>
          <cell r="H184" t="str">
            <v>local</v>
          </cell>
          <cell r="I184" t="str">
            <v>Eduarda Soares</v>
          </cell>
          <cell r="J184">
            <v>0</v>
          </cell>
          <cell r="K184">
            <v>0</v>
          </cell>
          <cell r="L184">
            <v>410</v>
          </cell>
          <cell r="M184">
            <v>410</v>
          </cell>
          <cell r="N184">
            <v>7</v>
          </cell>
          <cell r="O184">
            <v>7</v>
          </cell>
          <cell r="P184">
            <v>0</v>
          </cell>
          <cell r="Q184">
            <v>58.571428571428569</v>
          </cell>
          <cell r="R184">
            <v>0</v>
          </cell>
          <cell r="S184">
            <v>0</v>
          </cell>
          <cell r="T184">
            <v>0</v>
          </cell>
          <cell r="U184" t="str">
            <v>SIM</v>
          </cell>
          <cell r="V184">
            <v>0</v>
          </cell>
          <cell r="W184">
            <v>0</v>
          </cell>
          <cell r="X184">
            <v>0</v>
          </cell>
        </row>
        <row r="185">
          <cell r="A185" t="str">
            <v>U1262018</v>
          </cell>
          <cell r="B185" t="str">
            <v>EASYPOD 2 FASCIA UNICORN (1)-WW</v>
          </cell>
          <cell r="C185" t="str">
            <v>A5 Endocrinology</v>
          </cell>
          <cell r="D185" t="str">
            <v>FASCIA</v>
          </cell>
          <cell r="E185" t="str">
            <v>Device</v>
          </cell>
          <cell r="F185" t="str">
            <v>Paula Albertini</v>
          </cell>
          <cell r="G185" t="str">
            <v>YTRA</v>
          </cell>
          <cell r="H185" t="str">
            <v>local</v>
          </cell>
          <cell r="I185" t="str">
            <v>Eduarda Soares</v>
          </cell>
          <cell r="J185">
            <v>0</v>
          </cell>
          <cell r="K185">
            <v>0</v>
          </cell>
          <cell r="L185">
            <v>305</v>
          </cell>
          <cell r="M185">
            <v>305</v>
          </cell>
          <cell r="N185">
            <v>7</v>
          </cell>
          <cell r="O185">
            <v>7</v>
          </cell>
          <cell r="P185">
            <v>0</v>
          </cell>
          <cell r="Q185">
            <v>43.571428571428569</v>
          </cell>
          <cell r="R185">
            <v>0</v>
          </cell>
          <cell r="S185">
            <v>0</v>
          </cell>
          <cell r="T185">
            <v>0</v>
          </cell>
          <cell r="U185" t="str">
            <v>SIM</v>
          </cell>
          <cell r="V185">
            <v>0</v>
          </cell>
          <cell r="W185">
            <v>0</v>
          </cell>
          <cell r="X185">
            <v>0</v>
          </cell>
        </row>
        <row r="186">
          <cell r="A186" t="str">
            <v>U1244003</v>
          </cell>
          <cell r="B186" t="str">
            <v>EASYPOD TRAINING PAD (10) - WW - INT</v>
          </cell>
          <cell r="C186" t="str">
            <v>A5 Endocrinology</v>
          </cell>
          <cell r="D186" t="str">
            <v>MD OTHER ACCESSORIES</v>
          </cell>
          <cell r="E186" t="str">
            <v>Device</v>
          </cell>
          <cell r="F186" t="str">
            <v>Paula Albertini</v>
          </cell>
          <cell r="G186" t="str">
            <v>YTRA</v>
          </cell>
          <cell r="H186" t="str">
            <v>local</v>
          </cell>
          <cell r="I186" t="str">
            <v>Eduarda Soares</v>
          </cell>
          <cell r="J186">
            <v>0</v>
          </cell>
          <cell r="K186">
            <v>0</v>
          </cell>
          <cell r="L186">
            <v>250.1</v>
          </cell>
          <cell r="M186">
            <v>250.1</v>
          </cell>
          <cell r="N186">
            <v>5</v>
          </cell>
          <cell r="O186">
            <v>5</v>
          </cell>
          <cell r="P186">
            <v>0</v>
          </cell>
          <cell r="Q186">
            <v>50.019999999999996</v>
          </cell>
          <cell r="R186">
            <v>0</v>
          </cell>
          <cell r="S186">
            <v>0</v>
          </cell>
          <cell r="T186">
            <v>0</v>
          </cell>
          <cell r="U186" t="str">
            <v>SIM</v>
          </cell>
          <cell r="V186">
            <v>0</v>
          </cell>
          <cell r="W186">
            <v>0</v>
          </cell>
          <cell r="X186">
            <v>0</v>
          </cell>
        </row>
        <row r="187">
          <cell r="A187" t="str">
            <v>U1211320</v>
          </cell>
          <cell r="B187" t="str">
            <v>EASYPOD TRANSMITTER UMTS (1)-MS-LATAM</v>
          </cell>
          <cell r="C187" t="str">
            <v>A5 Endocrinology</v>
          </cell>
          <cell r="D187" t="str">
            <v>EASYPOD TRANSMITTER</v>
          </cell>
          <cell r="E187" t="str">
            <v>Device</v>
          </cell>
          <cell r="F187" t="str">
            <v>Paula Albertini</v>
          </cell>
          <cell r="G187" t="str">
            <v>YTRA</v>
          </cell>
          <cell r="H187" t="str">
            <v>local</v>
          </cell>
          <cell r="I187" t="str">
            <v>Eduarda Soares</v>
          </cell>
          <cell r="J187">
            <v>0</v>
          </cell>
          <cell r="K187">
            <v>0</v>
          </cell>
          <cell r="L187">
            <v>66</v>
          </cell>
          <cell r="M187">
            <v>66</v>
          </cell>
          <cell r="N187">
            <v>2</v>
          </cell>
          <cell r="O187">
            <v>2</v>
          </cell>
          <cell r="P187">
            <v>0</v>
          </cell>
          <cell r="Q187">
            <v>33</v>
          </cell>
          <cell r="R187">
            <v>0</v>
          </cell>
          <cell r="S187">
            <v>0</v>
          </cell>
          <cell r="T187">
            <v>0</v>
          </cell>
          <cell r="U187" t="str">
            <v>SIM</v>
          </cell>
          <cell r="V187">
            <v>0</v>
          </cell>
          <cell r="W187">
            <v>0</v>
          </cell>
          <cell r="X187">
            <v>0</v>
          </cell>
        </row>
        <row r="188">
          <cell r="A188" t="str">
            <v>U1255501</v>
          </cell>
          <cell r="B188" t="str">
            <v>E-DEVICE TRAVEL BAG (6) - WW - INT</v>
          </cell>
          <cell r="C188" t="str">
            <v>A5 Endocrinology</v>
          </cell>
          <cell r="D188" t="str">
            <v>MD BAG</v>
          </cell>
          <cell r="E188" t="str">
            <v>Device</v>
          </cell>
          <cell r="F188" t="str">
            <v>Paula Albertini</v>
          </cell>
          <cell r="G188" t="str">
            <v>YTRA</v>
          </cell>
          <cell r="H188" t="str">
            <v>local</v>
          </cell>
          <cell r="I188" t="str">
            <v>Eduarda Soares</v>
          </cell>
          <cell r="J188">
            <v>0</v>
          </cell>
          <cell r="K188">
            <v>0</v>
          </cell>
          <cell r="L188">
            <v>402.83333333333337</v>
          </cell>
          <cell r="M188">
            <v>402.83333333333337</v>
          </cell>
          <cell r="N188">
            <v>20</v>
          </cell>
          <cell r="O188">
            <v>20</v>
          </cell>
          <cell r="P188">
            <v>0</v>
          </cell>
          <cell r="Q188">
            <v>20.141666666666669</v>
          </cell>
          <cell r="R188">
            <v>0</v>
          </cell>
          <cell r="S188">
            <v>0</v>
          </cell>
          <cell r="T188">
            <v>0</v>
          </cell>
          <cell r="U188" t="str">
            <v>SIM</v>
          </cell>
          <cell r="V188">
            <v>0</v>
          </cell>
          <cell r="W188">
            <v>0</v>
          </cell>
          <cell r="X188">
            <v>0</v>
          </cell>
        </row>
        <row r="189">
          <cell r="A189" t="str">
            <v>U0091005</v>
          </cell>
          <cell r="B189" t="str">
            <v>LITHIUM BATTERIES  AAA ENERGIZE (2)- BRA</v>
          </cell>
          <cell r="C189" t="str">
            <v>A5 Endocrinology</v>
          </cell>
          <cell r="D189" t="str">
            <v>MD BATTERY</v>
          </cell>
          <cell r="E189" t="str">
            <v>Device</v>
          </cell>
          <cell r="F189" t="str">
            <v>Paula Albertini</v>
          </cell>
          <cell r="G189" t="str">
            <v>YTRA</v>
          </cell>
          <cell r="H189" t="str">
            <v>local</v>
          </cell>
          <cell r="I189" t="str">
            <v>Eduarda Soares</v>
          </cell>
          <cell r="J189">
            <v>0</v>
          </cell>
          <cell r="K189">
            <v>0</v>
          </cell>
          <cell r="L189">
            <v>1187</v>
          </cell>
          <cell r="M189">
            <v>1187</v>
          </cell>
          <cell r="N189">
            <v>94</v>
          </cell>
          <cell r="O189">
            <v>94</v>
          </cell>
          <cell r="P189">
            <v>0</v>
          </cell>
          <cell r="Q189">
            <v>12.627659574468085</v>
          </cell>
          <cell r="R189">
            <v>0</v>
          </cell>
          <cell r="S189">
            <v>0</v>
          </cell>
          <cell r="T189">
            <v>0</v>
          </cell>
          <cell r="U189" t="str">
            <v>SIM</v>
          </cell>
          <cell r="V189">
            <v>0</v>
          </cell>
          <cell r="W189">
            <v>0</v>
          </cell>
          <cell r="X189">
            <v>0</v>
          </cell>
        </row>
        <row r="190">
          <cell r="A190" t="str">
            <v>U0055008</v>
          </cell>
          <cell r="B190" t="str">
            <v>E-DEVICES LITHIUM BATTERIES (4)-WW-INT</v>
          </cell>
          <cell r="C190" t="str">
            <v>A5 Endocrinology</v>
          </cell>
          <cell r="D190" t="str">
            <v>MD BATTERY</v>
          </cell>
          <cell r="E190" t="str">
            <v>Device</v>
          </cell>
          <cell r="F190" t="str">
            <v>Paula Albertini</v>
          </cell>
          <cell r="G190" t="str">
            <v>YTRA</v>
          </cell>
          <cell r="H190" t="str">
            <v>local</v>
          </cell>
          <cell r="I190" t="str">
            <v>Eduarda Soares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 t="str">
            <v>SIM</v>
          </cell>
          <cell r="V190">
            <v>0</v>
          </cell>
          <cell r="W190">
            <v>0</v>
          </cell>
          <cell r="X190">
            <v>0</v>
          </cell>
        </row>
        <row r="191">
          <cell r="A191" t="str">
            <v>FCBY0002</v>
          </cell>
          <cell r="B191" t="str">
            <v>MAVENCLAD DEMOKIT - INT</v>
          </cell>
          <cell r="C191" t="str">
            <v>B3 MAVENCLAD</v>
          </cell>
          <cell r="D191" t="str">
            <v>CLADRIBINE</v>
          </cell>
          <cell r="E191" t="str">
            <v>Device</v>
          </cell>
          <cell r="F191" t="str">
            <v>Stephanie Tenan</v>
          </cell>
          <cell r="G191" t="str">
            <v>YTRA</v>
          </cell>
          <cell r="H191" t="str">
            <v>local</v>
          </cell>
          <cell r="I191" t="str">
            <v>Eduarda Soares</v>
          </cell>
          <cell r="J191">
            <v>0</v>
          </cell>
          <cell r="K191">
            <v>0</v>
          </cell>
          <cell r="L191">
            <v>15</v>
          </cell>
          <cell r="M191">
            <v>15</v>
          </cell>
          <cell r="N191">
            <v>1</v>
          </cell>
          <cell r="O191">
            <v>1</v>
          </cell>
          <cell r="P191">
            <v>0</v>
          </cell>
          <cell r="Q191">
            <v>15</v>
          </cell>
          <cell r="R191">
            <v>0</v>
          </cell>
          <cell r="S191">
            <v>0</v>
          </cell>
          <cell r="T191">
            <v>0</v>
          </cell>
          <cell r="U191" t="str">
            <v>SIM</v>
          </cell>
          <cell r="V191">
            <v>0</v>
          </cell>
          <cell r="W191">
            <v>0</v>
          </cell>
          <cell r="X191">
            <v>0</v>
          </cell>
        </row>
        <row r="192">
          <cell r="A192" t="str">
            <v>U6755505</v>
          </cell>
          <cell r="B192" t="str">
            <v>MEDIUM COOLING BAG FOR REBIF (1)-WW-INT</v>
          </cell>
          <cell r="C192" t="str">
            <v>A8 MultSc</v>
          </cell>
          <cell r="D192" t="str">
            <v>MD BAG</v>
          </cell>
          <cell r="E192" t="str">
            <v>Device</v>
          </cell>
          <cell r="F192" t="str">
            <v>Carolina Pedroso</v>
          </cell>
          <cell r="G192" t="str">
            <v>YTRA</v>
          </cell>
          <cell r="H192" t="str">
            <v>local</v>
          </cell>
          <cell r="I192" t="str">
            <v>Eduarda Soares</v>
          </cell>
          <cell r="J192">
            <v>0</v>
          </cell>
          <cell r="K192">
            <v>0</v>
          </cell>
          <cell r="L192">
            <v>141</v>
          </cell>
          <cell r="M192">
            <v>141</v>
          </cell>
          <cell r="N192">
            <v>45</v>
          </cell>
          <cell r="O192">
            <v>45</v>
          </cell>
          <cell r="P192">
            <v>0</v>
          </cell>
          <cell r="Q192">
            <v>3.1333333333333333</v>
          </cell>
          <cell r="R192">
            <v>0</v>
          </cell>
          <cell r="S192">
            <v>0</v>
          </cell>
          <cell r="T192">
            <v>0</v>
          </cell>
          <cell r="U192" t="str">
            <v>SIM</v>
          </cell>
          <cell r="V192">
            <v>0</v>
          </cell>
          <cell r="W192">
            <v>0</v>
          </cell>
          <cell r="X192">
            <v>0</v>
          </cell>
        </row>
        <row r="193">
          <cell r="A193" t="str">
            <v>U6744007</v>
          </cell>
          <cell r="B193" t="str">
            <v>REBIF SPAK TITRCLIPW1-2(6X40%)R22-MS-INT</v>
          </cell>
          <cell r="C193" t="str">
            <v>A8 MultSc</v>
          </cell>
          <cell r="D193" t="str">
            <v>REBIJECT ACCESSORIES</v>
          </cell>
          <cell r="E193" t="str">
            <v>Device</v>
          </cell>
          <cell r="F193" t="str">
            <v>Carolina Pedroso</v>
          </cell>
          <cell r="G193" t="str">
            <v>YTRA</v>
          </cell>
          <cell r="H193" t="str">
            <v>local</v>
          </cell>
          <cell r="I193" t="str">
            <v>Eduarda Soares</v>
          </cell>
          <cell r="J193">
            <v>0</v>
          </cell>
          <cell r="K193">
            <v>0</v>
          </cell>
          <cell r="L193">
            <v>109</v>
          </cell>
          <cell r="M193">
            <v>109</v>
          </cell>
          <cell r="N193">
            <v>5</v>
          </cell>
          <cell r="O193">
            <v>5</v>
          </cell>
          <cell r="P193">
            <v>0</v>
          </cell>
          <cell r="Q193">
            <v>21.8</v>
          </cell>
          <cell r="R193">
            <v>0</v>
          </cell>
          <cell r="S193">
            <v>0</v>
          </cell>
          <cell r="T193">
            <v>0</v>
          </cell>
          <cell r="U193" t="str">
            <v>SIM</v>
          </cell>
          <cell r="V193">
            <v>0</v>
          </cell>
          <cell r="W193">
            <v>0</v>
          </cell>
          <cell r="X193">
            <v>0</v>
          </cell>
        </row>
        <row r="194">
          <cell r="A194" t="str">
            <v>U6744008</v>
          </cell>
          <cell r="B194" t="str">
            <v>REBIF SPAK TITRCLW1-4(6X20%-6X50%)MS-INT</v>
          </cell>
          <cell r="C194" t="str">
            <v>A8 MultSc</v>
          </cell>
          <cell r="D194" t="str">
            <v>REBIJECT ACCESSORIES</v>
          </cell>
          <cell r="E194" t="str">
            <v>Device</v>
          </cell>
          <cell r="F194" t="str">
            <v>Carolina Pedroso</v>
          </cell>
          <cell r="G194" t="str">
            <v>YTRA</v>
          </cell>
          <cell r="H194" t="str">
            <v>local</v>
          </cell>
          <cell r="I194" t="str">
            <v>Eduarda Soares</v>
          </cell>
          <cell r="J194">
            <v>0</v>
          </cell>
          <cell r="K194">
            <v>0</v>
          </cell>
          <cell r="L194">
            <v>265</v>
          </cell>
          <cell r="M194">
            <v>265</v>
          </cell>
          <cell r="N194">
            <v>15</v>
          </cell>
          <cell r="O194">
            <v>15</v>
          </cell>
          <cell r="P194">
            <v>0</v>
          </cell>
          <cell r="Q194">
            <v>17.666666666666668</v>
          </cell>
          <cell r="R194">
            <v>0</v>
          </cell>
          <cell r="S194">
            <v>0</v>
          </cell>
          <cell r="T194">
            <v>0</v>
          </cell>
          <cell r="U194" t="str">
            <v>SIM</v>
          </cell>
          <cell r="V194">
            <v>0</v>
          </cell>
          <cell r="W194">
            <v>0</v>
          </cell>
          <cell r="X194">
            <v>0</v>
          </cell>
        </row>
        <row r="195">
          <cell r="A195" t="str">
            <v>FC010014</v>
          </cell>
          <cell r="B195" t="str">
            <v>REBIF TRAINING SYRINGES (12) NBR WW- INT</v>
          </cell>
          <cell r="C195" t="str">
            <v>A8 MultSc</v>
          </cell>
          <cell r="D195" t="str">
            <v>REBIF</v>
          </cell>
          <cell r="E195" t="str">
            <v>Device</v>
          </cell>
          <cell r="F195" t="str">
            <v>Carolina Pedroso</v>
          </cell>
          <cell r="G195" t="str">
            <v>YTRA</v>
          </cell>
          <cell r="H195" t="str">
            <v>local</v>
          </cell>
          <cell r="I195" t="str">
            <v>Eduarda Soares</v>
          </cell>
          <cell r="J195">
            <v>0</v>
          </cell>
          <cell r="K195">
            <v>0</v>
          </cell>
          <cell r="L195">
            <v>66</v>
          </cell>
          <cell r="M195">
            <v>66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 t="str">
            <v>SIM</v>
          </cell>
          <cell r="V195">
            <v>0</v>
          </cell>
          <cell r="W195">
            <v>0</v>
          </cell>
          <cell r="X195">
            <v>0</v>
          </cell>
        </row>
        <row r="196">
          <cell r="A196" t="str">
            <v>U6722303</v>
          </cell>
          <cell r="B196" t="str">
            <v>REBIJECT II AUTOINJECTOR (1) - MS - INT</v>
          </cell>
          <cell r="C196" t="str">
            <v>A8 MultSc</v>
          </cell>
          <cell r="D196" t="str">
            <v>REBIJECT</v>
          </cell>
          <cell r="E196" t="str">
            <v>Device</v>
          </cell>
          <cell r="F196" t="str">
            <v>Carolina Pedroso</v>
          </cell>
          <cell r="G196" t="str">
            <v>YTRA</v>
          </cell>
          <cell r="H196" t="str">
            <v>local</v>
          </cell>
          <cell r="I196" t="str">
            <v>Eduarda Soares</v>
          </cell>
          <cell r="J196">
            <v>0</v>
          </cell>
          <cell r="K196">
            <v>0</v>
          </cell>
          <cell r="L196">
            <v>65</v>
          </cell>
          <cell r="M196">
            <v>65</v>
          </cell>
          <cell r="N196">
            <v>50</v>
          </cell>
          <cell r="O196">
            <v>50</v>
          </cell>
          <cell r="P196">
            <v>0</v>
          </cell>
          <cell r="Q196">
            <v>1.3</v>
          </cell>
          <cell r="R196">
            <v>0</v>
          </cell>
          <cell r="S196">
            <v>0</v>
          </cell>
          <cell r="T196">
            <v>0</v>
          </cell>
          <cell r="U196" t="str">
            <v>SIM</v>
          </cell>
          <cell r="V196">
            <v>0</v>
          </cell>
          <cell r="W196">
            <v>0</v>
          </cell>
          <cell r="X196">
            <v>0</v>
          </cell>
        </row>
        <row r="197">
          <cell r="A197" t="str">
            <v>U1244131</v>
          </cell>
          <cell r="B197" t="str">
            <v>SEROFINE 31G NEEDLES (100) - MS - INT</v>
          </cell>
          <cell r="C197" t="str">
            <v>A5 Endocrinology</v>
          </cell>
          <cell r="D197" t="str">
            <v>EASYPOD NEEDLE</v>
          </cell>
          <cell r="E197" t="str">
            <v>Device</v>
          </cell>
          <cell r="F197" t="str">
            <v>Paula Albertini</v>
          </cell>
          <cell r="G197" t="str">
            <v>YTRA</v>
          </cell>
          <cell r="H197" t="str">
            <v>local</v>
          </cell>
          <cell r="I197" t="str">
            <v>Eduarda Soares</v>
          </cell>
          <cell r="J197">
            <v>0</v>
          </cell>
          <cell r="K197">
            <v>0</v>
          </cell>
          <cell r="L197">
            <v>432</v>
          </cell>
          <cell r="M197">
            <v>432</v>
          </cell>
          <cell r="N197">
            <v>224</v>
          </cell>
          <cell r="O197">
            <v>224</v>
          </cell>
          <cell r="P197">
            <v>0</v>
          </cell>
          <cell r="Q197">
            <v>1.9285714285714286</v>
          </cell>
          <cell r="R197">
            <v>0</v>
          </cell>
          <cell r="S197">
            <v>0</v>
          </cell>
          <cell r="T197">
            <v>0</v>
          </cell>
          <cell r="U197" t="str">
            <v>SIM</v>
          </cell>
          <cell r="V197">
            <v>275</v>
          </cell>
          <cell r="W197">
            <v>0</v>
          </cell>
          <cell r="X197">
            <v>0</v>
          </cell>
        </row>
        <row r="198">
          <cell r="A198" t="str">
            <v>U0S67000</v>
          </cell>
          <cell r="B198" t="str">
            <v>SHARP BIN 1 LITRE (1)-INT</v>
          </cell>
          <cell r="C198" t="str">
            <v>A8 MultSc</v>
          </cell>
          <cell r="D198" t="str">
            <v>MD SHARP BIN</v>
          </cell>
          <cell r="E198" t="str">
            <v>Device</v>
          </cell>
          <cell r="F198" t="str">
            <v>Carolina Pedroso</v>
          </cell>
          <cell r="G198" t="str">
            <v>YTRA</v>
          </cell>
          <cell r="H198" t="str">
            <v>local</v>
          </cell>
          <cell r="I198" t="str">
            <v>Eduarda Soares</v>
          </cell>
          <cell r="J198">
            <v>0</v>
          </cell>
          <cell r="K198">
            <v>0</v>
          </cell>
          <cell r="L198">
            <v>1111</v>
          </cell>
          <cell r="M198">
            <v>1111</v>
          </cell>
          <cell r="N198">
            <v>264</v>
          </cell>
          <cell r="O198">
            <v>264</v>
          </cell>
          <cell r="P198">
            <v>0</v>
          </cell>
          <cell r="Q198">
            <v>4.208333333333333</v>
          </cell>
          <cell r="R198">
            <v>0</v>
          </cell>
          <cell r="S198">
            <v>0</v>
          </cell>
          <cell r="T198">
            <v>0</v>
          </cell>
          <cell r="U198" t="str">
            <v>SIM</v>
          </cell>
          <cell r="V198">
            <v>0</v>
          </cell>
          <cell r="W198">
            <v>0</v>
          </cell>
          <cell r="X198">
            <v>0</v>
          </cell>
        </row>
        <row r="201">
          <cell r="W201">
            <v>160000</v>
          </cell>
        </row>
        <row r="202">
          <cell r="W202">
            <v>20.494468080000001</v>
          </cell>
        </row>
        <row r="203">
          <cell r="W203">
            <v>7806.9847617142932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e"/>
      <sheetName val="Planilha1"/>
      <sheetName val="Planilha2"/>
      <sheetName val="&gt;50%"/>
      <sheetName val="&lt;50%"/>
      <sheetName val="Diclin"/>
      <sheetName val="Sem consensus (retirados do SA)"/>
      <sheetName val="Sem uncons (retirados da disp)"/>
      <sheetName val="E-MAIL"/>
      <sheetName val="VARIAÇÃO"/>
      <sheetName val="Planilha3"/>
    </sheetNames>
    <sheetDataSet>
      <sheetData sheetId="0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</row>
        <row r="7">
          <cell r="A7" t="str">
            <v>Código</v>
          </cell>
          <cell r="B7" t="str">
            <v>Descrição</v>
          </cell>
          <cell r="C7" t="str">
            <v>BUSINESS LINE</v>
          </cell>
          <cell r="D7" t="str">
            <v>BRAND</v>
          </cell>
          <cell r="E7" t="str">
            <v>BU</v>
          </cell>
          <cell r="F7" t="str">
            <v>Ger. Produto</v>
          </cell>
          <cell r="G7" t="str">
            <v>Val Class</v>
          </cell>
          <cell r="H7" t="str">
            <v>Tipo</v>
          </cell>
          <cell r="I7" t="str">
            <v>Planejador</v>
          </cell>
          <cell r="J7" t="str">
            <v>EAN</v>
          </cell>
          <cell r="K7" t="str">
            <v>Validade curta</v>
          </cell>
          <cell r="L7" t="str">
            <v>Estoque inicial (sem validade curta)</v>
          </cell>
          <cell r="M7" t="str">
            <v xml:space="preserve">Estoque inicial </v>
          </cell>
          <cell r="N7" t="str">
            <v>Forecast</v>
          </cell>
          <cell r="O7" t="str">
            <v>Forecast Privado</v>
          </cell>
          <cell r="P7" t="str">
            <v>Forecast Institucional</v>
          </cell>
          <cell r="Q7" t="str">
            <v>Disp % Inicial</v>
          </cell>
          <cell r="R7" t="str">
            <v>SA</v>
          </cell>
          <cell r="S7" t="str">
            <v>A entrar (QTD)</v>
          </cell>
          <cell r="T7" t="str">
            <v>Preço</v>
          </cell>
        </row>
        <row r="8">
          <cell r="A8" t="str">
            <v>BR1007905</v>
          </cell>
          <cell r="B8" t="str">
            <v>ACYCLOVIR 200 MG TABS - (25) BRA</v>
          </cell>
          <cell r="C8" t="str">
            <v>B9 General Medicine Local</v>
          </cell>
          <cell r="D8" t="str">
            <v>ACICLOVIR</v>
          </cell>
          <cell r="E8" t="str">
            <v>Genérico</v>
          </cell>
          <cell r="F8" t="str">
            <v>Rafael Vancini</v>
          </cell>
          <cell r="G8" t="str">
            <v>YFIN</v>
          </cell>
          <cell r="H8" t="str">
            <v>local</v>
          </cell>
          <cell r="I8" t="str">
            <v>Rafael Pena</v>
          </cell>
          <cell r="J8">
            <v>7891721023477</v>
          </cell>
          <cell r="K8">
            <v>0</v>
          </cell>
          <cell r="L8">
            <v>21421</v>
          </cell>
          <cell r="M8">
            <v>21421</v>
          </cell>
          <cell r="N8">
            <v>13408</v>
          </cell>
          <cell r="O8">
            <v>13408</v>
          </cell>
          <cell r="P8">
            <v>0</v>
          </cell>
          <cell r="Q8">
            <v>1.5976282816229117</v>
          </cell>
          <cell r="R8" t="str">
            <v>SIM</v>
          </cell>
          <cell r="S8">
            <v>0</v>
          </cell>
          <cell r="T8">
            <v>1.2652330000000001</v>
          </cell>
        </row>
        <row r="9">
          <cell r="A9" t="str">
            <v>BR1007906</v>
          </cell>
          <cell r="B9" t="str">
            <v>ACYCLOVIR 400 MG TABS - (30) BRA</v>
          </cell>
          <cell r="C9" t="str">
            <v>B9 General Medicine Local</v>
          </cell>
          <cell r="D9" t="str">
            <v>ACICLOVIR</v>
          </cell>
          <cell r="E9" t="str">
            <v>Genérico</v>
          </cell>
          <cell r="F9" t="str">
            <v>Rafael Vancini</v>
          </cell>
          <cell r="G9" t="str">
            <v>YFIN</v>
          </cell>
          <cell r="H9" t="str">
            <v>local</v>
          </cell>
          <cell r="I9" t="str">
            <v>Rafael Pena</v>
          </cell>
          <cell r="J9">
            <v>7891721023484</v>
          </cell>
          <cell r="K9">
            <v>0</v>
          </cell>
          <cell r="L9">
            <v>48172</v>
          </cell>
          <cell r="M9">
            <v>48172</v>
          </cell>
          <cell r="N9">
            <v>39895</v>
          </cell>
          <cell r="O9">
            <v>39895</v>
          </cell>
          <cell r="P9">
            <v>0</v>
          </cell>
          <cell r="Q9">
            <v>1.2074696077202658</v>
          </cell>
          <cell r="R9" t="str">
            <v>SIM</v>
          </cell>
          <cell r="S9">
            <v>20000</v>
          </cell>
          <cell r="T9">
            <v>2.7657630000000002</v>
          </cell>
        </row>
        <row r="10">
          <cell r="A10" t="str">
            <v>BR1007745</v>
          </cell>
          <cell r="B10" t="str">
            <v>ANLODIPINO 10MG TABS - (30) BRA</v>
          </cell>
          <cell r="C10" t="str">
            <v>B6 CMCare Local</v>
          </cell>
          <cell r="D10" t="str">
            <v>AMLODIPINE</v>
          </cell>
          <cell r="E10" t="str">
            <v>Genérico</v>
          </cell>
          <cell r="F10" t="str">
            <v>Rafael Vancini</v>
          </cell>
          <cell r="G10" t="str">
            <v>YFIN</v>
          </cell>
          <cell r="H10" t="str">
            <v>local</v>
          </cell>
          <cell r="I10" t="str">
            <v>Rafael Pena</v>
          </cell>
          <cell r="J10">
            <v>7891721277450</v>
          </cell>
          <cell r="K10">
            <v>0</v>
          </cell>
          <cell r="L10">
            <v>11770</v>
          </cell>
          <cell r="M10">
            <v>11770</v>
          </cell>
          <cell r="N10">
            <v>2421</v>
          </cell>
          <cell r="O10">
            <v>2421</v>
          </cell>
          <cell r="P10">
            <v>0</v>
          </cell>
          <cell r="Q10">
            <v>4.8616274266831887</v>
          </cell>
          <cell r="R10" t="str">
            <v>SIM</v>
          </cell>
          <cell r="S10">
            <v>0</v>
          </cell>
          <cell r="T10">
            <v>0.76227400000000001</v>
          </cell>
        </row>
        <row r="11">
          <cell r="A11" t="str">
            <v>BR1007743</v>
          </cell>
          <cell r="B11" t="str">
            <v>ANLODIPINO 5 MG TABS - (30) BRA</v>
          </cell>
          <cell r="C11" t="str">
            <v>B6 CMCare Local</v>
          </cell>
          <cell r="D11" t="str">
            <v>AMLODIPINE</v>
          </cell>
          <cell r="E11" t="str">
            <v>Genérico</v>
          </cell>
          <cell r="F11" t="str">
            <v>Rafael Vancini</v>
          </cell>
          <cell r="G11" t="str">
            <v>YFIN</v>
          </cell>
          <cell r="H11" t="str">
            <v>local</v>
          </cell>
          <cell r="I11" t="str">
            <v>Rafael Pena</v>
          </cell>
          <cell r="J11">
            <v>7891721277436</v>
          </cell>
          <cell r="K11">
            <v>1994</v>
          </cell>
          <cell r="L11">
            <v>76312</v>
          </cell>
          <cell r="M11">
            <v>78306</v>
          </cell>
          <cell r="N11">
            <v>19117</v>
          </cell>
          <cell r="O11">
            <v>19117</v>
          </cell>
          <cell r="P11">
            <v>0</v>
          </cell>
          <cell r="Q11">
            <v>4.0961447925929804</v>
          </cell>
          <cell r="R11" t="str">
            <v>SIM</v>
          </cell>
          <cell r="S11">
            <v>0</v>
          </cell>
          <cell r="T11">
            <v>0.26616899999999999</v>
          </cell>
        </row>
        <row r="12">
          <cell r="A12" t="str">
            <v>BR1007742</v>
          </cell>
          <cell r="B12" t="str">
            <v>ANLODIPINO 5 MG TABS - (60) BRA</v>
          </cell>
          <cell r="C12" t="str">
            <v>B6 CMCare Local</v>
          </cell>
          <cell r="D12" t="str">
            <v>AMLODIPINE</v>
          </cell>
          <cell r="E12" t="str">
            <v>Genérico</v>
          </cell>
          <cell r="F12" t="str">
            <v>Rafael Vancini</v>
          </cell>
          <cell r="G12" t="str">
            <v>YFIN</v>
          </cell>
          <cell r="H12" t="str">
            <v>local</v>
          </cell>
          <cell r="I12" t="str">
            <v>Rafael Pena</v>
          </cell>
          <cell r="J12">
            <v>7891721277429</v>
          </cell>
          <cell r="K12">
            <v>0</v>
          </cell>
          <cell r="L12">
            <v>9960</v>
          </cell>
          <cell r="M12">
            <v>9960</v>
          </cell>
          <cell r="N12">
            <v>6225</v>
          </cell>
          <cell r="O12">
            <v>6225</v>
          </cell>
          <cell r="P12">
            <v>0</v>
          </cell>
          <cell r="Q12">
            <v>1.6</v>
          </cell>
          <cell r="R12" t="str">
            <v>SIM</v>
          </cell>
          <cell r="S12">
            <v>0</v>
          </cell>
          <cell r="T12">
            <v>0.66599299999999995</v>
          </cell>
        </row>
        <row r="13">
          <cell r="A13" t="str">
            <v>F0111201</v>
          </cell>
          <cell r="B13" t="str">
            <v>BAVENCIO 200MG (20MG/ML) (1) - BRA</v>
          </cell>
          <cell r="C13" t="str">
            <v>V8 Bavencio Internal Alliance</v>
          </cell>
          <cell r="D13" t="str">
            <v>BAVENCIO</v>
          </cell>
          <cell r="E13" t="str">
            <v>Biotech</v>
          </cell>
          <cell r="F13" t="str">
            <v>Henrique Pinto</v>
          </cell>
          <cell r="G13" t="str">
            <v>YTRA</v>
          </cell>
          <cell r="H13" t="str">
            <v>local</v>
          </cell>
          <cell r="I13" t="str">
            <v>Eduarda Soares</v>
          </cell>
          <cell r="J13">
            <v>7891721029929</v>
          </cell>
          <cell r="K13">
            <v>0</v>
          </cell>
          <cell r="L13">
            <v>2607</v>
          </cell>
          <cell r="M13">
            <v>2607</v>
          </cell>
          <cell r="N13">
            <v>1011</v>
          </cell>
          <cell r="O13">
            <v>971</v>
          </cell>
          <cell r="P13">
            <v>40</v>
          </cell>
          <cell r="Q13">
            <v>2.5786350148367951</v>
          </cell>
          <cell r="R13" t="str">
            <v>SIM</v>
          </cell>
          <cell r="S13">
            <v>0</v>
          </cell>
          <cell r="T13">
            <v>628.30188499999997</v>
          </cell>
        </row>
        <row r="14">
          <cell r="A14" t="str">
            <v>BR1000306</v>
          </cell>
          <cell r="B14" t="str">
            <v>BICONCOR 2,5MG BOTTLES TAB - (30) BRA</v>
          </cell>
          <cell r="C14" t="str">
            <v>B5 Cardiovascular</v>
          </cell>
          <cell r="D14" t="str">
            <v>LODOZ</v>
          </cell>
          <cell r="E14" t="str">
            <v>Brand</v>
          </cell>
          <cell r="F14" t="str">
            <v>Rafael Vancini</v>
          </cell>
          <cell r="G14" t="str">
            <v>YFIN</v>
          </cell>
          <cell r="H14" t="str">
            <v>local</v>
          </cell>
          <cell r="I14" t="str">
            <v>Eduarda Soares</v>
          </cell>
          <cell r="J14">
            <v>7891721002038</v>
          </cell>
          <cell r="K14">
            <v>0</v>
          </cell>
          <cell r="L14">
            <v>4782</v>
          </cell>
          <cell r="M14">
            <v>4782</v>
          </cell>
          <cell r="N14">
            <v>1342</v>
          </cell>
          <cell r="O14">
            <v>1342</v>
          </cell>
          <cell r="P14">
            <v>0</v>
          </cell>
          <cell r="Q14">
            <v>3.5633383010432191</v>
          </cell>
          <cell r="R14" t="str">
            <v>SIM</v>
          </cell>
          <cell r="S14">
            <v>0</v>
          </cell>
          <cell r="T14">
            <v>7.7462150000000003</v>
          </cell>
        </row>
        <row r="15">
          <cell r="A15" t="str">
            <v>BR1000307</v>
          </cell>
          <cell r="B15" t="str">
            <v>BICONCOR 5,0 MG BOTTLES TAB - (30) BRA</v>
          </cell>
          <cell r="C15" t="str">
            <v>B5 Cardiovascular</v>
          </cell>
          <cell r="D15" t="str">
            <v>LODOZ</v>
          </cell>
          <cell r="E15" t="str">
            <v>Brand</v>
          </cell>
          <cell r="F15" t="str">
            <v>Rafael Vancini</v>
          </cell>
          <cell r="G15" t="str">
            <v>YFIN</v>
          </cell>
          <cell r="H15" t="str">
            <v>local</v>
          </cell>
          <cell r="I15" t="str">
            <v>Eduarda Soares</v>
          </cell>
          <cell r="J15">
            <v>7891721002045</v>
          </cell>
          <cell r="K15">
            <v>0</v>
          </cell>
          <cell r="L15">
            <v>2122</v>
          </cell>
          <cell r="M15">
            <v>2122</v>
          </cell>
          <cell r="N15">
            <v>726</v>
          </cell>
          <cell r="O15">
            <v>726</v>
          </cell>
          <cell r="P15">
            <v>0</v>
          </cell>
          <cell r="Q15">
            <v>2.9228650137741048</v>
          </cell>
          <cell r="R15" t="str">
            <v>SIM</v>
          </cell>
          <cell r="S15">
            <v>0</v>
          </cell>
          <cell r="T15">
            <v>9.2913040000000002</v>
          </cell>
        </row>
        <row r="16">
          <cell r="A16">
            <v>3237810001</v>
          </cell>
          <cell r="B16" t="str">
            <v>BISOPROLOL 1,25MG TAB - (30) BRA</v>
          </cell>
          <cell r="C16" t="str">
            <v>B5 Cardiovascular</v>
          </cell>
          <cell r="D16" t="str">
            <v>CONCOR</v>
          </cell>
          <cell r="E16" t="str">
            <v>Genérico</v>
          </cell>
          <cell r="F16" t="str">
            <v>Rafael Vancini</v>
          </cell>
          <cell r="G16" t="str">
            <v>YFIN</v>
          </cell>
          <cell r="H16" t="str">
            <v>local</v>
          </cell>
          <cell r="I16" t="str">
            <v>Eduarda Soares</v>
          </cell>
          <cell r="J16">
            <v>7891721026836</v>
          </cell>
          <cell r="K16">
            <v>0</v>
          </cell>
          <cell r="L16">
            <v>3023</v>
          </cell>
          <cell r="M16">
            <v>3023</v>
          </cell>
          <cell r="N16">
            <v>5833</v>
          </cell>
          <cell r="O16">
            <v>5833</v>
          </cell>
          <cell r="P16">
            <v>0</v>
          </cell>
          <cell r="Q16">
            <v>0.51825818618206754</v>
          </cell>
          <cell r="R16" t="str">
            <v>SIM</v>
          </cell>
          <cell r="S16">
            <v>27000</v>
          </cell>
          <cell r="T16">
            <v>2.1739660000000001</v>
          </cell>
        </row>
        <row r="17">
          <cell r="A17">
            <v>3237840001</v>
          </cell>
          <cell r="B17" t="str">
            <v>BISOPROLOL 10MG TAB - (30) BRA</v>
          </cell>
          <cell r="C17" t="str">
            <v>B5 Cardiovascular</v>
          </cell>
          <cell r="D17" t="str">
            <v>CONCOR</v>
          </cell>
          <cell r="E17" t="str">
            <v>Genérico</v>
          </cell>
          <cell r="F17" t="str">
            <v>Rafael Vancini</v>
          </cell>
          <cell r="G17" t="str">
            <v>YFIN</v>
          </cell>
          <cell r="H17" t="str">
            <v>local</v>
          </cell>
          <cell r="I17" t="str">
            <v>Eduarda Soares</v>
          </cell>
          <cell r="J17">
            <v>7891721027017</v>
          </cell>
          <cell r="K17">
            <v>0</v>
          </cell>
          <cell r="L17">
            <v>45589</v>
          </cell>
          <cell r="M17">
            <v>45589</v>
          </cell>
          <cell r="N17">
            <v>4348</v>
          </cell>
          <cell r="O17">
            <v>4348</v>
          </cell>
          <cell r="P17">
            <v>0</v>
          </cell>
          <cell r="Q17">
            <v>10.48505059797608</v>
          </cell>
          <cell r="R17" t="str">
            <v>SIM</v>
          </cell>
          <cell r="S17">
            <v>0</v>
          </cell>
          <cell r="T17">
            <v>3.4697900000000002</v>
          </cell>
        </row>
        <row r="18">
          <cell r="A18">
            <v>3237820001</v>
          </cell>
          <cell r="B18" t="str">
            <v>BISOPROLOL 2,5MG TAB - (30) BRA</v>
          </cell>
          <cell r="C18" t="str">
            <v>B5 Cardiovascular</v>
          </cell>
          <cell r="D18" t="str">
            <v>CONCOR</v>
          </cell>
          <cell r="E18" t="str">
            <v>Genérico</v>
          </cell>
          <cell r="F18" t="str">
            <v>Rafael Vancini</v>
          </cell>
          <cell r="G18" t="str">
            <v>YFIN</v>
          </cell>
          <cell r="H18" t="str">
            <v>local</v>
          </cell>
          <cell r="I18" t="str">
            <v>Eduarda Soares</v>
          </cell>
          <cell r="J18">
            <v>7891721026898</v>
          </cell>
          <cell r="K18">
            <v>0</v>
          </cell>
          <cell r="L18">
            <v>182154</v>
          </cell>
          <cell r="M18">
            <v>182154</v>
          </cell>
          <cell r="N18">
            <v>19079</v>
          </cell>
          <cell r="O18">
            <v>19079</v>
          </cell>
          <cell r="P18">
            <v>0</v>
          </cell>
          <cell r="Q18">
            <v>9.5473557314324644</v>
          </cell>
          <cell r="R18" t="str">
            <v>SIM</v>
          </cell>
          <cell r="S18">
            <v>0</v>
          </cell>
          <cell r="T18">
            <v>2.5040339999999999</v>
          </cell>
        </row>
        <row r="19">
          <cell r="A19">
            <v>3237830001</v>
          </cell>
          <cell r="B19" t="str">
            <v>BISOPROLOL 5MG TAB - (30) BRA</v>
          </cell>
          <cell r="C19" t="str">
            <v>B5 Cardiovascular</v>
          </cell>
          <cell r="D19" t="str">
            <v>CONCOR</v>
          </cell>
          <cell r="E19" t="str">
            <v>Genérico</v>
          </cell>
          <cell r="F19" t="str">
            <v>Rafael Vancini</v>
          </cell>
          <cell r="G19" t="str">
            <v>YFIN</v>
          </cell>
          <cell r="H19" t="str">
            <v>local</v>
          </cell>
          <cell r="I19" t="str">
            <v>Eduarda Soares</v>
          </cell>
          <cell r="J19">
            <v>7891721026959</v>
          </cell>
          <cell r="K19">
            <v>0</v>
          </cell>
          <cell r="L19">
            <v>4869</v>
          </cell>
          <cell r="M19">
            <v>4869</v>
          </cell>
          <cell r="N19">
            <v>14000</v>
          </cell>
          <cell r="O19">
            <v>14000</v>
          </cell>
          <cell r="P19">
            <v>0</v>
          </cell>
          <cell r="Q19">
            <v>0.34778571428571431</v>
          </cell>
          <cell r="R19" t="str">
            <v>SIM</v>
          </cell>
          <cell r="S19">
            <v>0</v>
          </cell>
          <cell r="T19">
            <v>3.0449790000000001</v>
          </cell>
        </row>
        <row r="20">
          <cell r="A20" t="str">
            <v>F55A12A1</v>
          </cell>
          <cell r="B20" t="str">
            <v>CETROTIDE VIAL 250MCG (1) - BRA</v>
          </cell>
          <cell r="C20" t="str">
            <v>A4 Fertility Treatments</v>
          </cell>
          <cell r="D20" t="str">
            <v>CETROTIDE</v>
          </cell>
          <cell r="E20" t="str">
            <v>Biotech</v>
          </cell>
          <cell r="F20" t="str">
            <v>Fernando Risso</v>
          </cell>
          <cell r="G20" t="str">
            <v>YTRA</v>
          </cell>
          <cell r="H20" t="str">
            <v>local</v>
          </cell>
          <cell r="I20" t="str">
            <v>Eduarda Soares</v>
          </cell>
          <cell r="J20">
            <v>7891721022548</v>
          </cell>
          <cell r="K20">
            <v>0</v>
          </cell>
          <cell r="L20">
            <v>7871</v>
          </cell>
          <cell r="M20">
            <v>7871</v>
          </cell>
          <cell r="N20">
            <v>6200</v>
          </cell>
          <cell r="O20">
            <v>6200</v>
          </cell>
          <cell r="P20">
            <v>0</v>
          </cell>
          <cell r="Q20">
            <v>1.2695161290322581</v>
          </cell>
          <cell r="R20" t="str">
            <v>SIM</v>
          </cell>
          <cell r="S20">
            <v>0</v>
          </cell>
          <cell r="T20">
            <v>22.159998999999999</v>
          </cell>
        </row>
        <row r="21">
          <cell r="A21">
            <v>3312710001</v>
          </cell>
          <cell r="B21" t="str">
            <v>CIPROFIBRATO 100MG TABS - (30) BRA</v>
          </cell>
          <cell r="C21" t="str">
            <v>B6 CMCare Local</v>
          </cell>
          <cell r="D21" t="str">
            <v>CIPROFIBRATE</v>
          </cell>
          <cell r="E21" t="str">
            <v>Genérico</v>
          </cell>
          <cell r="F21" t="str">
            <v>Rafael Vancini</v>
          </cell>
          <cell r="G21" t="str">
            <v>YTRA</v>
          </cell>
          <cell r="H21" t="str">
            <v>local</v>
          </cell>
          <cell r="I21" t="str">
            <v>Rafael Pena</v>
          </cell>
          <cell r="J21">
            <v>7891721030017</v>
          </cell>
          <cell r="K21">
            <v>0</v>
          </cell>
          <cell r="L21">
            <v>50215</v>
          </cell>
          <cell r="M21">
            <v>50215</v>
          </cell>
          <cell r="N21">
            <v>7548</v>
          </cell>
          <cell r="O21">
            <v>7548</v>
          </cell>
          <cell r="P21">
            <v>0</v>
          </cell>
          <cell r="Q21">
            <v>6.6527556968733439</v>
          </cell>
          <cell r="R21" t="str">
            <v>SIM</v>
          </cell>
          <cell r="S21">
            <v>0</v>
          </cell>
          <cell r="T21">
            <v>1.957152</v>
          </cell>
        </row>
        <row r="22">
          <cell r="A22" t="str">
            <v>BR1000123</v>
          </cell>
          <cell r="B22" t="str">
            <v>CLINDAL AZ 500 MG - (2) BRA</v>
          </cell>
          <cell r="C22" t="str">
            <v>B9 General Medicine Local</v>
          </cell>
          <cell r="D22" t="str">
            <v>AZITHROMYCIN</v>
          </cell>
          <cell r="E22" t="str">
            <v>Brand</v>
          </cell>
          <cell r="F22" t="str">
            <v>Rafael Vancini</v>
          </cell>
          <cell r="G22" t="str">
            <v>YFIN</v>
          </cell>
          <cell r="H22" t="str">
            <v>local</v>
          </cell>
          <cell r="I22" t="str">
            <v>Rafael Pena</v>
          </cell>
          <cell r="J22">
            <v>7891721001994</v>
          </cell>
          <cell r="K22">
            <v>6736</v>
          </cell>
          <cell r="L22">
            <v>0</v>
          </cell>
          <cell r="M22">
            <v>6736</v>
          </cell>
          <cell r="N22">
            <v>77</v>
          </cell>
          <cell r="O22">
            <v>77</v>
          </cell>
          <cell r="P22">
            <v>0</v>
          </cell>
          <cell r="Q22">
            <v>87.480519480519476</v>
          </cell>
          <cell r="R22" t="str">
            <v>SIM</v>
          </cell>
          <cell r="S22">
            <v>0</v>
          </cell>
          <cell r="T22">
            <v>2.538789</v>
          </cell>
        </row>
        <row r="23">
          <cell r="A23" t="str">
            <v>BR1000129</v>
          </cell>
          <cell r="B23" t="str">
            <v>CLINDAL AZ 500 MG TABS - (5) BRA</v>
          </cell>
          <cell r="C23" t="str">
            <v>B9 General Medicine Local</v>
          </cell>
          <cell r="D23" t="str">
            <v>AZITHROMYCIN</v>
          </cell>
          <cell r="E23" t="str">
            <v>Brand</v>
          </cell>
          <cell r="F23" t="str">
            <v>Rafael Vancini</v>
          </cell>
          <cell r="G23" t="str">
            <v>YFIN</v>
          </cell>
          <cell r="H23" t="str">
            <v>local</v>
          </cell>
          <cell r="I23" t="str">
            <v>Rafael Pena</v>
          </cell>
          <cell r="J23">
            <v>7891721013522</v>
          </cell>
          <cell r="K23">
            <v>0</v>
          </cell>
          <cell r="L23">
            <v>13242</v>
          </cell>
          <cell r="M23">
            <v>13242</v>
          </cell>
          <cell r="N23">
            <v>907</v>
          </cell>
          <cell r="O23">
            <v>907</v>
          </cell>
          <cell r="P23">
            <v>0</v>
          </cell>
          <cell r="Q23">
            <v>14.599779492833518</v>
          </cell>
          <cell r="R23" t="str">
            <v>SIM</v>
          </cell>
          <cell r="S23">
            <v>0</v>
          </cell>
          <cell r="T23">
            <v>5.3026450000000001</v>
          </cell>
        </row>
        <row r="24">
          <cell r="A24" t="str">
            <v>BR1000124</v>
          </cell>
          <cell r="B24" t="str">
            <v>CLINDAL AZ 500MG TAB - (3) BRA</v>
          </cell>
          <cell r="C24" t="str">
            <v>B9 General Medicine Local</v>
          </cell>
          <cell r="D24" t="str">
            <v>AZITHROMYCIN</v>
          </cell>
          <cell r="E24" t="str">
            <v>Brand</v>
          </cell>
          <cell r="F24" t="str">
            <v>Rafael Vancini</v>
          </cell>
          <cell r="G24" t="str">
            <v>YFIN</v>
          </cell>
          <cell r="H24" t="str">
            <v>local</v>
          </cell>
          <cell r="I24" t="str">
            <v>Rafael Pena</v>
          </cell>
          <cell r="J24">
            <v>7891721000812</v>
          </cell>
          <cell r="K24">
            <v>1902</v>
          </cell>
          <cell r="L24">
            <v>0</v>
          </cell>
          <cell r="M24">
            <v>1902</v>
          </cell>
          <cell r="N24">
            <v>135</v>
          </cell>
          <cell r="O24">
            <v>135</v>
          </cell>
          <cell r="P24">
            <v>0</v>
          </cell>
          <cell r="Q24">
            <v>14.088888888888889</v>
          </cell>
          <cell r="R24" t="str">
            <v>SIM</v>
          </cell>
          <cell r="S24">
            <v>0</v>
          </cell>
          <cell r="T24">
            <v>3.5362330000000002</v>
          </cell>
        </row>
        <row r="25">
          <cell r="A25" t="str">
            <v>BR1001108</v>
          </cell>
          <cell r="B25" t="str">
            <v>CLINFAR 10MG TABLETS - (30) BRA</v>
          </cell>
          <cell r="C25" t="str">
            <v>B6 CMCare Local</v>
          </cell>
          <cell r="D25" t="str">
            <v>SIMVASTATIN</v>
          </cell>
          <cell r="E25" t="str">
            <v>Brand</v>
          </cell>
          <cell r="F25" t="str">
            <v>Rafael Vancini</v>
          </cell>
          <cell r="G25" t="str">
            <v>YFIN</v>
          </cell>
          <cell r="H25" t="str">
            <v>local</v>
          </cell>
          <cell r="I25" t="str">
            <v>Rafael Pena</v>
          </cell>
          <cell r="J25">
            <v>7891721003042</v>
          </cell>
          <cell r="K25">
            <v>0</v>
          </cell>
          <cell r="L25">
            <v>46517</v>
          </cell>
          <cell r="M25">
            <v>46517</v>
          </cell>
          <cell r="N25">
            <v>12150</v>
          </cell>
          <cell r="O25">
            <v>12150</v>
          </cell>
          <cell r="P25">
            <v>0</v>
          </cell>
          <cell r="Q25">
            <v>3.828559670781893</v>
          </cell>
          <cell r="R25" t="str">
            <v>SIM</v>
          </cell>
          <cell r="S25">
            <v>0</v>
          </cell>
          <cell r="T25">
            <v>1.622814</v>
          </cell>
        </row>
        <row r="26">
          <cell r="A26" t="str">
            <v>BR1001116</v>
          </cell>
          <cell r="B26" t="str">
            <v>CLINFAR 20MG TABLETS - (30) BRA</v>
          </cell>
          <cell r="C26" t="str">
            <v>B6 CMCare Local</v>
          </cell>
          <cell r="D26" t="str">
            <v>SIMVASTATIN</v>
          </cell>
          <cell r="E26" t="str">
            <v>Brand</v>
          </cell>
          <cell r="F26" t="str">
            <v>Rafael Vancini</v>
          </cell>
          <cell r="G26" t="str">
            <v>YFIN</v>
          </cell>
          <cell r="H26" t="str">
            <v>local</v>
          </cell>
          <cell r="I26" t="str">
            <v>Rafael Pena</v>
          </cell>
          <cell r="J26">
            <v>7891721012884</v>
          </cell>
          <cell r="K26">
            <v>0</v>
          </cell>
          <cell r="L26">
            <v>16782</v>
          </cell>
          <cell r="M26">
            <v>16782</v>
          </cell>
          <cell r="N26">
            <v>21802</v>
          </cell>
          <cell r="O26">
            <v>21802</v>
          </cell>
          <cell r="P26">
            <v>0</v>
          </cell>
          <cell r="Q26">
            <v>0.76974589487203005</v>
          </cell>
          <cell r="R26" t="str">
            <v>SIM</v>
          </cell>
          <cell r="S26">
            <v>0</v>
          </cell>
          <cell r="T26">
            <v>2.5813440000000001</v>
          </cell>
        </row>
        <row r="27">
          <cell r="A27" t="str">
            <v>BR1001119</v>
          </cell>
          <cell r="B27" t="str">
            <v>CLINFAR 40MG TABLETS - (30) BRA</v>
          </cell>
          <cell r="C27" t="str">
            <v>B6 CMCare Local</v>
          </cell>
          <cell r="D27" t="str">
            <v>SIMVASTATIN</v>
          </cell>
          <cell r="E27" t="str">
            <v>Brand</v>
          </cell>
          <cell r="F27" t="str">
            <v>Rafael Vancini</v>
          </cell>
          <cell r="G27" t="str">
            <v>YFIN</v>
          </cell>
          <cell r="H27" t="str">
            <v>local</v>
          </cell>
          <cell r="I27" t="str">
            <v>Rafael Pena</v>
          </cell>
          <cell r="J27">
            <v>7891721016165</v>
          </cell>
          <cell r="K27">
            <v>0</v>
          </cell>
          <cell r="L27">
            <v>10682</v>
          </cell>
          <cell r="M27">
            <v>10682</v>
          </cell>
          <cell r="N27">
            <v>1192</v>
          </cell>
          <cell r="O27">
            <v>1192</v>
          </cell>
          <cell r="P27">
            <v>0</v>
          </cell>
          <cell r="Q27">
            <v>8.9614093959731544</v>
          </cell>
          <cell r="R27" t="str">
            <v>SIM</v>
          </cell>
          <cell r="S27">
            <v>0</v>
          </cell>
          <cell r="T27">
            <v>6.2852439999999996</v>
          </cell>
        </row>
        <row r="28">
          <cell r="A28">
            <v>3191260001</v>
          </cell>
          <cell r="B28" t="str">
            <v>CONCOR 1,25 MG TABS - (30) BRA</v>
          </cell>
          <cell r="C28" t="str">
            <v>B5 Cardiovascular</v>
          </cell>
          <cell r="D28" t="str">
            <v>CONCOR</v>
          </cell>
          <cell r="E28" t="str">
            <v>Brand</v>
          </cell>
          <cell r="F28" t="str">
            <v>Carla Mendonça</v>
          </cell>
          <cell r="G28" t="str">
            <v>YFIN</v>
          </cell>
          <cell r="H28" t="str">
            <v>local</v>
          </cell>
          <cell r="I28" t="str">
            <v>Eduarda Soares</v>
          </cell>
          <cell r="J28">
            <v>7891721024924</v>
          </cell>
          <cell r="K28">
            <v>0</v>
          </cell>
          <cell r="L28">
            <v>58396</v>
          </cell>
          <cell r="M28">
            <v>58396</v>
          </cell>
          <cell r="N28">
            <v>21649</v>
          </cell>
          <cell r="O28">
            <v>21649</v>
          </cell>
          <cell r="P28">
            <v>0</v>
          </cell>
          <cell r="Q28">
            <v>2.6973994179869738</v>
          </cell>
          <cell r="R28" t="str">
            <v>SIM</v>
          </cell>
          <cell r="S28">
            <v>0</v>
          </cell>
          <cell r="T28">
            <v>4.8653259999999996</v>
          </cell>
        </row>
        <row r="29">
          <cell r="A29">
            <v>3191260003</v>
          </cell>
          <cell r="B29" t="str">
            <v>CONCOR 1,25MG TAB - (20) BRA</v>
          </cell>
          <cell r="C29" t="str">
            <v>B5 Cardiovascular</v>
          </cell>
          <cell r="D29" t="str">
            <v>CONCOR</v>
          </cell>
          <cell r="E29" t="str">
            <v>Brand</v>
          </cell>
          <cell r="F29" t="str">
            <v>Carla Mendonça</v>
          </cell>
          <cell r="G29" t="str">
            <v>YFIN</v>
          </cell>
          <cell r="H29" t="str">
            <v>local</v>
          </cell>
          <cell r="I29" t="str">
            <v>Eduarda Soares</v>
          </cell>
          <cell r="J29">
            <v>7891721024917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 t="str">
            <v>SIM</v>
          </cell>
          <cell r="S29">
            <v>0</v>
          </cell>
          <cell r="T29">
            <v>0</v>
          </cell>
        </row>
        <row r="30">
          <cell r="A30">
            <v>3191290001</v>
          </cell>
          <cell r="B30" t="str">
            <v>CONCOR 10 MG TAB - (30) BRA</v>
          </cell>
          <cell r="C30" t="str">
            <v>B5 Cardiovascular</v>
          </cell>
          <cell r="D30" t="str">
            <v>CONCOR</v>
          </cell>
          <cell r="E30" t="str">
            <v>Brand</v>
          </cell>
          <cell r="F30" t="str">
            <v>Carla Mendonça</v>
          </cell>
          <cell r="G30" t="str">
            <v>YFIN</v>
          </cell>
          <cell r="H30" t="str">
            <v>local</v>
          </cell>
          <cell r="I30" t="str">
            <v>Eduarda Soares</v>
          </cell>
          <cell r="J30">
            <v>7891721025228</v>
          </cell>
          <cell r="K30">
            <v>0</v>
          </cell>
          <cell r="L30">
            <v>96290</v>
          </cell>
          <cell r="M30">
            <v>96290</v>
          </cell>
          <cell r="N30">
            <v>27554</v>
          </cell>
          <cell r="O30">
            <v>27554</v>
          </cell>
          <cell r="P30">
            <v>0</v>
          </cell>
          <cell r="Q30">
            <v>3.4945924366698118</v>
          </cell>
          <cell r="R30" t="str">
            <v>SIM</v>
          </cell>
          <cell r="S30">
            <v>0</v>
          </cell>
          <cell r="T30">
            <v>7.7679070000000001</v>
          </cell>
        </row>
        <row r="31">
          <cell r="A31">
            <v>3290610002</v>
          </cell>
          <cell r="B31" t="str">
            <v>CONCOR 2,5 MG TAB - (10) SPL BRA</v>
          </cell>
          <cell r="C31" t="str">
            <v>B5 Cardiovascular</v>
          </cell>
          <cell r="D31" t="str">
            <v>CONCOR</v>
          </cell>
          <cell r="E31" t="str">
            <v>Brand</v>
          </cell>
          <cell r="F31" t="str">
            <v>Carla Mendonça</v>
          </cell>
          <cell r="G31" t="str">
            <v>YSAM</v>
          </cell>
          <cell r="H31" t="str">
            <v>local</v>
          </cell>
          <cell r="I31" t="str">
            <v>Eduarda Soares</v>
          </cell>
          <cell r="J31">
            <v>0</v>
          </cell>
          <cell r="K31">
            <v>0</v>
          </cell>
          <cell r="L31">
            <v>18</v>
          </cell>
          <cell r="M31">
            <v>18</v>
          </cell>
          <cell r="N31">
            <v>30000</v>
          </cell>
          <cell r="O31">
            <v>30000</v>
          </cell>
          <cell r="P31">
            <v>0</v>
          </cell>
          <cell r="Q31">
            <v>5.9999999999999995E-4</v>
          </cell>
          <cell r="R31" t="str">
            <v>SIM</v>
          </cell>
          <cell r="S31">
            <v>0</v>
          </cell>
          <cell r="T31">
            <v>0</v>
          </cell>
        </row>
        <row r="32">
          <cell r="A32">
            <v>3191270001</v>
          </cell>
          <cell r="B32" t="str">
            <v>CONCOR 2,5 MG TAB - (30) BRA</v>
          </cell>
          <cell r="C32" t="str">
            <v>B5 Cardiovascular</v>
          </cell>
          <cell r="D32" t="str">
            <v>CONCOR COR</v>
          </cell>
          <cell r="E32" t="str">
            <v>Brand</v>
          </cell>
          <cell r="F32" t="str">
            <v>Carla Mendonça</v>
          </cell>
          <cell r="G32" t="str">
            <v>YFIN</v>
          </cell>
          <cell r="H32" t="str">
            <v>local</v>
          </cell>
          <cell r="I32" t="str">
            <v>Eduarda Soares</v>
          </cell>
          <cell r="J32">
            <v>7891721024986</v>
          </cell>
          <cell r="K32">
            <v>0</v>
          </cell>
          <cell r="L32">
            <v>218158</v>
          </cell>
          <cell r="M32">
            <v>218158</v>
          </cell>
          <cell r="N32">
            <v>72822</v>
          </cell>
          <cell r="O32">
            <v>72822</v>
          </cell>
          <cell r="P32">
            <v>0</v>
          </cell>
          <cell r="Q32">
            <v>2.995770508912142</v>
          </cell>
          <cell r="R32" t="str">
            <v>SIM</v>
          </cell>
          <cell r="S32">
            <v>0</v>
          </cell>
          <cell r="T32">
            <v>5.6026540000000002</v>
          </cell>
        </row>
        <row r="33">
          <cell r="A33">
            <v>3290610001</v>
          </cell>
          <cell r="B33" t="str">
            <v>CONCOR 2,5MG TAB - (20) BRA</v>
          </cell>
          <cell r="C33" t="str">
            <v>B5 Cardiovascular</v>
          </cell>
          <cell r="D33" t="str">
            <v>CONCOR</v>
          </cell>
          <cell r="E33" t="str">
            <v>Brand</v>
          </cell>
          <cell r="F33" t="str">
            <v>Carla Mendonça</v>
          </cell>
          <cell r="G33" t="str">
            <v>YFIN</v>
          </cell>
          <cell r="H33" t="str">
            <v>local</v>
          </cell>
          <cell r="I33" t="str">
            <v>Eduarda Soares</v>
          </cell>
          <cell r="J33">
            <v>7891721024979</v>
          </cell>
          <cell r="K33">
            <v>0</v>
          </cell>
          <cell r="L33">
            <v>911</v>
          </cell>
          <cell r="M33">
            <v>911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>SIM</v>
          </cell>
          <cell r="S33">
            <v>0</v>
          </cell>
          <cell r="T33">
            <v>0</v>
          </cell>
        </row>
        <row r="34">
          <cell r="A34">
            <v>3028030001</v>
          </cell>
          <cell r="B34" t="str">
            <v>CONCOR 5 MG TABLETS - (30) BRA</v>
          </cell>
          <cell r="C34" t="str">
            <v>B5 Cardiovascular</v>
          </cell>
          <cell r="D34" t="str">
            <v>CONCOR</v>
          </cell>
          <cell r="E34" t="str">
            <v>Brand</v>
          </cell>
          <cell r="F34" t="str">
            <v>Carla Mendonça</v>
          </cell>
          <cell r="G34" t="str">
            <v>YFIN</v>
          </cell>
          <cell r="H34" t="str">
            <v>local</v>
          </cell>
          <cell r="I34" t="str">
            <v>Eduarda Soares</v>
          </cell>
          <cell r="J34">
            <v>7891721025105</v>
          </cell>
          <cell r="K34">
            <v>0</v>
          </cell>
          <cell r="L34">
            <v>36473</v>
          </cell>
          <cell r="M34">
            <v>36473</v>
          </cell>
          <cell r="N34">
            <v>74790</v>
          </cell>
          <cell r="O34">
            <v>74790</v>
          </cell>
          <cell r="P34">
            <v>0</v>
          </cell>
          <cell r="Q34">
            <v>0.48767214868297903</v>
          </cell>
          <cell r="R34" t="str">
            <v>SIM</v>
          </cell>
          <cell r="S34">
            <v>0</v>
          </cell>
          <cell r="T34">
            <v>6.8176880000000004</v>
          </cell>
        </row>
        <row r="35">
          <cell r="A35">
            <v>3028030004</v>
          </cell>
          <cell r="B35" t="str">
            <v>CONCOR 5,0 MG TAB - (10) SPL BRA</v>
          </cell>
          <cell r="C35" t="str">
            <v>B5 Cardiovascular</v>
          </cell>
          <cell r="D35" t="str">
            <v>CONCOR</v>
          </cell>
          <cell r="E35" t="str">
            <v>Brand</v>
          </cell>
          <cell r="F35" t="str">
            <v>Carla Mendonça</v>
          </cell>
          <cell r="G35" t="str">
            <v>YSAM</v>
          </cell>
          <cell r="H35" t="str">
            <v>local</v>
          </cell>
          <cell r="I35" t="str">
            <v>Eduarda Soares</v>
          </cell>
          <cell r="J35">
            <v>0</v>
          </cell>
          <cell r="K35">
            <v>0</v>
          </cell>
          <cell r="L35">
            <v>33788</v>
          </cell>
          <cell r="M35">
            <v>33788</v>
          </cell>
          <cell r="N35">
            <v>28224</v>
          </cell>
          <cell r="O35">
            <v>28224</v>
          </cell>
          <cell r="P35">
            <v>0</v>
          </cell>
          <cell r="Q35">
            <v>1.1971371882086168</v>
          </cell>
          <cell r="R35" t="str">
            <v>SIM</v>
          </cell>
          <cell r="S35">
            <v>0</v>
          </cell>
          <cell r="T35">
            <v>0</v>
          </cell>
        </row>
        <row r="36">
          <cell r="A36">
            <v>3028030003</v>
          </cell>
          <cell r="B36" t="str">
            <v>CONCOR 5,0 MG TAB - (20) BRA</v>
          </cell>
          <cell r="C36" t="str">
            <v>B5 Cardiovascular</v>
          </cell>
          <cell r="D36" t="str">
            <v>CONCOR</v>
          </cell>
          <cell r="E36" t="str">
            <v>Brand</v>
          </cell>
          <cell r="F36" t="str">
            <v>Carla Mendonça</v>
          </cell>
          <cell r="G36" t="str">
            <v>YFIN</v>
          </cell>
          <cell r="H36" t="str">
            <v>local</v>
          </cell>
          <cell r="I36" t="str">
            <v>Eduarda Soares</v>
          </cell>
          <cell r="J36">
            <v>7891721025099</v>
          </cell>
          <cell r="K36">
            <v>0</v>
          </cell>
          <cell r="L36">
            <v>639</v>
          </cell>
          <cell r="M36">
            <v>639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SIM</v>
          </cell>
          <cell r="S36">
            <v>0</v>
          </cell>
          <cell r="T36">
            <v>0</v>
          </cell>
        </row>
        <row r="37">
          <cell r="A37" t="str">
            <v>BR1008038</v>
          </cell>
          <cell r="B37" t="str">
            <v>CONCOR HCT 10 TABLETS - (30) BRA</v>
          </cell>
          <cell r="C37" t="str">
            <v>B5 Cardiovascular</v>
          </cell>
          <cell r="D37" t="str">
            <v>CONCOR PLUS</v>
          </cell>
          <cell r="E37" t="str">
            <v>Brand</v>
          </cell>
          <cell r="F37" t="str">
            <v>Carla Mendonça</v>
          </cell>
          <cell r="G37" t="str">
            <v>YFIN</v>
          </cell>
          <cell r="H37" t="str">
            <v>local</v>
          </cell>
          <cell r="I37" t="str">
            <v>Eduarda Soares</v>
          </cell>
          <cell r="J37">
            <v>7891721026676</v>
          </cell>
          <cell r="K37">
            <v>10841</v>
          </cell>
          <cell r="L37">
            <v>0</v>
          </cell>
          <cell r="M37">
            <v>10841</v>
          </cell>
          <cell r="N37">
            <v>3416</v>
          </cell>
          <cell r="O37">
            <v>3416</v>
          </cell>
          <cell r="P37">
            <v>0</v>
          </cell>
          <cell r="Q37">
            <v>3.1735948477751759</v>
          </cell>
          <cell r="R37" t="str">
            <v>SIM</v>
          </cell>
          <cell r="S37">
            <v>20000</v>
          </cell>
          <cell r="T37">
            <v>5.4953139999999996</v>
          </cell>
        </row>
        <row r="38">
          <cell r="A38" t="str">
            <v>BR1008037</v>
          </cell>
          <cell r="B38" t="str">
            <v>CONCOR HCT 5 TABLETS - (15) FS BRA</v>
          </cell>
          <cell r="C38" t="str">
            <v>B5 Cardiovascular</v>
          </cell>
          <cell r="D38" t="str">
            <v>CONCOR PLUS</v>
          </cell>
          <cell r="E38" t="str">
            <v>Brand</v>
          </cell>
          <cell r="F38" t="str">
            <v>Carla Mendonça</v>
          </cell>
          <cell r="G38" t="str">
            <v>YSAM</v>
          </cell>
          <cell r="H38" t="str">
            <v>local</v>
          </cell>
          <cell r="I38" t="str">
            <v>Eduarda Soares</v>
          </cell>
          <cell r="J38">
            <v>0</v>
          </cell>
          <cell r="K38">
            <v>0</v>
          </cell>
          <cell r="L38">
            <v>28269</v>
          </cell>
          <cell r="M38">
            <v>28269</v>
          </cell>
          <cell r="N38">
            <v>7056</v>
          </cell>
          <cell r="O38">
            <v>7056</v>
          </cell>
          <cell r="P38">
            <v>0</v>
          </cell>
          <cell r="Q38">
            <v>4.0063775510204085</v>
          </cell>
          <cell r="R38" t="str">
            <v>SIM</v>
          </cell>
          <cell r="S38">
            <v>0</v>
          </cell>
          <cell r="T38">
            <v>0</v>
          </cell>
        </row>
        <row r="39">
          <cell r="A39" t="str">
            <v>BR1008035</v>
          </cell>
          <cell r="B39" t="str">
            <v>CONCOR HCT 5 TABLETS - (30) BRA</v>
          </cell>
          <cell r="C39" t="str">
            <v>B5 Cardiovascular</v>
          </cell>
          <cell r="D39" t="str">
            <v>CONCOR PLUS</v>
          </cell>
          <cell r="E39" t="str">
            <v>Brand</v>
          </cell>
          <cell r="F39" t="str">
            <v>Carla Mendonça</v>
          </cell>
          <cell r="G39" t="str">
            <v>YFIN</v>
          </cell>
          <cell r="H39" t="str">
            <v>local</v>
          </cell>
          <cell r="I39" t="str">
            <v>Eduarda Soares</v>
          </cell>
          <cell r="J39">
            <v>7891721026706</v>
          </cell>
          <cell r="K39">
            <v>0</v>
          </cell>
          <cell r="L39">
            <v>1177</v>
          </cell>
          <cell r="M39">
            <v>1177</v>
          </cell>
          <cell r="N39">
            <v>8700</v>
          </cell>
          <cell r="O39">
            <v>8700</v>
          </cell>
          <cell r="P39">
            <v>0</v>
          </cell>
          <cell r="Q39">
            <v>0.13528735632183908</v>
          </cell>
          <cell r="R39" t="str">
            <v>SIM</v>
          </cell>
          <cell r="S39">
            <v>0</v>
          </cell>
          <cell r="T39">
            <v>5.3708460000000002</v>
          </cell>
        </row>
        <row r="40">
          <cell r="A40">
            <v>3026464901</v>
          </cell>
          <cell r="B40" t="str">
            <v>CONCOR ANLO 5 MG + 5 MG - (30) BRA</v>
          </cell>
          <cell r="C40" t="str">
            <v>B5 Cardiovascular</v>
          </cell>
          <cell r="D40" t="str">
            <v>CONCOR AM</v>
          </cell>
          <cell r="E40" t="str">
            <v>Brand</v>
          </cell>
          <cell r="F40" t="str">
            <v>Carla Mendonça</v>
          </cell>
          <cell r="G40" t="str">
            <v>YTRA</v>
          </cell>
          <cell r="H40" t="str">
            <v>local</v>
          </cell>
          <cell r="I40" t="str">
            <v>Eduarda Soares</v>
          </cell>
          <cell r="K40">
            <v>0</v>
          </cell>
          <cell r="L40">
            <v>11933</v>
          </cell>
          <cell r="M40">
            <v>11933</v>
          </cell>
          <cell r="N40">
            <v>6784</v>
          </cell>
          <cell r="O40">
            <v>6784</v>
          </cell>
          <cell r="P40">
            <v>0</v>
          </cell>
          <cell r="Q40">
            <v>1.7589917452830188</v>
          </cell>
          <cell r="R40" t="str">
            <v>NÃO</v>
          </cell>
          <cell r="S40">
            <v>0</v>
          </cell>
          <cell r="T40">
            <v>5.8349039999999999</v>
          </cell>
        </row>
        <row r="41">
          <cell r="A41">
            <v>3026464907</v>
          </cell>
          <cell r="B41" t="str">
            <v>CONCOR ANLO 5 MG + 5 MG - (20) SPL BRA</v>
          </cell>
          <cell r="C41" t="str">
            <v>B5 Cardiovascular</v>
          </cell>
          <cell r="D41" t="str">
            <v>CONCOR AM</v>
          </cell>
          <cell r="E41" t="str">
            <v>Brand</v>
          </cell>
          <cell r="F41" t="str">
            <v>Carla Mendonça</v>
          </cell>
          <cell r="G41" t="str">
            <v>YSAM / YTRA</v>
          </cell>
          <cell r="H41" t="str">
            <v>local</v>
          </cell>
          <cell r="I41" t="str">
            <v>Eduarda Soares</v>
          </cell>
          <cell r="K41">
            <v>0</v>
          </cell>
          <cell r="L41">
            <v>22924</v>
          </cell>
          <cell r="M41">
            <v>22924</v>
          </cell>
          <cell r="N41">
            <v>5616</v>
          </cell>
          <cell r="O41">
            <v>5616</v>
          </cell>
          <cell r="P41">
            <v>0</v>
          </cell>
          <cell r="Q41">
            <v>4.0819088319088319</v>
          </cell>
          <cell r="R41" t="str">
            <v>NÃO</v>
          </cell>
          <cell r="S41">
            <v>0</v>
          </cell>
          <cell r="T41">
            <v>0</v>
          </cell>
        </row>
        <row r="42">
          <cell r="A42">
            <v>3026474901</v>
          </cell>
          <cell r="B42" t="str">
            <v>CONCOR ANLO 5 MG + 10 MG - (30) BRA</v>
          </cell>
          <cell r="C42" t="str">
            <v>B5 Cardiovascular</v>
          </cell>
          <cell r="D42" t="str">
            <v>CONCOR AM</v>
          </cell>
          <cell r="E42" t="str">
            <v>Brand</v>
          </cell>
          <cell r="F42" t="str">
            <v>Carla Mendonça</v>
          </cell>
          <cell r="G42" t="str">
            <v>YTRA</v>
          </cell>
          <cell r="H42" t="str">
            <v>local</v>
          </cell>
          <cell r="I42" t="str">
            <v>Eduarda Soares</v>
          </cell>
          <cell r="K42">
            <v>0</v>
          </cell>
          <cell r="L42">
            <v>9963</v>
          </cell>
          <cell r="M42">
            <v>9963</v>
          </cell>
          <cell r="N42">
            <v>2359</v>
          </cell>
          <cell r="O42">
            <v>2359</v>
          </cell>
          <cell r="P42">
            <v>0</v>
          </cell>
          <cell r="Q42">
            <v>4.2233997456549384</v>
          </cell>
          <cell r="R42" t="str">
            <v>NÃO</v>
          </cell>
          <cell r="S42">
            <v>0</v>
          </cell>
          <cell r="T42">
            <v>6.50786</v>
          </cell>
        </row>
        <row r="43">
          <cell r="A43">
            <v>3026484901</v>
          </cell>
          <cell r="B43" t="str">
            <v>CONCOR ANLO 10 MG + 10 MG - (30) BRA</v>
          </cell>
          <cell r="C43" t="str">
            <v>B5 Cardiovascular</v>
          </cell>
          <cell r="D43" t="str">
            <v>CONCOR AM</v>
          </cell>
          <cell r="E43" t="str">
            <v>Brand</v>
          </cell>
          <cell r="F43" t="str">
            <v>Carla Mendonça</v>
          </cell>
          <cell r="G43" t="str">
            <v>YTRA</v>
          </cell>
          <cell r="H43" t="str">
            <v>local</v>
          </cell>
          <cell r="I43" t="str">
            <v>Eduarda Soares</v>
          </cell>
          <cell r="K43">
            <v>0</v>
          </cell>
          <cell r="L43">
            <v>3345</v>
          </cell>
          <cell r="M43">
            <v>3345</v>
          </cell>
          <cell r="N43">
            <v>294</v>
          </cell>
          <cell r="O43">
            <v>294</v>
          </cell>
          <cell r="P43">
            <v>0</v>
          </cell>
          <cell r="Q43">
            <v>11.377551020408163</v>
          </cell>
          <cell r="R43" t="str">
            <v>NÃO</v>
          </cell>
          <cell r="S43">
            <v>0</v>
          </cell>
          <cell r="T43">
            <v>7.1823880000000004</v>
          </cell>
        </row>
        <row r="44">
          <cell r="A44">
            <v>3026534901</v>
          </cell>
          <cell r="B44" t="str">
            <v>CONCOR ANLO 10 MG + 5 MG - (30) BRA</v>
          </cell>
          <cell r="C44" t="str">
            <v>B5 Cardiovascular</v>
          </cell>
          <cell r="D44" t="str">
            <v>CONCOR AM</v>
          </cell>
          <cell r="E44" t="str">
            <v>Brand</v>
          </cell>
          <cell r="F44" t="str">
            <v>Carla Mendonça</v>
          </cell>
          <cell r="G44" t="str">
            <v>YTRA</v>
          </cell>
          <cell r="H44" t="str">
            <v>local</v>
          </cell>
          <cell r="I44" t="str">
            <v>Eduarda Soares</v>
          </cell>
          <cell r="K44">
            <v>0</v>
          </cell>
          <cell r="L44">
            <v>5818</v>
          </cell>
          <cell r="M44">
            <v>5818</v>
          </cell>
          <cell r="N44">
            <v>2359</v>
          </cell>
          <cell r="O44">
            <v>2359</v>
          </cell>
          <cell r="P44">
            <v>0</v>
          </cell>
          <cell r="Q44">
            <v>2.4662992793556593</v>
          </cell>
          <cell r="R44" t="str">
            <v>NÃO</v>
          </cell>
          <cell r="S44">
            <v>0</v>
          </cell>
          <cell r="T44">
            <v>6.50786</v>
          </cell>
        </row>
        <row r="45">
          <cell r="A45" t="str">
            <v>F56B12A3</v>
          </cell>
          <cell r="B45" t="str">
            <v>CRINONE APPLICATOR C 8% (15) - BRA</v>
          </cell>
          <cell r="C45" t="str">
            <v>A4 Fertility Treatments</v>
          </cell>
          <cell r="D45" t="str">
            <v>CRINONE</v>
          </cell>
          <cell r="E45" t="str">
            <v>Biotech</v>
          </cell>
          <cell r="F45" t="str">
            <v>Fernando Risso</v>
          </cell>
          <cell r="G45" t="str">
            <v>YTRA</v>
          </cell>
          <cell r="H45" t="str">
            <v>local</v>
          </cell>
          <cell r="I45" t="str">
            <v>Eduarda Soares</v>
          </cell>
          <cell r="J45">
            <v>7891721022630</v>
          </cell>
          <cell r="K45">
            <v>0</v>
          </cell>
          <cell r="L45">
            <v>1177</v>
          </cell>
          <cell r="M45">
            <v>1177</v>
          </cell>
          <cell r="N45">
            <v>749</v>
          </cell>
          <cell r="O45">
            <v>749</v>
          </cell>
          <cell r="P45">
            <v>0</v>
          </cell>
          <cell r="Q45">
            <v>1.5714285714285714</v>
          </cell>
          <cell r="R45" t="str">
            <v>SIM</v>
          </cell>
          <cell r="S45">
            <v>0</v>
          </cell>
          <cell r="T45">
            <v>46.409998999999999</v>
          </cell>
        </row>
        <row r="46">
          <cell r="A46" t="str">
            <v>F56B1201</v>
          </cell>
          <cell r="B46" t="str">
            <v>CRINONE APPLICATOR C 8% (7) - BRA</v>
          </cell>
          <cell r="C46" t="str">
            <v>A4 Fertility Treatments</v>
          </cell>
          <cell r="D46" t="str">
            <v>CRINONE</v>
          </cell>
          <cell r="E46" t="str">
            <v>Biotech</v>
          </cell>
          <cell r="F46" t="str">
            <v>Fernando Risso</v>
          </cell>
          <cell r="G46" t="str">
            <v>YTRA</v>
          </cell>
          <cell r="H46" t="str">
            <v>local</v>
          </cell>
          <cell r="I46" t="str">
            <v>Eduarda Soares</v>
          </cell>
          <cell r="J46">
            <v>7898106035643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 t="str">
            <v>SIM</v>
          </cell>
          <cell r="S46">
            <v>0</v>
          </cell>
          <cell r="T46">
            <v>0</v>
          </cell>
        </row>
        <row r="47">
          <cell r="A47">
            <v>3175310001</v>
          </cell>
          <cell r="B47" t="str">
            <v>CUORE 75MG TABS - (14) MERCK BRA</v>
          </cell>
          <cell r="C47" t="str">
            <v>B6 CMCare Local</v>
          </cell>
          <cell r="D47" t="str">
            <v>CLOPIDOGREL</v>
          </cell>
          <cell r="E47" t="str">
            <v>Brand</v>
          </cell>
          <cell r="F47" t="str">
            <v>Rafael Vancini</v>
          </cell>
          <cell r="G47" t="str">
            <v>YTRA</v>
          </cell>
          <cell r="H47" t="str">
            <v>local</v>
          </cell>
          <cell r="I47" t="str">
            <v>Rafael Pena</v>
          </cell>
          <cell r="J47">
            <v>7891721201424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SIM</v>
          </cell>
          <cell r="S47">
            <v>0</v>
          </cell>
          <cell r="T47">
            <v>0</v>
          </cell>
        </row>
        <row r="48">
          <cell r="A48">
            <v>3175310002</v>
          </cell>
          <cell r="B48" t="str">
            <v>CUORE 75MG TABS - (28) MERCK BRA</v>
          </cell>
          <cell r="C48" t="str">
            <v>B6 CMCare Local</v>
          </cell>
          <cell r="D48" t="str">
            <v>CLOPIDOGREL</v>
          </cell>
          <cell r="E48" t="str">
            <v>Brand</v>
          </cell>
          <cell r="F48" t="str">
            <v>Rafael Vancini</v>
          </cell>
          <cell r="G48" t="str">
            <v>YTRA</v>
          </cell>
          <cell r="H48" t="str">
            <v>local</v>
          </cell>
          <cell r="I48" t="str">
            <v>Rafael Pena</v>
          </cell>
          <cell r="J48">
            <v>7891721201431</v>
          </cell>
          <cell r="K48">
            <v>0</v>
          </cell>
          <cell r="L48">
            <v>20650</v>
          </cell>
          <cell r="M48">
            <v>20650</v>
          </cell>
          <cell r="N48">
            <v>7343</v>
          </cell>
          <cell r="O48">
            <v>7343</v>
          </cell>
          <cell r="P48">
            <v>0</v>
          </cell>
          <cell r="Q48">
            <v>2.8122020972354624</v>
          </cell>
          <cell r="R48" t="str">
            <v>SIM</v>
          </cell>
          <cell r="S48">
            <v>0</v>
          </cell>
          <cell r="T48">
            <v>5.0463399999999998</v>
          </cell>
        </row>
        <row r="49">
          <cell r="A49">
            <v>3175310003</v>
          </cell>
          <cell r="B49" t="str">
            <v>CUORE 75MG TABS - (7) SPL - MERCK BRA</v>
          </cell>
          <cell r="C49" t="str">
            <v>B6 CMCare Local</v>
          </cell>
          <cell r="D49" t="str">
            <v>CLOPIDOGREL</v>
          </cell>
          <cell r="E49" t="str">
            <v>Brand</v>
          </cell>
          <cell r="F49" t="str">
            <v>Rafael Vancini</v>
          </cell>
          <cell r="G49" t="str">
            <v>YSAM / YTRA</v>
          </cell>
          <cell r="H49" t="str">
            <v>local</v>
          </cell>
          <cell r="I49" t="str">
            <v>Rafael Pena</v>
          </cell>
          <cell r="J49">
            <v>7891721201448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SIM</v>
          </cell>
          <cell r="S49">
            <v>0</v>
          </cell>
          <cell r="T49">
            <v>0</v>
          </cell>
        </row>
        <row r="50">
          <cell r="A50" t="str">
            <v>BR1001015</v>
          </cell>
          <cell r="B50" t="str">
            <v>DICLIN 2MG/0,035MG TABS - (63) BRA</v>
          </cell>
          <cell r="C50" t="str">
            <v>B9 General Medicine Local</v>
          </cell>
          <cell r="D50" t="str">
            <v>CYPROTERONE+EE</v>
          </cell>
          <cell r="E50" t="str">
            <v>Brand</v>
          </cell>
          <cell r="F50" t="str">
            <v>Rafael Vancini</v>
          </cell>
          <cell r="G50" t="str">
            <v>YFIN</v>
          </cell>
          <cell r="H50" t="str">
            <v>local</v>
          </cell>
          <cell r="I50" t="str">
            <v>Rafael Pena</v>
          </cell>
          <cell r="J50">
            <v>7891721015366</v>
          </cell>
          <cell r="K50">
            <v>0</v>
          </cell>
          <cell r="L50">
            <v>78746</v>
          </cell>
          <cell r="M50">
            <v>78746</v>
          </cell>
          <cell r="N50">
            <v>53100</v>
          </cell>
          <cell r="O50">
            <v>52000</v>
          </cell>
          <cell r="P50">
            <v>1100</v>
          </cell>
          <cell r="Q50">
            <v>1.4829755178907722</v>
          </cell>
          <cell r="R50" t="str">
            <v>SIM</v>
          </cell>
          <cell r="S50">
            <v>22000</v>
          </cell>
          <cell r="T50">
            <v>3.9033449999999998</v>
          </cell>
        </row>
        <row r="51">
          <cell r="A51" t="str">
            <v>BR1001014</v>
          </cell>
          <cell r="B51" t="str">
            <v>DICLIN TABS - (21) BRA</v>
          </cell>
          <cell r="C51" t="str">
            <v>B9 General Medicine Local</v>
          </cell>
          <cell r="D51" t="str">
            <v>CYPROTERONE+EE</v>
          </cell>
          <cell r="E51" t="str">
            <v>Brand</v>
          </cell>
          <cell r="F51" t="str">
            <v>Rafael Vancini</v>
          </cell>
          <cell r="G51" t="str">
            <v>YFIN</v>
          </cell>
          <cell r="H51" t="str">
            <v>local</v>
          </cell>
          <cell r="I51" t="str">
            <v>Rafael Pena</v>
          </cell>
          <cell r="J51">
            <v>7891721010026</v>
          </cell>
          <cell r="K51">
            <v>0</v>
          </cell>
          <cell r="L51">
            <v>142813</v>
          </cell>
          <cell r="M51">
            <v>142813</v>
          </cell>
          <cell r="N51">
            <v>116000</v>
          </cell>
          <cell r="O51">
            <v>113000</v>
          </cell>
          <cell r="P51">
            <v>3000</v>
          </cell>
          <cell r="Q51">
            <v>1.231146551724138</v>
          </cell>
          <cell r="R51" t="str">
            <v>SIM</v>
          </cell>
          <cell r="S51">
            <v>34111</v>
          </cell>
          <cell r="T51">
            <v>1.6175010000000001</v>
          </cell>
        </row>
        <row r="52">
          <cell r="A52" t="str">
            <v>BR1002030</v>
          </cell>
          <cell r="B52" t="str">
            <v>DOXAZOSINA 2MG TABLETS - (30) BRA</v>
          </cell>
          <cell r="C52" t="str">
            <v>B6 CMCare Local</v>
          </cell>
          <cell r="D52" t="str">
            <v>DOXAZOSIN</v>
          </cell>
          <cell r="E52" t="str">
            <v>Genérico</v>
          </cell>
          <cell r="F52" t="str">
            <v>Rafael Vancini</v>
          </cell>
          <cell r="G52" t="str">
            <v>YFIN</v>
          </cell>
          <cell r="H52" t="str">
            <v>local</v>
          </cell>
          <cell r="I52" t="str">
            <v>Rafael Pena</v>
          </cell>
          <cell r="J52">
            <v>7891721023491</v>
          </cell>
          <cell r="K52">
            <v>0</v>
          </cell>
          <cell r="L52">
            <v>47335</v>
          </cell>
          <cell r="M52">
            <v>47335</v>
          </cell>
          <cell r="N52">
            <v>4802</v>
          </cell>
          <cell r="O52">
            <v>4802</v>
          </cell>
          <cell r="P52">
            <v>0</v>
          </cell>
          <cell r="Q52">
            <v>9.8573511037067885</v>
          </cell>
          <cell r="R52" t="str">
            <v>SIM</v>
          </cell>
          <cell r="S52">
            <v>0</v>
          </cell>
          <cell r="T52">
            <v>0.89819899999999997</v>
          </cell>
        </row>
        <row r="53">
          <cell r="A53" t="str">
            <v>BR1002031</v>
          </cell>
          <cell r="B53" t="str">
            <v>DOXAZOSINA 4MG TABLETS - (30) BRA</v>
          </cell>
          <cell r="C53" t="str">
            <v>B6 CMCare Local</v>
          </cell>
          <cell r="D53" t="str">
            <v>DOXAZOSIN</v>
          </cell>
          <cell r="E53" t="str">
            <v>Genérico</v>
          </cell>
          <cell r="F53" t="str">
            <v>Rafael Vancini</v>
          </cell>
          <cell r="G53" t="str">
            <v>YFIN</v>
          </cell>
          <cell r="H53" t="str">
            <v>local</v>
          </cell>
          <cell r="I53" t="str">
            <v>Rafael Pena</v>
          </cell>
          <cell r="J53">
            <v>7891721023507</v>
          </cell>
          <cell r="K53">
            <v>4985</v>
          </cell>
          <cell r="L53">
            <v>9106</v>
          </cell>
          <cell r="M53">
            <v>14091</v>
          </cell>
          <cell r="N53">
            <v>3188</v>
          </cell>
          <cell r="O53">
            <v>3188</v>
          </cell>
          <cell r="P53">
            <v>0</v>
          </cell>
          <cell r="Q53">
            <v>4.4200125470514431</v>
          </cell>
          <cell r="R53" t="str">
            <v>SIM</v>
          </cell>
          <cell r="S53">
            <v>0</v>
          </cell>
          <cell r="T53">
            <v>1.8812409999999999</v>
          </cell>
        </row>
        <row r="54">
          <cell r="A54">
            <v>3191400001</v>
          </cell>
          <cell r="B54" t="str">
            <v>DUELLE 0,035 MG+2 MG TAB- (21) ZYDUS BRA</v>
          </cell>
          <cell r="C54" t="str">
            <v>B9 General Medicine Local</v>
          </cell>
          <cell r="D54" t="str">
            <v>CYPROTERONE+EE</v>
          </cell>
          <cell r="E54" t="str">
            <v>Brand</v>
          </cell>
          <cell r="F54" t="str">
            <v>Rafael Vancini</v>
          </cell>
          <cell r="G54" t="str">
            <v>YFIN</v>
          </cell>
          <cell r="H54" t="str">
            <v>Terceiros</v>
          </cell>
          <cell r="I54" t="str">
            <v>Rafael Pena</v>
          </cell>
          <cell r="J54">
            <v>7898910350024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SIM</v>
          </cell>
          <cell r="S54">
            <v>0</v>
          </cell>
          <cell r="T54">
            <v>0</v>
          </cell>
        </row>
        <row r="55">
          <cell r="A55">
            <v>3191400003</v>
          </cell>
          <cell r="B55" t="str">
            <v>DUELLE 0,035+2MG TAB-(21)SPL ZYDUS BRA</v>
          </cell>
          <cell r="C55" t="str">
            <v>B9 General Medicine Local</v>
          </cell>
          <cell r="D55" t="str">
            <v>CYPROTERONE+EE</v>
          </cell>
          <cell r="E55" t="str">
            <v>Brand</v>
          </cell>
          <cell r="F55" t="str">
            <v>Rafael Vancini</v>
          </cell>
          <cell r="G55" t="str">
            <v>YSAM</v>
          </cell>
          <cell r="H55" t="str">
            <v>Terceiros</v>
          </cell>
          <cell r="I55" t="str">
            <v>Rafael Pena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 t="str">
            <v>SIM</v>
          </cell>
          <cell r="S55">
            <v>0</v>
          </cell>
          <cell r="T55">
            <v>0</v>
          </cell>
        </row>
        <row r="56">
          <cell r="A56">
            <v>3191400002</v>
          </cell>
          <cell r="B56" t="str">
            <v>DUELLE 0,035MG+2MG TAB- (63)ZYDUS BRA</v>
          </cell>
          <cell r="C56" t="str">
            <v>B9 General Medicine Local</v>
          </cell>
          <cell r="D56" t="str">
            <v>CYPROTERONE+EE</v>
          </cell>
          <cell r="E56" t="str">
            <v>Brand</v>
          </cell>
          <cell r="F56" t="str">
            <v>Rafael Vancini</v>
          </cell>
          <cell r="G56" t="str">
            <v>YFIN</v>
          </cell>
          <cell r="H56" t="str">
            <v>Terceiros</v>
          </cell>
          <cell r="I56" t="str">
            <v>Rafael Pena</v>
          </cell>
          <cell r="J56">
            <v>7898910350031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SIM</v>
          </cell>
          <cell r="S56">
            <v>0</v>
          </cell>
          <cell r="T56">
            <v>0</v>
          </cell>
        </row>
        <row r="57">
          <cell r="A57">
            <v>3640900002</v>
          </cell>
          <cell r="B57" t="str">
            <v>ELPENZO 10MG TAB (10) - BRA</v>
          </cell>
          <cell r="C57" t="str">
            <v>B6 CMCare Local</v>
          </cell>
          <cell r="D57" t="str">
            <v>ROSUVASTATIN</v>
          </cell>
          <cell r="E57" t="str">
            <v>Brand</v>
          </cell>
          <cell r="F57" t="str">
            <v>Carla Mendonça</v>
          </cell>
          <cell r="G57" t="str">
            <v>YTRA</v>
          </cell>
          <cell r="H57" t="str">
            <v>local</v>
          </cell>
          <cell r="I57" t="str">
            <v>Rafael Pena</v>
          </cell>
          <cell r="J57">
            <v>7891721201936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str">
            <v>SIM</v>
          </cell>
          <cell r="S57">
            <v>0</v>
          </cell>
          <cell r="T57">
            <v>0</v>
          </cell>
        </row>
        <row r="58">
          <cell r="A58">
            <v>3640900001</v>
          </cell>
          <cell r="B58" t="str">
            <v>ELPENZO 10MG TAB (30) - BRA</v>
          </cell>
          <cell r="C58" t="str">
            <v>B6 CMCare Local</v>
          </cell>
          <cell r="D58" t="str">
            <v>ROSUVASTATIN</v>
          </cell>
          <cell r="E58" t="str">
            <v>Brand</v>
          </cell>
          <cell r="F58" t="str">
            <v>Carla Mendonça</v>
          </cell>
          <cell r="G58" t="str">
            <v>YTRA</v>
          </cell>
          <cell r="H58" t="str">
            <v>local</v>
          </cell>
          <cell r="I58" t="str">
            <v>Rafael Pena</v>
          </cell>
          <cell r="J58">
            <v>7891721201943</v>
          </cell>
          <cell r="K58">
            <v>0</v>
          </cell>
          <cell r="L58">
            <v>38156</v>
          </cell>
          <cell r="M58">
            <v>38156</v>
          </cell>
          <cell r="N58">
            <v>4478</v>
          </cell>
          <cell r="O58">
            <v>4478</v>
          </cell>
          <cell r="P58">
            <v>0</v>
          </cell>
          <cell r="Q58">
            <v>8.520768200089325</v>
          </cell>
          <cell r="R58" t="str">
            <v>SIM</v>
          </cell>
          <cell r="S58">
            <v>0</v>
          </cell>
          <cell r="T58">
            <v>3.6098520000000001</v>
          </cell>
        </row>
        <row r="59">
          <cell r="A59">
            <v>3640900003</v>
          </cell>
          <cell r="B59" t="str">
            <v>ELPENZO 10MG TAB (5) SPL -  BRA</v>
          </cell>
          <cell r="C59" t="str">
            <v>B6 CMCare Local</v>
          </cell>
          <cell r="D59" t="str">
            <v>ROSUVASTATIN</v>
          </cell>
          <cell r="E59" t="str">
            <v>Brand</v>
          </cell>
          <cell r="F59" t="str">
            <v>Carla Mendonça</v>
          </cell>
          <cell r="G59" t="str">
            <v>YSAM / YTRA</v>
          </cell>
          <cell r="H59" t="str">
            <v>local</v>
          </cell>
          <cell r="I59" t="str">
            <v>Rafael Pena</v>
          </cell>
          <cell r="J59">
            <v>0</v>
          </cell>
          <cell r="K59">
            <v>0</v>
          </cell>
          <cell r="L59">
            <v>105885</v>
          </cell>
          <cell r="M59">
            <v>105885</v>
          </cell>
          <cell r="N59">
            <v>14400</v>
          </cell>
          <cell r="O59">
            <v>14400</v>
          </cell>
          <cell r="P59">
            <v>0</v>
          </cell>
          <cell r="Q59">
            <v>7.3531250000000004</v>
          </cell>
          <cell r="R59" t="str">
            <v>SIM</v>
          </cell>
          <cell r="S59">
            <v>0</v>
          </cell>
          <cell r="T59">
            <v>0</v>
          </cell>
        </row>
        <row r="60">
          <cell r="A60">
            <v>3640930001</v>
          </cell>
          <cell r="B60" t="str">
            <v>ELPENZO 20MG TAB (30) - BRA</v>
          </cell>
          <cell r="C60" t="str">
            <v>B6 CMCare Local</v>
          </cell>
          <cell r="D60" t="str">
            <v>ROSUVASTATIN</v>
          </cell>
          <cell r="E60" t="str">
            <v>Brand</v>
          </cell>
          <cell r="F60" t="str">
            <v>Carla Mendonça</v>
          </cell>
          <cell r="G60" t="str">
            <v>YTRA</v>
          </cell>
          <cell r="H60" t="str">
            <v>local</v>
          </cell>
          <cell r="I60" t="str">
            <v>Rafael Pena</v>
          </cell>
          <cell r="J60">
            <v>7891721201912</v>
          </cell>
          <cell r="K60">
            <v>0</v>
          </cell>
          <cell r="L60">
            <v>23799</v>
          </cell>
          <cell r="M60">
            <v>23799</v>
          </cell>
          <cell r="N60">
            <v>1919</v>
          </cell>
          <cell r="O60">
            <v>1919</v>
          </cell>
          <cell r="P60">
            <v>0</v>
          </cell>
          <cell r="Q60">
            <v>12.401771756122981</v>
          </cell>
          <cell r="R60" t="str">
            <v>SIM</v>
          </cell>
          <cell r="S60">
            <v>0</v>
          </cell>
          <cell r="T60">
            <v>6.075329</v>
          </cell>
        </row>
        <row r="61">
          <cell r="A61" t="str">
            <v>FN151201</v>
          </cell>
          <cell r="B61" t="str">
            <v>ERBITUX 5MG/ML - (100 ML) BRA</v>
          </cell>
          <cell r="C61" t="str">
            <v>52 Erbitux</v>
          </cell>
          <cell r="D61" t="str">
            <v>ERBITUX</v>
          </cell>
          <cell r="E61" t="str">
            <v>Biotech</v>
          </cell>
          <cell r="F61" t="str">
            <v>Fabio Faraj</v>
          </cell>
          <cell r="G61" t="str">
            <v>YTRA</v>
          </cell>
          <cell r="H61" t="str">
            <v>local</v>
          </cell>
          <cell r="I61" t="str">
            <v>Eduarda Soares</v>
          </cell>
          <cell r="J61">
            <v>7891721021213</v>
          </cell>
          <cell r="K61">
            <v>0</v>
          </cell>
          <cell r="L61">
            <v>763</v>
          </cell>
          <cell r="M61">
            <v>763</v>
          </cell>
          <cell r="N61">
            <v>1582</v>
          </cell>
          <cell r="O61">
            <v>1350</v>
          </cell>
          <cell r="P61">
            <v>232</v>
          </cell>
          <cell r="Q61">
            <v>0.48230088495575218</v>
          </cell>
          <cell r="R61" t="str">
            <v>SIM</v>
          </cell>
          <cell r="S61">
            <v>0</v>
          </cell>
          <cell r="T61">
            <v>563.89912600000002</v>
          </cell>
        </row>
        <row r="62">
          <cell r="A62" t="str">
            <v>FN131201</v>
          </cell>
          <cell r="B62" t="str">
            <v>ERBITUX 5MG/ML - (20ML) BRA</v>
          </cell>
          <cell r="C62" t="str">
            <v>52 Erbitux</v>
          </cell>
          <cell r="D62" t="str">
            <v>ERBITUX</v>
          </cell>
          <cell r="E62" t="str">
            <v>Biotech</v>
          </cell>
          <cell r="F62" t="str">
            <v>Fabio Faraj</v>
          </cell>
          <cell r="G62" t="str">
            <v>YTRA</v>
          </cell>
          <cell r="H62" t="str">
            <v>local</v>
          </cell>
          <cell r="I62" t="str">
            <v>Eduarda Soares</v>
          </cell>
          <cell r="J62">
            <v>7891721021220</v>
          </cell>
          <cell r="K62">
            <v>0</v>
          </cell>
          <cell r="L62">
            <v>18398</v>
          </cell>
          <cell r="M62">
            <v>18398</v>
          </cell>
          <cell r="N62">
            <v>8362</v>
          </cell>
          <cell r="O62">
            <v>5000</v>
          </cell>
          <cell r="P62">
            <v>3362</v>
          </cell>
          <cell r="Q62">
            <v>2.200191341784262</v>
          </cell>
          <cell r="R62" t="str">
            <v>SIM</v>
          </cell>
          <cell r="S62">
            <v>0</v>
          </cell>
          <cell r="T62">
            <v>109.727661</v>
          </cell>
        </row>
        <row r="63">
          <cell r="A63">
            <v>3268230001</v>
          </cell>
          <cell r="B63" t="str">
            <v>ETINILEST.0,035mg+ACT.CIPROT.2mg-(21)BRA</v>
          </cell>
          <cell r="C63" t="str">
            <v>B9 General Medicine Local</v>
          </cell>
          <cell r="D63" t="str">
            <v>CYPROTERONE+EE</v>
          </cell>
          <cell r="E63" t="str">
            <v>Genérico</v>
          </cell>
          <cell r="F63" t="str">
            <v>Rafael Vancini</v>
          </cell>
          <cell r="G63" t="str">
            <v>YFIN</v>
          </cell>
          <cell r="H63" t="str">
            <v>local</v>
          </cell>
          <cell r="I63" t="str">
            <v>Rafael Pena</v>
          </cell>
          <cell r="J63">
            <v>7891721029424</v>
          </cell>
          <cell r="K63">
            <v>0</v>
          </cell>
          <cell r="L63">
            <v>78687</v>
          </cell>
          <cell r="M63">
            <v>78687</v>
          </cell>
          <cell r="N63">
            <v>31768</v>
          </cell>
          <cell r="O63">
            <v>31768</v>
          </cell>
          <cell r="P63">
            <v>0</v>
          </cell>
          <cell r="Q63">
            <v>2.4769264668849158</v>
          </cell>
          <cell r="R63" t="str">
            <v>SIM</v>
          </cell>
          <cell r="S63">
            <v>0</v>
          </cell>
          <cell r="T63">
            <v>0.75504099999999996</v>
          </cell>
        </row>
        <row r="64">
          <cell r="A64">
            <v>3268230002</v>
          </cell>
          <cell r="B64" t="str">
            <v>ETINILEST.0,035mg+ACT.CIPROT.2mg-(63)BRA</v>
          </cell>
          <cell r="C64" t="str">
            <v>B9 General Medicine Local</v>
          </cell>
          <cell r="D64" t="str">
            <v>CYPROTERONE+EE</v>
          </cell>
          <cell r="E64" t="str">
            <v>Genérico</v>
          </cell>
          <cell r="F64" t="str">
            <v>Rafael Vancini</v>
          </cell>
          <cell r="G64" t="str">
            <v>YFIN</v>
          </cell>
          <cell r="H64" t="str">
            <v>local</v>
          </cell>
          <cell r="I64" t="str">
            <v>Rafael Pena</v>
          </cell>
          <cell r="J64">
            <v>7891721029417</v>
          </cell>
          <cell r="K64">
            <v>0</v>
          </cell>
          <cell r="L64">
            <v>43578</v>
          </cell>
          <cell r="M64">
            <v>43578</v>
          </cell>
          <cell r="N64">
            <v>20550</v>
          </cell>
          <cell r="O64">
            <v>20550</v>
          </cell>
          <cell r="P64">
            <v>0</v>
          </cell>
          <cell r="Q64">
            <v>2.1205839416058394</v>
          </cell>
          <cell r="R64" t="str">
            <v>SIM</v>
          </cell>
          <cell r="S64">
            <v>0</v>
          </cell>
          <cell r="T64">
            <v>1.875532</v>
          </cell>
        </row>
        <row r="65">
          <cell r="A65">
            <v>3013940008</v>
          </cell>
          <cell r="B65" t="str">
            <v>EUTHYROX 100 MCG TAB - (30) BRA</v>
          </cell>
          <cell r="C65" t="str">
            <v>77 Thyroids</v>
          </cell>
          <cell r="D65" t="str">
            <v>EUTHYROX</v>
          </cell>
          <cell r="E65" t="str">
            <v>Brand</v>
          </cell>
          <cell r="F65" t="str">
            <v>Marcel Hoshino</v>
          </cell>
          <cell r="G65" t="str">
            <v>YFIN</v>
          </cell>
          <cell r="H65" t="str">
            <v>local</v>
          </cell>
          <cell r="I65" t="str">
            <v>Rafael Pena</v>
          </cell>
          <cell r="J65">
            <v>7891721014222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SIM</v>
          </cell>
          <cell r="S65">
            <v>0</v>
          </cell>
          <cell r="T65">
            <v>0</v>
          </cell>
        </row>
        <row r="66">
          <cell r="A66">
            <v>3013940009</v>
          </cell>
          <cell r="B66" t="str">
            <v>EUTHYROX 100MCG TAB - (15) FS BRA</v>
          </cell>
          <cell r="C66" t="str">
            <v>77 Thyroids</v>
          </cell>
          <cell r="D66" t="str">
            <v>EUTHYROX</v>
          </cell>
          <cell r="E66" t="str">
            <v>Brand</v>
          </cell>
          <cell r="F66" t="str">
            <v>Marcel Hoshino</v>
          </cell>
          <cell r="G66" t="str">
            <v>YSAM</v>
          </cell>
          <cell r="H66" t="str">
            <v>local</v>
          </cell>
          <cell r="I66" t="str">
            <v>Rafael Pena</v>
          </cell>
          <cell r="J66">
            <v>0</v>
          </cell>
          <cell r="K66">
            <v>0</v>
          </cell>
          <cell r="L66">
            <v>75195</v>
          </cell>
          <cell r="M66">
            <v>75195</v>
          </cell>
          <cell r="N66">
            <v>10720</v>
          </cell>
          <cell r="O66">
            <v>10720</v>
          </cell>
          <cell r="P66">
            <v>0</v>
          </cell>
          <cell r="Q66">
            <v>7.0144589552238807</v>
          </cell>
          <cell r="R66" t="str">
            <v>SIM</v>
          </cell>
          <cell r="S66">
            <v>0</v>
          </cell>
          <cell r="T66">
            <v>0</v>
          </cell>
        </row>
        <row r="67">
          <cell r="A67" t="str">
            <v>BR1002989</v>
          </cell>
          <cell r="B67" t="str">
            <v>EUTHYROX 100MCG TAB - (25) FS BRA</v>
          </cell>
          <cell r="C67" t="str">
            <v>77 Thyroids</v>
          </cell>
          <cell r="D67" t="str">
            <v>EUTHYROX</v>
          </cell>
          <cell r="E67" t="str">
            <v>Brand</v>
          </cell>
          <cell r="F67" t="str">
            <v>Marcel Hoshino</v>
          </cell>
          <cell r="G67" t="str">
            <v>YSAM</v>
          </cell>
          <cell r="H67" t="str">
            <v>local</v>
          </cell>
          <cell r="I67" t="str">
            <v>Rafael Pena</v>
          </cell>
          <cell r="J67">
            <v>7891721024467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SIM</v>
          </cell>
          <cell r="S67">
            <v>0</v>
          </cell>
          <cell r="T67">
            <v>0</v>
          </cell>
        </row>
        <row r="68">
          <cell r="A68" t="str">
            <v>BR1002942</v>
          </cell>
          <cell r="B68" t="str">
            <v>EUTHYROX 100MCG TAB - (50) BRA</v>
          </cell>
          <cell r="C68" t="str">
            <v>77 Thyroids</v>
          </cell>
          <cell r="D68" t="str">
            <v>EUTHYROX</v>
          </cell>
          <cell r="E68" t="str">
            <v>Brand</v>
          </cell>
          <cell r="F68" t="str">
            <v>Marcel Hoshino</v>
          </cell>
          <cell r="G68" t="str">
            <v>YFIN</v>
          </cell>
          <cell r="H68" t="str">
            <v>local</v>
          </cell>
          <cell r="I68" t="str">
            <v>Rafael Pena</v>
          </cell>
          <cell r="J68">
            <v>7891721014239</v>
          </cell>
          <cell r="K68">
            <v>0</v>
          </cell>
          <cell r="L68">
            <v>85333</v>
          </cell>
          <cell r="M68">
            <v>85333</v>
          </cell>
          <cell r="N68">
            <v>34774</v>
          </cell>
          <cell r="O68">
            <v>34774</v>
          </cell>
          <cell r="P68">
            <v>0</v>
          </cell>
          <cell r="Q68">
            <v>2.4539310979467417</v>
          </cell>
          <cell r="R68" t="str">
            <v>SIM</v>
          </cell>
          <cell r="S68">
            <v>0</v>
          </cell>
          <cell r="T68">
            <v>3.1103459999999998</v>
          </cell>
        </row>
        <row r="69">
          <cell r="A69">
            <v>3013940003</v>
          </cell>
          <cell r="B69" t="str">
            <v>EUTHYROX 100MCG TAB - (50) BRA [TEN]</v>
          </cell>
          <cell r="C69" t="str">
            <v>77 Thyroids</v>
          </cell>
          <cell r="D69" t="str">
            <v>EUTHYROX</v>
          </cell>
          <cell r="E69" t="str">
            <v>Brand</v>
          </cell>
          <cell r="F69" t="str">
            <v>Marcel Hoshino</v>
          </cell>
          <cell r="G69" t="str">
            <v>YFIN</v>
          </cell>
          <cell r="H69" t="str">
            <v>local</v>
          </cell>
          <cell r="I69" t="str">
            <v>Rafael Pena</v>
          </cell>
          <cell r="J69">
            <v>0</v>
          </cell>
          <cell r="K69">
            <v>0</v>
          </cell>
          <cell r="L69">
            <v>122309</v>
          </cell>
          <cell r="M69">
            <v>122309</v>
          </cell>
          <cell r="N69">
            <v>32250</v>
          </cell>
          <cell r="O69">
            <v>0</v>
          </cell>
          <cell r="P69">
            <v>32250</v>
          </cell>
          <cell r="Q69">
            <v>3.7925271317829456</v>
          </cell>
          <cell r="R69" t="str">
            <v>SIM</v>
          </cell>
          <cell r="S69">
            <v>0</v>
          </cell>
          <cell r="T69">
            <v>0.52822400000000003</v>
          </cell>
        </row>
        <row r="70">
          <cell r="A70" t="str">
            <v>BR1002967</v>
          </cell>
          <cell r="B70" t="str">
            <v>EUTHYROX 112 MCG TAB - (50) BRA</v>
          </cell>
          <cell r="C70" t="str">
            <v>77 Thyroids</v>
          </cell>
          <cell r="D70" t="str">
            <v>EUTHYROX</v>
          </cell>
          <cell r="E70" t="str">
            <v>Brand</v>
          </cell>
          <cell r="F70" t="str">
            <v>Marcel Hoshino</v>
          </cell>
          <cell r="G70" t="str">
            <v>YFIN</v>
          </cell>
          <cell r="H70" t="str">
            <v>local</v>
          </cell>
          <cell r="I70" t="str">
            <v>Rafael Pena</v>
          </cell>
          <cell r="J70">
            <v>7891721014987</v>
          </cell>
          <cell r="K70">
            <v>0</v>
          </cell>
          <cell r="L70">
            <v>44169</v>
          </cell>
          <cell r="M70">
            <v>44169</v>
          </cell>
          <cell r="N70">
            <v>10733</v>
          </cell>
          <cell r="O70">
            <v>10733</v>
          </cell>
          <cell r="P70">
            <v>0</v>
          </cell>
          <cell r="Q70">
            <v>4.1152520264604489</v>
          </cell>
          <cell r="R70" t="str">
            <v>SIM</v>
          </cell>
          <cell r="S70">
            <v>0</v>
          </cell>
          <cell r="T70">
            <v>3.5179420000000001</v>
          </cell>
        </row>
        <row r="71">
          <cell r="A71" t="str">
            <v>BR1002944</v>
          </cell>
          <cell r="B71" t="str">
            <v>EUTHYROX 125MCG TAB - (50) BRA</v>
          </cell>
          <cell r="C71" t="str">
            <v>77 Thyroids</v>
          </cell>
          <cell r="D71" t="str">
            <v>EUTHYROX</v>
          </cell>
          <cell r="E71" t="str">
            <v>Brand</v>
          </cell>
          <cell r="F71" t="str">
            <v>Marcel Hoshino</v>
          </cell>
          <cell r="G71" t="str">
            <v>YFIN</v>
          </cell>
          <cell r="H71" t="str">
            <v>local</v>
          </cell>
          <cell r="I71" t="str">
            <v>Rafael Pena</v>
          </cell>
          <cell r="J71">
            <v>7891721014086</v>
          </cell>
          <cell r="K71">
            <v>0</v>
          </cell>
          <cell r="L71">
            <v>45461</v>
          </cell>
          <cell r="M71">
            <v>45461</v>
          </cell>
          <cell r="N71">
            <v>19064</v>
          </cell>
          <cell r="O71">
            <v>18954</v>
          </cell>
          <cell r="P71">
            <v>110</v>
          </cell>
          <cell r="Q71">
            <v>2.3846516995383968</v>
          </cell>
          <cell r="R71" t="str">
            <v>SIM</v>
          </cell>
          <cell r="S71">
            <v>0</v>
          </cell>
          <cell r="T71">
            <v>3.5047450000000002</v>
          </cell>
        </row>
        <row r="72">
          <cell r="A72" t="str">
            <v>BR1002968</v>
          </cell>
          <cell r="B72" t="str">
            <v>EUTHYROX 137 MCG TAB - (50) BRA</v>
          </cell>
          <cell r="C72" t="str">
            <v>77 Thyroids</v>
          </cell>
          <cell r="D72" t="str">
            <v>EUTHYROX</v>
          </cell>
          <cell r="E72" t="str">
            <v>Brand</v>
          </cell>
          <cell r="F72" t="str">
            <v>Marcel Hoshino</v>
          </cell>
          <cell r="G72" t="str">
            <v>YFIN</v>
          </cell>
          <cell r="H72" t="str">
            <v>local</v>
          </cell>
          <cell r="I72" t="str">
            <v>Rafael Pena</v>
          </cell>
          <cell r="J72">
            <v>7891721015007</v>
          </cell>
          <cell r="K72">
            <v>0</v>
          </cell>
          <cell r="L72">
            <v>22033</v>
          </cell>
          <cell r="M72">
            <v>22033</v>
          </cell>
          <cell r="N72">
            <v>12555</v>
          </cell>
          <cell r="O72">
            <v>12555</v>
          </cell>
          <cell r="P72">
            <v>0</v>
          </cell>
          <cell r="Q72">
            <v>1.7549183592194344</v>
          </cell>
          <cell r="R72" t="str">
            <v>SIM</v>
          </cell>
          <cell r="S72">
            <v>0</v>
          </cell>
          <cell r="T72">
            <v>3.7094320000000001</v>
          </cell>
        </row>
        <row r="73">
          <cell r="A73" t="str">
            <v>BR1002946</v>
          </cell>
          <cell r="B73" t="str">
            <v>EUTHYROX 150MCG TAB - (50) BRA</v>
          </cell>
          <cell r="C73" t="str">
            <v>77 Thyroids</v>
          </cell>
          <cell r="D73" t="str">
            <v>EUTHYROX</v>
          </cell>
          <cell r="E73" t="str">
            <v>Brand</v>
          </cell>
          <cell r="F73" t="str">
            <v>Marcel Hoshino</v>
          </cell>
          <cell r="G73" t="str">
            <v>YFIN</v>
          </cell>
          <cell r="H73" t="str">
            <v>local</v>
          </cell>
          <cell r="I73" t="str">
            <v>Rafael Pena</v>
          </cell>
          <cell r="J73">
            <v>7891721014130</v>
          </cell>
          <cell r="K73">
            <v>0</v>
          </cell>
          <cell r="L73">
            <v>8362</v>
          </cell>
          <cell r="M73">
            <v>8362</v>
          </cell>
          <cell r="N73">
            <v>11318</v>
          </cell>
          <cell r="O73">
            <v>11268</v>
          </cell>
          <cell r="P73">
            <v>50</v>
          </cell>
          <cell r="Q73">
            <v>0.7388231136243153</v>
          </cell>
          <cell r="R73" t="str">
            <v>SIM</v>
          </cell>
          <cell r="S73">
            <v>56436</v>
          </cell>
          <cell r="T73">
            <v>3.7454830000000001</v>
          </cell>
        </row>
        <row r="74">
          <cell r="A74" t="str">
            <v>BR1002948</v>
          </cell>
          <cell r="B74" t="str">
            <v>EUTHYROX 175MCG TAB - (50) BRA</v>
          </cell>
          <cell r="C74" t="str">
            <v>77 Thyroids</v>
          </cell>
          <cell r="D74" t="str">
            <v>EUTHYROX</v>
          </cell>
          <cell r="E74" t="str">
            <v>Brand</v>
          </cell>
          <cell r="F74" t="str">
            <v>Marcel Hoshino</v>
          </cell>
          <cell r="G74" t="str">
            <v>YFIN</v>
          </cell>
          <cell r="H74" t="str">
            <v>local</v>
          </cell>
          <cell r="I74" t="str">
            <v>Rafael Pena</v>
          </cell>
          <cell r="J74">
            <v>7891721014185</v>
          </cell>
          <cell r="K74">
            <v>0</v>
          </cell>
          <cell r="L74">
            <v>18086</v>
          </cell>
          <cell r="M74">
            <v>18086</v>
          </cell>
          <cell r="N74">
            <v>4168</v>
          </cell>
          <cell r="O74">
            <v>4168</v>
          </cell>
          <cell r="P74">
            <v>0</v>
          </cell>
          <cell r="Q74">
            <v>4.3392514395393471</v>
          </cell>
          <cell r="R74" t="str">
            <v>SIM</v>
          </cell>
          <cell r="S74">
            <v>0</v>
          </cell>
          <cell r="T74">
            <v>4.2114149999999997</v>
          </cell>
        </row>
        <row r="75">
          <cell r="A75" t="str">
            <v>BR1002950</v>
          </cell>
          <cell r="B75" t="str">
            <v>EUTHYROX 200MCG TAB - (50) BRA</v>
          </cell>
          <cell r="C75" t="str">
            <v>77 Thyroids</v>
          </cell>
          <cell r="D75" t="str">
            <v>EUTHYROX</v>
          </cell>
          <cell r="E75" t="str">
            <v>Brand</v>
          </cell>
          <cell r="F75" t="str">
            <v>Marcel Hoshino</v>
          </cell>
          <cell r="G75" t="str">
            <v>YFIN</v>
          </cell>
          <cell r="H75" t="str">
            <v>local</v>
          </cell>
          <cell r="I75" t="str">
            <v>Rafael Pena</v>
          </cell>
          <cell r="J75">
            <v>7891721014796</v>
          </cell>
          <cell r="K75">
            <v>0</v>
          </cell>
          <cell r="L75">
            <v>7087</v>
          </cell>
          <cell r="M75">
            <v>7087</v>
          </cell>
          <cell r="N75">
            <v>2764</v>
          </cell>
          <cell r="O75">
            <v>2764</v>
          </cell>
          <cell r="P75">
            <v>0</v>
          </cell>
          <cell r="Q75">
            <v>2.5640376266280751</v>
          </cell>
          <cell r="R75" t="str">
            <v>SIM</v>
          </cell>
          <cell r="S75">
            <v>0</v>
          </cell>
          <cell r="T75">
            <v>4.6179709999999998</v>
          </cell>
        </row>
        <row r="76">
          <cell r="A76">
            <v>3013910005</v>
          </cell>
          <cell r="B76" t="str">
            <v>EUTHYROX 25 MCG TAB - (30) BRA</v>
          </cell>
          <cell r="C76" t="str">
            <v>77 Thyroids</v>
          </cell>
          <cell r="D76" t="str">
            <v>EUTHYROX</v>
          </cell>
          <cell r="E76" t="str">
            <v>Brand</v>
          </cell>
          <cell r="F76" t="str">
            <v>Marcel Hoshino</v>
          </cell>
          <cell r="G76" t="str">
            <v>YFIN</v>
          </cell>
          <cell r="H76" t="str">
            <v>local</v>
          </cell>
          <cell r="I76" t="str">
            <v>Rafael Pena</v>
          </cell>
          <cell r="J76">
            <v>7891721014635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SIM</v>
          </cell>
          <cell r="S76">
            <v>0</v>
          </cell>
          <cell r="T76">
            <v>0</v>
          </cell>
        </row>
        <row r="77">
          <cell r="A77">
            <v>3013910003</v>
          </cell>
          <cell r="B77" t="str">
            <v>EUTHYROX 25MCG  TAB - (50) BRA [TEN]</v>
          </cell>
          <cell r="C77" t="str">
            <v>77 Thyroids</v>
          </cell>
          <cell r="D77" t="str">
            <v>EUTHYROX</v>
          </cell>
          <cell r="E77" t="str">
            <v>Brand</v>
          </cell>
          <cell r="F77" t="str">
            <v>Marcel Hoshino</v>
          </cell>
          <cell r="G77" t="str">
            <v>YFIN</v>
          </cell>
          <cell r="H77" t="str">
            <v>local</v>
          </cell>
          <cell r="I77" t="str">
            <v>Rafael Pena</v>
          </cell>
          <cell r="J77">
            <v>0</v>
          </cell>
          <cell r="K77">
            <v>6243</v>
          </cell>
          <cell r="L77">
            <v>86732</v>
          </cell>
          <cell r="M77">
            <v>92975</v>
          </cell>
          <cell r="N77">
            <v>55000</v>
          </cell>
          <cell r="O77">
            <v>0</v>
          </cell>
          <cell r="P77">
            <v>55000</v>
          </cell>
          <cell r="Q77">
            <v>1.6904545454545454</v>
          </cell>
          <cell r="R77" t="str">
            <v>SIM</v>
          </cell>
          <cell r="S77">
            <v>0</v>
          </cell>
          <cell r="T77">
            <v>0.51844199999999996</v>
          </cell>
        </row>
        <row r="78">
          <cell r="A78">
            <v>3013910006</v>
          </cell>
          <cell r="B78" t="str">
            <v>EUTHYROX 25MCG TAB - (15) FS BRA</v>
          </cell>
          <cell r="C78" t="str">
            <v>77 Thyroids</v>
          </cell>
          <cell r="D78" t="str">
            <v>EUTHYROX</v>
          </cell>
          <cell r="E78" t="str">
            <v>Brand</v>
          </cell>
          <cell r="F78" t="str">
            <v>Marcel Hoshino</v>
          </cell>
          <cell r="G78" t="str">
            <v>YSAM</v>
          </cell>
          <cell r="H78" t="str">
            <v>local</v>
          </cell>
          <cell r="I78" t="str">
            <v>Rafael Pena</v>
          </cell>
          <cell r="J78">
            <v>0</v>
          </cell>
          <cell r="K78">
            <v>88931</v>
          </cell>
          <cell r="L78">
            <v>0</v>
          </cell>
          <cell r="M78">
            <v>88931</v>
          </cell>
          <cell r="N78">
            <v>32830</v>
          </cell>
          <cell r="O78">
            <v>32830</v>
          </cell>
          <cell r="P78">
            <v>0</v>
          </cell>
          <cell r="Q78">
            <v>2.7088333840999086</v>
          </cell>
          <cell r="R78" t="str">
            <v>SIM</v>
          </cell>
          <cell r="S78">
            <v>0</v>
          </cell>
          <cell r="T78">
            <v>0</v>
          </cell>
        </row>
        <row r="79">
          <cell r="A79" t="str">
            <v>BR1002986</v>
          </cell>
          <cell r="B79" t="str">
            <v>EUTHYROX 25MCG TAB - (25) FS BRA</v>
          </cell>
          <cell r="C79" t="str">
            <v>77 Thyroids</v>
          </cell>
          <cell r="D79" t="str">
            <v>EUTHYROX</v>
          </cell>
          <cell r="E79" t="str">
            <v>Brand</v>
          </cell>
          <cell r="F79" t="str">
            <v>Marcel Hoshino</v>
          </cell>
          <cell r="G79" t="str">
            <v>YSAM</v>
          </cell>
          <cell r="H79" t="str">
            <v>local</v>
          </cell>
          <cell r="I79" t="str">
            <v>Rafael Pena</v>
          </cell>
          <cell r="J79">
            <v>7891721024436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 t="str">
            <v>SIM</v>
          </cell>
          <cell r="S79">
            <v>0</v>
          </cell>
          <cell r="T79">
            <v>0</v>
          </cell>
        </row>
        <row r="80">
          <cell r="A80" t="str">
            <v>BR1002936</v>
          </cell>
          <cell r="B80" t="str">
            <v>EUTHYROX 25MCG TAB - (50) BRA</v>
          </cell>
          <cell r="C80" t="str">
            <v>77 Thyroids</v>
          </cell>
          <cell r="D80" t="str">
            <v>EUTHYROX</v>
          </cell>
          <cell r="E80" t="str">
            <v>Brand</v>
          </cell>
          <cell r="F80" t="str">
            <v>Marcel Hoshino</v>
          </cell>
          <cell r="G80" t="str">
            <v>YFIN</v>
          </cell>
          <cell r="H80" t="str">
            <v>local</v>
          </cell>
          <cell r="I80" t="str">
            <v>Rafael Pena</v>
          </cell>
          <cell r="J80">
            <v>7891721014642</v>
          </cell>
          <cell r="K80">
            <v>37151</v>
          </cell>
          <cell r="L80">
            <v>0</v>
          </cell>
          <cell r="M80">
            <v>37151</v>
          </cell>
          <cell r="N80">
            <v>23800</v>
          </cell>
          <cell r="O80">
            <v>23800</v>
          </cell>
          <cell r="P80">
            <v>0</v>
          </cell>
          <cell r="Q80">
            <v>1.5609663865546219</v>
          </cell>
          <cell r="R80" t="str">
            <v>SIM</v>
          </cell>
          <cell r="S80">
            <v>25000</v>
          </cell>
          <cell r="T80">
            <v>2.3798780000000002</v>
          </cell>
        </row>
        <row r="81">
          <cell r="A81">
            <v>3013920004</v>
          </cell>
          <cell r="B81" t="str">
            <v>EUTHYROX 50 MCG TAB - (30) BRA</v>
          </cell>
          <cell r="C81" t="str">
            <v>77 Thyroids</v>
          </cell>
          <cell r="D81" t="str">
            <v>EUTHYROX</v>
          </cell>
          <cell r="E81" t="str">
            <v>Brand</v>
          </cell>
          <cell r="F81" t="str">
            <v>Marcel Hoshino</v>
          </cell>
          <cell r="G81" t="str">
            <v>YFIN</v>
          </cell>
          <cell r="H81" t="str">
            <v>local</v>
          </cell>
          <cell r="I81" t="str">
            <v>Rafael Pena</v>
          </cell>
          <cell r="J81">
            <v>7891721014680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>SIM</v>
          </cell>
          <cell r="S81">
            <v>0</v>
          </cell>
          <cell r="T81">
            <v>0</v>
          </cell>
        </row>
        <row r="82">
          <cell r="A82">
            <v>3013920006</v>
          </cell>
          <cell r="B82" t="str">
            <v>EUTHYROX 50MCG TAB - (15) FS BRA</v>
          </cell>
          <cell r="C82" t="str">
            <v>77 Thyroids</v>
          </cell>
          <cell r="D82" t="str">
            <v>EUTHYROX</v>
          </cell>
          <cell r="E82" t="str">
            <v>Brand</v>
          </cell>
          <cell r="F82" t="str">
            <v>Marcel Hoshino</v>
          </cell>
          <cell r="G82" t="str">
            <v>YSAM</v>
          </cell>
          <cell r="H82" t="str">
            <v>local</v>
          </cell>
          <cell r="I82" t="str">
            <v>Rafael Pena</v>
          </cell>
          <cell r="J82">
            <v>0</v>
          </cell>
          <cell r="K82">
            <v>0</v>
          </cell>
          <cell r="L82">
            <v>75155</v>
          </cell>
          <cell r="M82">
            <v>75155</v>
          </cell>
          <cell r="N82">
            <v>38525</v>
          </cell>
          <cell r="O82">
            <v>38525</v>
          </cell>
          <cell r="P82">
            <v>0</v>
          </cell>
          <cell r="Q82">
            <v>1.9508111615833874</v>
          </cell>
          <cell r="R82" t="str">
            <v>SIM</v>
          </cell>
          <cell r="S82">
            <v>0</v>
          </cell>
          <cell r="T82">
            <v>0</v>
          </cell>
        </row>
        <row r="83">
          <cell r="A83" t="str">
            <v>BR1002987</v>
          </cell>
          <cell r="B83" t="str">
            <v>EUTHYROX 50MCG TAB - (25) FS BRA</v>
          </cell>
          <cell r="C83" t="str">
            <v>77 Thyroids</v>
          </cell>
          <cell r="D83" t="str">
            <v>EUTHYROX</v>
          </cell>
          <cell r="E83" t="str">
            <v>Brand</v>
          </cell>
          <cell r="F83" t="str">
            <v>Marcel Hoshino</v>
          </cell>
          <cell r="G83" t="str">
            <v>YSAM</v>
          </cell>
          <cell r="H83" t="str">
            <v>local</v>
          </cell>
          <cell r="I83" t="str">
            <v>Rafael Pena</v>
          </cell>
          <cell r="J83">
            <v>7891721024443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 t="str">
            <v>SIM</v>
          </cell>
          <cell r="S83">
            <v>0</v>
          </cell>
          <cell r="T83">
            <v>0</v>
          </cell>
        </row>
        <row r="84">
          <cell r="A84">
            <v>3013920002</v>
          </cell>
          <cell r="B84" t="str">
            <v>EUTHYROX 50MCG TAB - (50) [TEN] BRA</v>
          </cell>
          <cell r="C84" t="str">
            <v>77 Thyroids</v>
          </cell>
          <cell r="D84" t="str">
            <v>EUTHYROX</v>
          </cell>
          <cell r="E84" t="str">
            <v>Brand</v>
          </cell>
          <cell r="F84" t="str">
            <v>Marcel Hoshino</v>
          </cell>
          <cell r="G84" t="str">
            <v>YFIN</v>
          </cell>
          <cell r="H84" t="str">
            <v>local</v>
          </cell>
          <cell r="I84" t="str">
            <v>Rafael Pena</v>
          </cell>
          <cell r="J84">
            <v>0</v>
          </cell>
          <cell r="K84">
            <v>39607</v>
          </cell>
          <cell r="L84">
            <v>56499</v>
          </cell>
          <cell r="M84">
            <v>96106</v>
          </cell>
          <cell r="N84">
            <v>43100</v>
          </cell>
          <cell r="O84">
            <v>0</v>
          </cell>
          <cell r="P84">
            <v>43100</v>
          </cell>
          <cell r="Q84">
            <v>2.2298375870069607</v>
          </cell>
          <cell r="R84" t="str">
            <v>SIM</v>
          </cell>
          <cell r="S84">
            <v>0</v>
          </cell>
          <cell r="T84">
            <v>0.53394299999999995</v>
          </cell>
        </row>
        <row r="85">
          <cell r="A85" t="str">
            <v>BR1002938</v>
          </cell>
          <cell r="B85" t="str">
            <v>EUTHYROX 50MCG TAB - (50) BRA</v>
          </cell>
          <cell r="C85" t="str">
            <v>77 Thyroids</v>
          </cell>
          <cell r="D85" t="str">
            <v>EUTHYROX</v>
          </cell>
          <cell r="E85" t="str">
            <v>Brand</v>
          </cell>
          <cell r="F85" t="str">
            <v>Marcel Hoshino</v>
          </cell>
          <cell r="G85" t="str">
            <v>YFIN</v>
          </cell>
          <cell r="H85" t="str">
            <v>local</v>
          </cell>
          <cell r="I85" t="str">
            <v>Rafael Pena</v>
          </cell>
          <cell r="J85">
            <v>7891721014697</v>
          </cell>
          <cell r="K85">
            <v>14449</v>
          </cell>
          <cell r="L85">
            <v>57356</v>
          </cell>
          <cell r="M85">
            <v>71805</v>
          </cell>
          <cell r="N85">
            <v>49411</v>
          </cell>
          <cell r="O85">
            <v>49411</v>
          </cell>
          <cell r="P85">
            <v>0</v>
          </cell>
          <cell r="Q85">
            <v>1.4532189188642206</v>
          </cell>
          <cell r="R85" t="str">
            <v>SIM</v>
          </cell>
          <cell r="S85">
            <v>35000</v>
          </cell>
          <cell r="T85">
            <v>2.727579</v>
          </cell>
        </row>
        <row r="86">
          <cell r="A86">
            <v>3013930005</v>
          </cell>
          <cell r="B86" t="str">
            <v>EUTHYROX 75 MCG TAB - (30) BRA</v>
          </cell>
          <cell r="C86" t="str">
            <v>77 Thyroids</v>
          </cell>
          <cell r="D86" t="str">
            <v>EUTHYROX</v>
          </cell>
          <cell r="E86" t="str">
            <v>Brand</v>
          </cell>
          <cell r="F86" t="str">
            <v>Marcel Hoshino</v>
          </cell>
          <cell r="G86" t="str">
            <v>YFIN</v>
          </cell>
          <cell r="H86" t="str">
            <v>local</v>
          </cell>
          <cell r="I86" t="str">
            <v>Rafael Pena</v>
          </cell>
          <cell r="J86">
            <v>7891721014734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>SIM</v>
          </cell>
          <cell r="S86">
            <v>0</v>
          </cell>
          <cell r="T86">
            <v>0</v>
          </cell>
        </row>
        <row r="87">
          <cell r="A87">
            <v>3013930006</v>
          </cell>
          <cell r="B87" t="str">
            <v>EUTHYROX 75MCG TAB - (15) FS BRA</v>
          </cell>
          <cell r="C87" t="str">
            <v>77 Thyroids</v>
          </cell>
          <cell r="D87" t="str">
            <v>EUTHYROX</v>
          </cell>
          <cell r="E87" t="str">
            <v>Brand</v>
          </cell>
          <cell r="F87" t="str">
            <v>Marcel Hoshino</v>
          </cell>
          <cell r="G87" t="str">
            <v>YSAM</v>
          </cell>
          <cell r="H87" t="str">
            <v>local</v>
          </cell>
          <cell r="I87" t="str">
            <v>Rafael Pena</v>
          </cell>
          <cell r="J87">
            <v>0</v>
          </cell>
          <cell r="K87">
            <v>0</v>
          </cell>
          <cell r="L87">
            <v>106194</v>
          </cell>
          <cell r="M87">
            <v>106194</v>
          </cell>
          <cell r="N87">
            <v>21775</v>
          </cell>
          <cell r="O87">
            <v>21775</v>
          </cell>
          <cell r="P87">
            <v>0</v>
          </cell>
          <cell r="Q87">
            <v>4.8768771526980483</v>
          </cell>
          <cell r="R87" t="str">
            <v>SIM</v>
          </cell>
          <cell r="S87">
            <v>0</v>
          </cell>
          <cell r="T87">
            <v>0</v>
          </cell>
        </row>
        <row r="88">
          <cell r="A88" t="str">
            <v>BR1002988</v>
          </cell>
          <cell r="B88" t="str">
            <v>EUTHYROX 75MCG TAB - (25) FS BRA</v>
          </cell>
          <cell r="C88" t="str">
            <v>77 Thyroids</v>
          </cell>
          <cell r="D88" t="str">
            <v>EUTHYROX</v>
          </cell>
          <cell r="E88" t="str">
            <v>Brand</v>
          </cell>
          <cell r="F88" t="str">
            <v>Marcel Hoshino</v>
          </cell>
          <cell r="G88" t="str">
            <v>YSAM</v>
          </cell>
          <cell r="H88" t="str">
            <v>local</v>
          </cell>
          <cell r="I88" t="str">
            <v>Rafael Pena</v>
          </cell>
          <cell r="J88">
            <v>7891721024450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>SIM</v>
          </cell>
          <cell r="S88">
            <v>0</v>
          </cell>
          <cell r="T88">
            <v>0</v>
          </cell>
        </row>
        <row r="89">
          <cell r="A89" t="str">
            <v>BR1002940</v>
          </cell>
          <cell r="B89" t="str">
            <v>EUTHYROX 75MCG TAB - (50) BRA</v>
          </cell>
          <cell r="C89" t="str">
            <v>77 Thyroids</v>
          </cell>
          <cell r="D89" t="str">
            <v>EUTHYROX</v>
          </cell>
          <cell r="E89" t="str">
            <v>Brand</v>
          </cell>
          <cell r="F89" t="str">
            <v>Marcel Hoshino</v>
          </cell>
          <cell r="G89" t="str">
            <v>YFIN</v>
          </cell>
          <cell r="H89" t="str">
            <v>local</v>
          </cell>
          <cell r="I89" t="str">
            <v>Rafael Pena</v>
          </cell>
          <cell r="J89">
            <v>7891721014741</v>
          </cell>
          <cell r="K89">
            <v>0</v>
          </cell>
          <cell r="L89">
            <v>159845</v>
          </cell>
          <cell r="M89">
            <v>159845</v>
          </cell>
          <cell r="N89">
            <v>49821</v>
          </cell>
          <cell r="O89">
            <v>47471</v>
          </cell>
          <cell r="P89">
            <v>2350</v>
          </cell>
          <cell r="Q89">
            <v>3.2083860219586118</v>
          </cell>
          <cell r="R89" t="str">
            <v>SIM</v>
          </cell>
          <cell r="S89">
            <v>0</v>
          </cell>
          <cell r="T89">
            <v>3.0111219999999999</v>
          </cell>
        </row>
        <row r="90">
          <cell r="A90" t="str">
            <v>BR1002984</v>
          </cell>
          <cell r="B90" t="str">
            <v>EUTHYROX 88 MCG TAB - (25) FS BRA</v>
          </cell>
          <cell r="C90" t="str">
            <v>77 Thyroids</v>
          </cell>
          <cell r="D90" t="str">
            <v>EUTHYROX</v>
          </cell>
          <cell r="E90" t="str">
            <v>Brand</v>
          </cell>
          <cell r="F90" t="str">
            <v>Marcel Hoshino</v>
          </cell>
          <cell r="G90" t="str">
            <v>YSAM</v>
          </cell>
          <cell r="H90" t="str">
            <v>local</v>
          </cell>
          <cell r="I90" t="str">
            <v>Rafael Pena</v>
          </cell>
          <cell r="J90">
            <v>7891721024382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>SIM</v>
          </cell>
          <cell r="S90">
            <v>0</v>
          </cell>
          <cell r="T90">
            <v>0</v>
          </cell>
        </row>
        <row r="91">
          <cell r="A91">
            <v>3023470008</v>
          </cell>
          <cell r="B91" t="str">
            <v>EUTHYROX 88 MCG TAB - (30) BRA</v>
          </cell>
          <cell r="C91" t="str">
            <v>77 Thyroids</v>
          </cell>
          <cell r="D91" t="str">
            <v>EUTHYROX</v>
          </cell>
          <cell r="E91" t="str">
            <v>Brand</v>
          </cell>
          <cell r="F91" t="str">
            <v>Marcel Hoshino</v>
          </cell>
          <cell r="G91" t="str">
            <v>YFIN</v>
          </cell>
          <cell r="H91" t="str">
            <v>local</v>
          </cell>
          <cell r="I91" t="str">
            <v>Rafael Pena</v>
          </cell>
          <cell r="J91">
            <v>7891721020575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>SIM</v>
          </cell>
          <cell r="S91">
            <v>0</v>
          </cell>
          <cell r="T91">
            <v>0</v>
          </cell>
        </row>
        <row r="92">
          <cell r="A92" t="str">
            <v>BR1002966</v>
          </cell>
          <cell r="B92" t="str">
            <v>EUTHYROX 88 MCG TAB - (50) BRA</v>
          </cell>
          <cell r="C92" t="str">
            <v>77 Thyroids</v>
          </cell>
          <cell r="D92" t="str">
            <v>EUTHYROX</v>
          </cell>
          <cell r="E92" t="str">
            <v>Brand</v>
          </cell>
          <cell r="F92" t="str">
            <v>Marcel Hoshino</v>
          </cell>
          <cell r="G92" t="str">
            <v>YFIN</v>
          </cell>
          <cell r="H92" t="str">
            <v>local</v>
          </cell>
          <cell r="I92" t="str">
            <v>Rafael Pena</v>
          </cell>
          <cell r="J92">
            <v>7891721014963</v>
          </cell>
          <cell r="K92">
            <v>0</v>
          </cell>
          <cell r="L92">
            <v>89027</v>
          </cell>
          <cell r="M92">
            <v>89027</v>
          </cell>
          <cell r="N92">
            <v>26511</v>
          </cell>
          <cell r="O92">
            <v>26511</v>
          </cell>
          <cell r="P92">
            <v>0</v>
          </cell>
          <cell r="Q92">
            <v>3.3581154992267361</v>
          </cell>
          <cell r="R92" t="str">
            <v>SIM</v>
          </cell>
          <cell r="S92">
            <v>0</v>
          </cell>
          <cell r="T92">
            <v>2.7576719999999999</v>
          </cell>
        </row>
        <row r="93">
          <cell r="A93">
            <v>3023470009</v>
          </cell>
          <cell r="B93" t="str">
            <v>EUTHYROX 88MCG TAB - (15) FS BRA</v>
          </cell>
          <cell r="C93" t="str">
            <v>77 Thyroids</v>
          </cell>
          <cell r="D93" t="str">
            <v>EUTHYROX</v>
          </cell>
          <cell r="E93" t="str">
            <v>Brand</v>
          </cell>
          <cell r="F93" t="str">
            <v>Marcel Hoshino</v>
          </cell>
          <cell r="G93" t="str">
            <v>YSAM</v>
          </cell>
          <cell r="H93" t="str">
            <v>local</v>
          </cell>
          <cell r="I93" t="str">
            <v>Rafael Pena</v>
          </cell>
          <cell r="J93">
            <v>0</v>
          </cell>
          <cell r="K93">
            <v>0</v>
          </cell>
          <cell r="L93">
            <v>18702</v>
          </cell>
          <cell r="M93">
            <v>18702</v>
          </cell>
          <cell r="N93">
            <v>5360</v>
          </cell>
          <cell r="O93">
            <v>5360</v>
          </cell>
          <cell r="P93">
            <v>0</v>
          </cell>
          <cell r="Q93">
            <v>3.4891791044776119</v>
          </cell>
          <cell r="R93" t="str">
            <v>SIM</v>
          </cell>
          <cell r="S93">
            <v>0</v>
          </cell>
          <cell r="T93">
            <v>0</v>
          </cell>
        </row>
        <row r="94">
          <cell r="A94" t="str">
            <v>BR1007501</v>
          </cell>
          <cell r="B94" t="str">
            <v>FINASTERIDA 5MG TABS - (30) BRA</v>
          </cell>
          <cell r="C94" t="str">
            <v>B9 General Medicine Local</v>
          </cell>
          <cell r="D94" t="str">
            <v>FINASTERIDE</v>
          </cell>
          <cell r="E94" t="str">
            <v>Genérico</v>
          </cell>
          <cell r="F94" t="str">
            <v>Rafael Vancini</v>
          </cell>
          <cell r="G94" t="str">
            <v>YFIN</v>
          </cell>
          <cell r="H94" t="str">
            <v>local</v>
          </cell>
          <cell r="I94" t="str">
            <v>Rafael Pena</v>
          </cell>
          <cell r="J94">
            <v>7891721275012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 t="str">
            <v>SIM</v>
          </cell>
          <cell r="S94">
            <v>0</v>
          </cell>
          <cell r="T94">
            <v>0</v>
          </cell>
        </row>
        <row r="95">
          <cell r="A95" t="str">
            <v>BR1000504</v>
          </cell>
          <cell r="B95" t="str">
            <v>FLAXIN 5 MG TAB - (30) BRA</v>
          </cell>
          <cell r="C95" t="str">
            <v>B9 General Medicine Local</v>
          </cell>
          <cell r="D95" t="str">
            <v>FINASTERIDE</v>
          </cell>
          <cell r="E95" t="str">
            <v>Brand</v>
          </cell>
          <cell r="F95" t="str">
            <v>Rafael Vancini</v>
          </cell>
          <cell r="G95" t="str">
            <v>YFIN</v>
          </cell>
          <cell r="H95" t="str">
            <v>local</v>
          </cell>
          <cell r="I95" t="str">
            <v>Rafael Pena</v>
          </cell>
          <cell r="J95">
            <v>7891721000911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 t="str">
            <v>SIM</v>
          </cell>
          <cell r="S95">
            <v>0</v>
          </cell>
          <cell r="T95">
            <v>0</v>
          </cell>
        </row>
        <row r="96">
          <cell r="A96" t="str">
            <v>BR1007429</v>
          </cell>
          <cell r="B96" t="str">
            <v>FLOXOCIP 500MG TABLETS - (14) BRA</v>
          </cell>
          <cell r="C96" t="str">
            <v>B9 General Medicine Local</v>
          </cell>
          <cell r="D96" t="str">
            <v>CIPROFLOXACIN</v>
          </cell>
          <cell r="E96" t="str">
            <v>Brand</v>
          </cell>
          <cell r="F96" t="str">
            <v>Rafael Vancini</v>
          </cell>
          <cell r="G96" t="str">
            <v>YFIN</v>
          </cell>
          <cell r="H96" t="str">
            <v>local</v>
          </cell>
          <cell r="I96" t="str">
            <v>Rafael Pena</v>
          </cell>
          <cell r="J96">
            <v>7891721015502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NÃO</v>
          </cell>
          <cell r="S96">
            <v>0</v>
          </cell>
          <cell r="T96">
            <v>0</v>
          </cell>
        </row>
        <row r="97">
          <cell r="A97">
            <v>3433520001</v>
          </cell>
          <cell r="B97" t="str">
            <v>FUMARATE QUETIAPINE 100MG TAB - (30) BRA</v>
          </cell>
          <cell r="C97" t="str">
            <v>B7 General Medicine Merck KGaA</v>
          </cell>
          <cell r="D97" t="str">
            <v>QUETIAPINE HEMIFUMARATE</v>
          </cell>
          <cell r="E97" t="str">
            <v>Genérico</v>
          </cell>
          <cell r="F97" t="str">
            <v>Rafael Vancini</v>
          </cell>
          <cell r="G97" t="str">
            <v>YTRA</v>
          </cell>
          <cell r="H97" t="str">
            <v>local</v>
          </cell>
          <cell r="I97" t="str">
            <v>Rafael Pena</v>
          </cell>
          <cell r="J97">
            <v>7891721030048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 t="str">
            <v>NÃO</v>
          </cell>
          <cell r="S97">
            <v>0</v>
          </cell>
          <cell r="T97">
            <v>0</v>
          </cell>
        </row>
        <row r="98">
          <cell r="A98" t="str">
            <v>BR1004413</v>
          </cell>
          <cell r="B98" t="str">
            <v>GLIFAGE 1,0 G TABLETS - (30) BRA</v>
          </cell>
          <cell r="C98" t="str">
            <v>B4 Diabetes</v>
          </cell>
          <cell r="D98" t="str">
            <v>GLUCOPHAGE</v>
          </cell>
          <cell r="E98" t="str">
            <v>Brand</v>
          </cell>
          <cell r="F98" t="str">
            <v>Renata Vieira</v>
          </cell>
          <cell r="G98" t="str">
            <v>YFIN</v>
          </cell>
          <cell r="H98" t="str">
            <v>local</v>
          </cell>
          <cell r="I98" t="str">
            <v>Rafael Pena</v>
          </cell>
          <cell r="J98">
            <v>7891721044137</v>
          </cell>
          <cell r="K98">
            <v>0</v>
          </cell>
          <cell r="L98">
            <v>25102</v>
          </cell>
          <cell r="M98">
            <v>25102</v>
          </cell>
          <cell r="N98">
            <v>12468</v>
          </cell>
          <cell r="O98">
            <v>12468</v>
          </cell>
          <cell r="P98">
            <v>0</v>
          </cell>
          <cell r="Q98">
            <v>2.0133140840551813</v>
          </cell>
          <cell r="R98" t="str">
            <v>SIM</v>
          </cell>
          <cell r="S98">
            <v>0</v>
          </cell>
          <cell r="T98">
            <v>3.9344440000000001</v>
          </cell>
        </row>
        <row r="99">
          <cell r="A99" t="str">
            <v>BR1001411</v>
          </cell>
          <cell r="B99" t="str">
            <v>GLIFAGE 500 MG TAB - (30) BRA</v>
          </cell>
          <cell r="C99" t="str">
            <v>B4 Diabetes</v>
          </cell>
          <cell r="D99" t="str">
            <v>GLUCOPHAGE</v>
          </cell>
          <cell r="E99" t="str">
            <v>Brand</v>
          </cell>
          <cell r="F99" t="str">
            <v>Renata Vieira</v>
          </cell>
          <cell r="G99" t="str">
            <v>YFIN</v>
          </cell>
          <cell r="H99" t="str">
            <v>local</v>
          </cell>
          <cell r="I99" t="str">
            <v>Rafael Pena</v>
          </cell>
          <cell r="J99">
            <v>7891721000614</v>
          </cell>
          <cell r="K99">
            <v>0</v>
          </cell>
          <cell r="L99">
            <v>126417</v>
          </cell>
          <cell r="M99">
            <v>126417</v>
          </cell>
          <cell r="N99">
            <v>32777</v>
          </cell>
          <cell r="O99">
            <v>32777</v>
          </cell>
          <cell r="P99">
            <v>0</v>
          </cell>
          <cell r="Q99">
            <v>3.8568813497269425</v>
          </cell>
          <cell r="R99" t="str">
            <v>SIM</v>
          </cell>
          <cell r="S99">
            <v>0</v>
          </cell>
          <cell r="T99">
            <v>2.0620120000000002</v>
          </cell>
        </row>
        <row r="100">
          <cell r="A100" t="str">
            <v>BR1008047</v>
          </cell>
          <cell r="B100" t="str">
            <v>GLIFAGE 850MG TABLETS - (30) BRA</v>
          </cell>
          <cell r="C100" t="str">
            <v>B4 Diabetes</v>
          </cell>
          <cell r="D100" t="str">
            <v>GLUCOPHAGE</v>
          </cell>
          <cell r="E100" t="str">
            <v>Brand</v>
          </cell>
          <cell r="F100" t="str">
            <v>Renata Vieira</v>
          </cell>
          <cell r="G100" t="str">
            <v>YFIN</v>
          </cell>
          <cell r="H100" t="str">
            <v>local</v>
          </cell>
          <cell r="I100" t="str">
            <v>Rafael Pena</v>
          </cell>
          <cell r="J100">
            <v>7891721027437</v>
          </cell>
          <cell r="K100">
            <v>0</v>
          </cell>
          <cell r="L100">
            <v>119819</v>
          </cell>
          <cell r="M100">
            <v>119819</v>
          </cell>
          <cell r="N100">
            <v>42082</v>
          </cell>
          <cell r="O100">
            <v>42082</v>
          </cell>
          <cell r="P100">
            <v>0</v>
          </cell>
          <cell r="Q100">
            <v>2.8472743690889217</v>
          </cell>
          <cell r="R100" t="str">
            <v>SIM</v>
          </cell>
          <cell r="S100">
            <v>0</v>
          </cell>
          <cell r="T100">
            <v>2.762575</v>
          </cell>
        </row>
        <row r="101">
          <cell r="A101" t="str">
            <v>BR1004410</v>
          </cell>
          <cell r="B101" t="str">
            <v>GLIFAGE XR 1000MG TABLETS - (10) FS BRA</v>
          </cell>
          <cell r="C101" t="str">
            <v>B4 Diabetes</v>
          </cell>
          <cell r="D101" t="str">
            <v>GLUCOPHAGE XR</v>
          </cell>
          <cell r="E101" t="str">
            <v>Brand</v>
          </cell>
          <cell r="F101" t="str">
            <v>Renata Vieira</v>
          </cell>
          <cell r="G101" t="str">
            <v>YSAM</v>
          </cell>
          <cell r="H101" t="str">
            <v>local</v>
          </cell>
          <cell r="I101" t="str">
            <v>Rafael Pena</v>
          </cell>
          <cell r="J101">
            <v>0</v>
          </cell>
          <cell r="K101">
            <v>0</v>
          </cell>
          <cell r="L101">
            <v>62305</v>
          </cell>
          <cell r="M101">
            <v>62305</v>
          </cell>
          <cell r="N101">
            <v>35000</v>
          </cell>
          <cell r="O101">
            <v>35000</v>
          </cell>
          <cell r="P101">
            <v>0</v>
          </cell>
          <cell r="Q101">
            <v>1.7801428571428572</v>
          </cell>
          <cell r="R101" t="str">
            <v>SIM</v>
          </cell>
          <cell r="S101">
            <v>0</v>
          </cell>
          <cell r="T101">
            <v>0</v>
          </cell>
        </row>
        <row r="102">
          <cell r="A102" t="str">
            <v>BR1004411</v>
          </cell>
          <cell r="B102" t="str">
            <v>GLIFAGE XR 1000MG TABLETS - (30) BRA</v>
          </cell>
          <cell r="C102" t="str">
            <v>B4 Diabetes</v>
          </cell>
          <cell r="D102" t="str">
            <v>GLUCOPHAGE XR</v>
          </cell>
          <cell r="E102" t="str">
            <v>Brand</v>
          </cell>
          <cell r="F102" t="str">
            <v>Renata Vieira</v>
          </cell>
          <cell r="G102" t="str">
            <v>YFIN</v>
          </cell>
          <cell r="H102" t="str">
            <v>local</v>
          </cell>
          <cell r="I102" t="str">
            <v>Rafael Pena</v>
          </cell>
          <cell r="J102">
            <v>7891721022579</v>
          </cell>
          <cell r="K102">
            <v>0</v>
          </cell>
          <cell r="L102">
            <v>161993</v>
          </cell>
          <cell r="M102">
            <v>161993</v>
          </cell>
          <cell r="N102">
            <v>110206</v>
          </cell>
          <cell r="O102">
            <v>110206</v>
          </cell>
          <cell r="P102">
            <v>0</v>
          </cell>
          <cell r="Q102">
            <v>1.4699108941436945</v>
          </cell>
          <cell r="R102" t="str">
            <v>SIM</v>
          </cell>
          <cell r="S102">
            <v>0</v>
          </cell>
          <cell r="T102">
            <v>3.842606</v>
          </cell>
        </row>
        <row r="103">
          <cell r="A103" t="str">
            <v>BR1001064</v>
          </cell>
          <cell r="B103" t="str">
            <v>GLIFAGE XR 500 MG - (15) SPL BRA</v>
          </cell>
          <cell r="C103" t="str">
            <v>B4 Diabetes</v>
          </cell>
          <cell r="D103" t="str">
            <v>GLUCOPHAGE XR</v>
          </cell>
          <cell r="E103" t="str">
            <v>Brand</v>
          </cell>
          <cell r="F103" t="str">
            <v>Renata Vieira</v>
          </cell>
          <cell r="G103" t="str">
            <v>YSAM</v>
          </cell>
          <cell r="H103" t="str">
            <v>local</v>
          </cell>
          <cell r="I103" t="str">
            <v>Rafael Pena</v>
          </cell>
          <cell r="J103">
            <v>7891721024733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 t="str">
            <v>SIM</v>
          </cell>
          <cell r="S103">
            <v>0</v>
          </cell>
          <cell r="T103">
            <v>0</v>
          </cell>
        </row>
        <row r="104">
          <cell r="A104">
            <v>3192020007</v>
          </cell>
          <cell r="B104" t="str">
            <v>GLIFAGE XR 500 MG TAB RM - (30) BRA</v>
          </cell>
          <cell r="C104" t="str">
            <v>B4 Diabetes</v>
          </cell>
          <cell r="D104" t="str">
            <v>GLUCOPHAGE XR</v>
          </cell>
          <cell r="E104" t="str">
            <v>Brand</v>
          </cell>
          <cell r="F104" t="str">
            <v>Renata Vieira</v>
          </cell>
          <cell r="G104" t="str">
            <v>YFIN</v>
          </cell>
          <cell r="H104" t="str">
            <v>local</v>
          </cell>
          <cell r="I104" t="str">
            <v>Rafael Pena</v>
          </cell>
          <cell r="J104">
            <v>7891721201806</v>
          </cell>
          <cell r="K104">
            <v>0</v>
          </cell>
          <cell r="L104">
            <v>8463070</v>
          </cell>
          <cell r="M104">
            <v>8463070</v>
          </cell>
          <cell r="N104">
            <v>7184843</v>
          </cell>
          <cell r="O104">
            <v>7184843</v>
          </cell>
          <cell r="P104">
            <v>0</v>
          </cell>
          <cell r="Q104">
            <v>1.1779060447110674</v>
          </cell>
          <cell r="R104" t="str">
            <v>SIM</v>
          </cell>
          <cell r="S104">
            <v>55837</v>
          </cell>
          <cell r="T104">
            <v>0.60374700000000003</v>
          </cell>
        </row>
        <row r="105">
          <cell r="A105">
            <v>3192020006</v>
          </cell>
          <cell r="B105" t="str">
            <v>GLIFAGE XR 500MG RM TAB - (15) FS</v>
          </cell>
          <cell r="C105" t="str">
            <v>B4 Diabetes</v>
          </cell>
          <cell r="D105" t="str">
            <v>GLUCOPHAGE XR</v>
          </cell>
          <cell r="E105" t="str">
            <v>Brand</v>
          </cell>
          <cell r="F105" t="str">
            <v>Renata Vieira</v>
          </cell>
          <cell r="G105" t="str">
            <v>YSAM</v>
          </cell>
          <cell r="H105" t="str">
            <v>local</v>
          </cell>
          <cell r="I105" t="str">
            <v>Rafael Pena</v>
          </cell>
          <cell r="J105">
            <v>7891721201790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 t="str">
            <v>SIM</v>
          </cell>
          <cell r="S105">
            <v>0</v>
          </cell>
          <cell r="T105">
            <v>0</v>
          </cell>
        </row>
        <row r="106">
          <cell r="A106" t="str">
            <v>BR1008053</v>
          </cell>
          <cell r="B106" t="str">
            <v>GLIFAGE XR 750MG TAB - (10) FS TB BRA</v>
          </cell>
          <cell r="C106" t="str">
            <v>B4 Diabetes</v>
          </cell>
          <cell r="D106" t="str">
            <v>GLUCOPHAGE XR</v>
          </cell>
          <cell r="E106" t="str">
            <v>Brand</v>
          </cell>
          <cell r="F106" t="str">
            <v>Renata Vieira</v>
          </cell>
          <cell r="G106" t="str">
            <v>YSAM</v>
          </cell>
          <cell r="H106" t="str">
            <v>local</v>
          </cell>
          <cell r="I106" t="str">
            <v>Rafael Pena</v>
          </cell>
          <cell r="J106">
            <v>0</v>
          </cell>
          <cell r="K106">
            <v>0</v>
          </cell>
          <cell r="L106">
            <v>18656</v>
          </cell>
          <cell r="M106">
            <v>18656</v>
          </cell>
          <cell r="N106">
            <v>15000</v>
          </cell>
          <cell r="O106">
            <v>15000</v>
          </cell>
          <cell r="P106">
            <v>0</v>
          </cell>
          <cell r="Q106">
            <v>1.2437333333333334</v>
          </cell>
          <cell r="R106" t="str">
            <v>SIM</v>
          </cell>
          <cell r="S106">
            <v>0</v>
          </cell>
          <cell r="T106">
            <v>0</v>
          </cell>
        </row>
        <row r="107">
          <cell r="A107" t="str">
            <v>BR1008045</v>
          </cell>
          <cell r="B107" t="str">
            <v>GLIFAGE XR 750MG TABLETS - (30) BRA</v>
          </cell>
          <cell r="C107" t="str">
            <v>B4 Diabetes</v>
          </cell>
          <cell r="D107" t="str">
            <v>GLUCOPHAGE XR</v>
          </cell>
          <cell r="E107" t="str">
            <v>Brand</v>
          </cell>
          <cell r="F107" t="str">
            <v>Renata Vieira</v>
          </cell>
          <cell r="G107" t="str">
            <v>YFIN</v>
          </cell>
          <cell r="H107" t="str">
            <v>local</v>
          </cell>
          <cell r="I107" t="str">
            <v>Rafael Pena</v>
          </cell>
          <cell r="J107">
            <v>7891721027451</v>
          </cell>
          <cell r="K107">
            <v>0</v>
          </cell>
          <cell r="L107">
            <v>239874</v>
          </cell>
          <cell r="M107">
            <v>239874</v>
          </cell>
          <cell r="N107">
            <v>114143</v>
          </cell>
          <cell r="O107">
            <v>114143</v>
          </cell>
          <cell r="P107">
            <v>0</v>
          </cell>
          <cell r="Q107">
            <v>2.1015217753169271</v>
          </cell>
          <cell r="R107" t="str">
            <v>SIM</v>
          </cell>
          <cell r="S107">
            <v>106695</v>
          </cell>
          <cell r="T107">
            <v>2.764621</v>
          </cell>
        </row>
        <row r="108">
          <cell r="A108">
            <v>3398230005</v>
          </cell>
          <cell r="B108" t="str">
            <v>GLIFAGE XR 850MG TABLETS - (10) BRA</v>
          </cell>
          <cell r="C108" t="str">
            <v>B4 Diabetes</v>
          </cell>
          <cell r="D108" t="str">
            <v>GLUCOPHAGE XR</v>
          </cell>
          <cell r="E108" t="str">
            <v>Brand</v>
          </cell>
          <cell r="F108" t="str">
            <v>Renata Vieira</v>
          </cell>
          <cell r="G108" t="str">
            <v>YFIN</v>
          </cell>
          <cell r="H108" t="str">
            <v>local</v>
          </cell>
          <cell r="I108" t="str">
            <v>Rafael Pena</v>
          </cell>
          <cell r="J108">
            <v>7891721201547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 t="str">
            <v>SIM</v>
          </cell>
          <cell r="S108">
            <v>0</v>
          </cell>
          <cell r="T108">
            <v>0</v>
          </cell>
        </row>
        <row r="109">
          <cell r="A109">
            <v>3398230006</v>
          </cell>
          <cell r="B109" t="str">
            <v>GLIFAGE XR 850MG TABLETS - (10) SPL BRA</v>
          </cell>
          <cell r="C109" t="str">
            <v>B4 Diabetes</v>
          </cell>
          <cell r="D109" t="str">
            <v>GLUCOPHAGE XR</v>
          </cell>
          <cell r="E109" t="str">
            <v>Brand</v>
          </cell>
          <cell r="F109" t="str">
            <v>Renata Vieira</v>
          </cell>
          <cell r="G109" t="str">
            <v>YSAM</v>
          </cell>
          <cell r="H109" t="str">
            <v>local</v>
          </cell>
          <cell r="I109" t="str">
            <v>Rafael Pena</v>
          </cell>
          <cell r="J109">
            <v>0</v>
          </cell>
          <cell r="K109">
            <v>0</v>
          </cell>
          <cell r="L109">
            <v>66029</v>
          </cell>
          <cell r="M109">
            <v>66029</v>
          </cell>
          <cell r="N109">
            <v>40000</v>
          </cell>
          <cell r="O109">
            <v>40000</v>
          </cell>
          <cell r="P109">
            <v>0</v>
          </cell>
          <cell r="Q109">
            <v>1.650725</v>
          </cell>
          <cell r="R109" t="str">
            <v>SIM</v>
          </cell>
          <cell r="S109">
            <v>45780</v>
          </cell>
          <cell r="T109">
            <v>0</v>
          </cell>
        </row>
        <row r="110">
          <cell r="A110">
            <v>3398230002</v>
          </cell>
          <cell r="B110" t="str">
            <v>GLIFAGE XR 850MG TABLETS - (30) BRA</v>
          </cell>
          <cell r="C110" t="str">
            <v>B4 Diabetes</v>
          </cell>
          <cell r="D110" t="str">
            <v>GLUCOPHAGE XR</v>
          </cell>
          <cell r="E110" t="str">
            <v>Brand</v>
          </cell>
          <cell r="F110" t="str">
            <v>Renata Vieira</v>
          </cell>
          <cell r="G110" t="str">
            <v>YFIN</v>
          </cell>
          <cell r="H110" t="str">
            <v>local</v>
          </cell>
          <cell r="I110" t="str">
            <v>Rafael Pena</v>
          </cell>
          <cell r="J110">
            <v>7891721201530</v>
          </cell>
          <cell r="K110">
            <v>0</v>
          </cell>
          <cell r="L110">
            <v>73635</v>
          </cell>
          <cell r="M110">
            <v>73635</v>
          </cell>
          <cell r="N110">
            <v>98842</v>
          </cell>
          <cell r="O110">
            <v>98842</v>
          </cell>
          <cell r="P110">
            <v>0</v>
          </cell>
          <cell r="Q110">
            <v>0.74497683171121587</v>
          </cell>
          <cell r="R110" t="str">
            <v>SIM</v>
          </cell>
          <cell r="S110">
            <v>46968</v>
          </cell>
          <cell r="T110">
            <v>2.7657959999999999</v>
          </cell>
        </row>
        <row r="111">
          <cell r="A111">
            <v>3298460003</v>
          </cell>
          <cell r="B111" t="str">
            <v>GLIVANCE XR 500/30MG TAB - (15) SPL BRA</v>
          </cell>
          <cell r="C111" t="str">
            <v>B4 Diabetes</v>
          </cell>
          <cell r="D111" t="str">
            <v>GLUCOPHAGE XR</v>
          </cell>
          <cell r="E111" t="str">
            <v>Brand</v>
          </cell>
          <cell r="F111" t="str">
            <v>Renata Vieira</v>
          </cell>
          <cell r="G111" t="str">
            <v>YSAM</v>
          </cell>
          <cell r="H111" t="str">
            <v>local</v>
          </cell>
          <cell r="I111" t="str">
            <v>Rafael Pena</v>
          </cell>
          <cell r="J111">
            <v>7891721029967</v>
          </cell>
          <cell r="K111">
            <v>0</v>
          </cell>
          <cell r="L111">
            <v>26543</v>
          </cell>
          <cell r="M111">
            <v>26543</v>
          </cell>
          <cell r="N111">
            <v>30000</v>
          </cell>
          <cell r="O111">
            <v>30000</v>
          </cell>
          <cell r="P111">
            <v>0</v>
          </cell>
          <cell r="Q111">
            <v>0.8847666666666667</v>
          </cell>
          <cell r="R111" t="str">
            <v>SIM</v>
          </cell>
          <cell r="S111">
            <v>48000</v>
          </cell>
          <cell r="T111">
            <v>0</v>
          </cell>
        </row>
        <row r="112">
          <cell r="A112">
            <v>3298460002</v>
          </cell>
          <cell r="B112" t="str">
            <v>GLIVANCE XR 500/30MG TAB - (30) BRA</v>
          </cell>
          <cell r="C112" t="str">
            <v>B4 Diabetes</v>
          </cell>
          <cell r="D112" t="str">
            <v>GLUCOPHAGE XR</v>
          </cell>
          <cell r="E112" t="str">
            <v>Brand</v>
          </cell>
          <cell r="F112" t="str">
            <v>Renata Vieira</v>
          </cell>
          <cell r="G112" t="str">
            <v>YFIN</v>
          </cell>
          <cell r="H112" t="str">
            <v>local</v>
          </cell>
          <cell r="I112" t="str">
            <v>Rafael Pena</v>
          </cell>
          <cell r="J112">
            <v>7891721029950</v>
          </cell>
          <cell r="K112">
            <v>0</v>
          </cell>
          <cell r="L112">
            <v>5391</v>
          </cell>
          <cell r="M112">
            <v>5391</v>
          </cell>
          <cell r="N112">
            <v>7274</v>
          </cell>
          <cell r="O112">
            <v>7274</v>
          </cell>
          <cell r="P112">
            <v>0</v>
          </cell>
          <cell r="Q112">
            <v>0.74113280175969209</v>
          </cell>
          <cell r="R112" t="str">
            <v>SIM</v>
          </cell>
          <cell r="S112">
            <v>22000</v>
          </cell>
          <cell r="T112">
            <v>3.2769050000000002</v>
          </cell>
        </row>
        <row r="113">
          <cell r="A113">
            <v>3298460005</v>
          </cell>
          <cell r="B113" t="str">
            <v>GLIVANCE XR 500/30MG TAB - (60) BRA</v>
          </cell>
          <cell r="C113" t="str">
            <v>B4 Diabetes</v>
          </cell>
          <cell r="D113" t="str">
            <v>GLUCOPHAGE XR</v>
          </cell>
          <cell r="E113" t="str">
            <v>Brand</v>
          </cell>
          <cell r="F113" t="str">
            <v>Renata Vieira</v>
          </cell>
          <cell r="G113" t="str">
            <v>YFIN</v>
          </cell>
          <cell r="H113" t="str">
            <v>local</v>
          </cell>
          <cell r="I113" t="str">
            <v>Rafael Pena</v>
          </cell>
          <cell r="J113">
            <v>7891721201660</v>
          </cell>
          <cell r="K113">
            <v>0</v>
          </cell>
          <cell r="L113">
            <v>6327</v>
          </cell>
          <cell r="M113">
            <v>6327</v>
          </cell>
          <cell r="N113">
            <v>3950</v>
          </cell>
          <cell r="O113">
            <v>3950</v>
          </cell>
          <cell r="P113">
            <v>0</v>
          </cell>
          <cell r="Q113">
            <v>1.6017721518987342</v>
          </cell>
          <cell r="R113" t="str">
            <v>SIM</v>
          </cell>
          <cell r="S113">
            <v>0</v>
          </cell>
          <cell r="T113">
            <v>6.3986299999999998</v>
          </cell>
        </row>
        <row r="114">
          <cell r="A114" t="str">
            <v>BR1008016</v>
          </cell>
          <cell r="B114" t="str">
            <v>GLUCOVANCE 500/2,5MG TAB - (30) BRA</v>
          </cell>
          <cell r="C114" t="str">
            <v>B4 Diabetes</v>
          </cell>
          <cell r="D114" t="str">
            <v>GLUCOVANCE</v>
          </cell>
          <cell r="E114" t="str">
            <v>Brand</v>
          </cell>
          <cell r="F114" t="str">
            <v>Renata Vieira</v>
          </cell>
          <cell r="G114" t="str">
            <v>YFIN</v>
          </cell>
          <cell r="H114" t="str">
            <v>local</v>
          </cell>
          <cell r="I114" t="str">
            <v>Rafael Pena</v>
          </cell>
          <cell r="J114">
            <v>7891721026614</v>
          </cell>
          <cell r="K114">
            <v>0</v>
          </cell>
          <cell r="L114">
            <v>14760</v>
          </cell>
          <cell r="M114">
            <v>14760</v>
          </cell>
          <cell r="N114">
            <v>6015</v>
          </cell>
          <cell r="O114">
            <v>6015</v>
          </cell>
          <cell r="P114">
            <v>0</v>
          </cell>
          <cell r="Q114">
            <v>2.453865336658354</v>
          </cell>
          <cell r="R114" t="str">
            <v>SIM</v>
          </cell>
          <cell r="S114">
            <v>0</v>
          </cell>
          <cell r="T114">
            <v>3.0229010000000001</v>
          </cell>
        </row>
        <row r="115">
          <cell r="A115" t="str">
            <v>BR1008020</v>
          </cell>
          <cell r="B115" t="str">
            <v>GLUCOVANCE 500/5,0MG TAB - (30) BRA</v>
          </cell>
          <cell r="C115" t="str">
            <v>B4 Diabetes</v>
          </cell>
          <cell r="D115" t="str">
            <v>GLUCOVANCE</v>
          </cell>
          <cell r="E115" t="str">
            <v>Brand</v>
          </cell>
          <cell r="F115" t="str">
            <v>Renata Vieira</v>
          </cell>
          <cell r="G115" t="str">
            <v>YFIN</v>
          </cell>
          <cell r="H115" t="str">
            <v>local</v>
          </cell>
          <cell r="I115" t="str">
            <v>Rafael Pena</v>
          </cell>
          <cell r="J115">
            <v>7891721026621</v>
          </cell>
          <cell r="K115">
            <v>0</v>
          </cell>
          <cell r="L115">
            <v>25013</v>
          </cell>
          <cell r="M115">
            <v>25013</v>
          </cell>
          <cell r="N115">
            <v>12648</v>
          </cell>
          <cell r="O115">
            <v>12648</v>
          </cell>
          <cell r="P115">
            <v>0</v>
          </cell>
          <cell r="Q115">
            <v>1.9776249209361163</v>
          </cell>
          <cell r="R115" t="str">
            <v>SIM</v>
          </cell>
          <cell r="S115">
            <v>0</v>
          </cell>
          <cell r="T115">
            <v>3.9266549999999998</v>
          </cell>
        </row>
        <row r="116">
          <cell r="A116" t="str">
            <v>F1971201</v>
          </cell>
          <cell r="B116" t="str">
            <v>GONAL-F 75IU (5.5MCG) (1) - BRA</v>
          </cell>
          <cell r="C116" t="str">
            <v>A4 Fertility Treatments</v>
          </cell>
          <cell r="D116" t="str">
            <v>GONAL-F</v>
          </cell>
          <cell r="E116" t="str">
            <v>Biotech</v>
          </cell>
          <cell r="F116" t="str">
            <v>Fernando Risso</v>
          </cell>
          <cell r="G116" t="str">
            <v>YTRA</v>
          </cell>
          <cell r="H116" t="str">
            <v>local</v>
          </cell>
          <cell r="I116" t="str">
            <v>Eduarda Soares</v>
          </cell>
          <cell r="J116">
            <v>7891721026027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>NÃO</v>
          </cell>
          <cell r="S116">
            <v>0</v>
          </cell>
          <cell r="T116">
            <v>0</v>
          </cell>
        </row>
        <row r="117">
          <cell r="A117" t="str">
            <v>F1991207</v>
          </cell>
          <cell r="B117" t="str">
            <v>GONAL-F PEN2.0 - 300IU (1) - BRA</v>
          </cell>
          <cell r="C117" t="str">
            <v>A4 Fertility Treatments</v>
          </cell>
          <cell r="D117" t="str">
            <v>GONAL-F</v>
          </cell>
          <cell r="E117" t="str">
            <v>Biotech</v>
          </cell>
          <cell r="F117" t="str">
            <v>Fernando Risso</v>
          </cell>
          <cell r="G117" t="str">
            <v>YTRA</v>
          </cell>
          <cell r="H117" t="str">
            <v>local</v>
          </cell>
          <cell r="I117" t="str">
            <v>Eduarda Soares</v>
          </cell>
          <cell r="J117">
            <v>7891721027802</v>
          </cell>
          <cell r="K117">
            <v>0</v>
          </cell>
          <cell r="L117">
            <v>1765</v>
          </cell>
          <cell r="M117">
            <v>1765</v>
          </cell>
          <cell r="N117">
            <v>2600</v>
          </cell>
          <cell r="O117">
            <v>2600</v>
          </cell>
          <cell r="P117">
            <v>0</v>
          </cell>
          <cell r="Q117">
            <v>0.67884615384615388</v>
          </cell>
          <cell r="R117" t="str">
            <v>SIM</v>
          </cell>
          <cell r="S117">
            <v>1700</v>
          </cell>
          <cell r="T117">
            <v>69.809999000000005</v>
          </cell>
        </row>
        <row r="118">
          <cell r="A118" t="str">
            <v>F19D1207</v>
          </cell>
          <cell r="B118" t="str">
            <v>GONAL-F PEN2.0 - 450IU (1) - BRA</v>
          </cell>
          <cell r="C118" t="str">
            <v>A4 Fertility Treatments</v>
          </cell>
          <cell r="D118" t="str">
            <v>GONAL-F</v>
          </cell>
          <cell r="E118" t="str">
            <v>Biotech</v>
          </cell>
          <cell r="F118" t="str">
            <v>Fernando Risso</v>
          </cell>
          <cell r="G118" t="str">
            <v>YTRA</v>
          </cell>
          <cell r="H118" t="str">
            <v>local</v>
          </cell>
          <cell r="I118" t="str">
            <v>Eduarda Soares</v>
          </cell>
          <cell r="J118">
            <v>7891721027819</v>
          </cell>
          <cell r="K118">
            <v>0</v>
          </cell>
          <cell r="L118">
            <v>967</v>
          </cell>
          <cell r="M118">
            <v>967</v>
          </cell>
          <cell r="N118">
            <v>680</v>
          </cell>
          <cell r="O118">
            <v>680</v>
          </cell>
          <cell r="P118">
            <v>0</v>
          </cell>
          <cell r="Q118">
            <v>1.4220588235294118</v>
          </cell>
          <cell r="R118" t="str">
            <v>SIM</v>
          </cell>
          <cell r="S118">
            <v>0</v>
          </cell>
          <cell r="T118">
            <v>103.179999</v>
          </cell>
        </row>
        <row r="119">
          <cell r="A119" t="str">
            <v>F19B1207</v>
          </cell>
          <cell r="B119" t="str">
            <v>GONAL-F PEN2.0 - 900IU (1) - BRA</v>
          </cell>
          <cell r="C119" t="str">
            <v>A4 Fertility Treatments</v>
          </cell>
          <cell r="D119" t="str">
            <v>GONAL-F</v>
          </cell>
          <cell r="E119" t="str">
            <v>Biotech</v>
          </cell>
          <cell r="F119" t="str">
            <v>Fernando Risso</v>
          </cell>
          <cell r="G119" t="str">
            <v>YTRA</v>
          </cell>
          <cell r="H119" t="str">
            <v>local</v>
          </cell>
          <cell r="I119" t="str">
            <v>Eduarda Soares</v>
          </cell>
          <cell r="J119">
            <v>7891721027826</v>
          </cell>
          <cell r="K119">
            <v>0</v>
          </cell>
          <cell r="L119">
            <v>380</v>
          </cell>
          <cell r="M119">
            <v>380</v>
          </cell>
          <cell r="N119">
            <v>230</v>
          </cell>
          <cell r="O119">
            <v>230</v>
          </cell>
          <cell r="P119">
            <v>0</v>
          </cell>
          <cell r="Q119">
            <v>1.6521739130434783</v>
          </cell>
          <cell r="R119" t="str">
            <v>SIM</v>
          </cell>
          <cell r="S119">
            <v>0</v>
          </cell>
          <cell r="T119">
            <v>191.319999</v>
          </cell>
        </row>
        <row r="120">
          <cell r="A120">
            <v>3433530001</v>
          </cell>
          <cell r="B120" t="str">
            <v>LEVOFLOXACINE 500MG TAB - (7) BRA</v>
          </cell>
          <cell r="C120" t="str">
            <v>B7 General Medicine Merck KGaA</v>
          </cell>
          <cell r="D120" t="str">
            <v>LEVOFLOXACIN</v>
          </cell>
          <cell r="E120" t="str">
            <v>Genérico</v>
          </cell>
          <cell r="F120" t="str">
            <v>Rafael Vancini</v>
          </cell>
          <cell r="G120" t="str">
            <v>YTRA</v>
          </cell>
          <cell r="H120" t="str">
            <v>local</v>
          </cell>
          <cell r="I120" t="str">
            <v>Rafael Pena</v>
          </cell>
          <cell r="J120">
            <v>7891721030062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 t="str">
            <v>NÃO</v>
          </cell>
          <cell r="S120">
            <v>0</v>
          </cell>
          <cell r="T120">
            <v>0</v>
          </cell>
        </row>
        <row r="121">
          <cell r="A121" t="str">
            <v>BR1002960</v>
          </cell>
          <cell r="B121" t="str">
            <v>LEVOTIROXINA SODICA 100MCG - (30) BRA</v>
          </cell>
          <cell r="C121" t="str">
            <v>77 Thyroids</v>
          </cell>
          <cell r="D121" t="str">
            <v>EUTHYROX</v>
          </cell>
          <cell r="E121" t="str">
            <v>Genérico</v>
          </cell>
          <cell r="F121" t="str">
            <v>Rafael Vancini</v>
          </cell>
          <cell r="G121" t="str">
            <v>YFIN</v>
          </cell>
          <cell r="H121" t="str">
            <v>local</v>
          </cell>
          <cell r="I121" t="str">
            <v>Rafael Pena</v>
          </cell>
          <cell r="J121">
            <v>7891721019999</v>
          </cell>
          <cell r="K121">
            <v>225464</v>
          </cell>
          <cell r="L121">
            <v>239604</v>
          </cell>
          <cell r="M121">
            <v>465068</v>
          </cell>
          <cell r="N121">
            <v>285705</v>
          </cell>
          <cell r="O121">
            <v>285705</v>
          </cell>
          <cell r="P121">
            <v>0</v>
          </cell>
          <cell r="Q121">
            <v>1.627790903204354</v>
          </cell>
          <cell r="R121" t="str">
            <v>SIM</v>
          </cell>
          <cell r="S121">
            <v>0</v>
          </cell>
          <cell r="T121">
            <v>0.50110900000000003</v>
          </cell>
        </row>
        <row r="122">
          <cell r="A122">
            <v>3383370001</v>
          </cell>
          <cell r="B122" t="str">
            <v>LEVOTIROXINA SODICA 100MCG - (30) BRA [TEN]</v>
          </cell>
          <cell r="C122" t="str">
            <v>77 Thyroids</v>
          </cell>
          <cell r="D122" t="str">
            <v>EUTHYROX</v>
          </cell>
          <cell r="E122" t="str">
            <v>Genérico</v>
          </cell>
          <cell r="F122" t="str">
            <v>Rafael Vancini</v>
          </cell>
          <cell r="G122" t="str">
            <v>YFIN</v>
          </cell>
          <cell r="H122" t="str">
            <v>local</v>
          </cell>
          <cell r="I122" t="str">
            <v>Rafael Pena</v>
          </cell>
          <cell r="J122">
            <v>0</v>
          </cell>
          <cell r="K122">
            <v>0</v>
          </cell>
          <cell r="L122">
            <v>12280</v>
          </cell>
          <cell r="M122">
            <v>12280</v>
          </cell>
          <cell r="N122">
            <v>61100</v>
          </cell>
          <cell r="O122">
            <v>0</v>
          </cell>
          <cell r="P122">
            <v>61100</v>
          </cell>
          <cell r="Q122">
            <v>0.20098199672667758</v>
          </cell>
          <cell r="R122" t="str">
            <v>SIM</v>
          </cell>
          <cell r="S122">
            <v>145000</v>
          </cell>
          <cell r="T122">
            <v>0.26325199999999999</v>
          </cell>
        </row>
        <row r="123">
          <cell r="A123" t="str">
            <v>BR1002961</v>
          </cell>
          <cell r="B123" t="str">
            <v>LEVOTIROXINA SODICA 112MCG - (30) BRA</v>
          </cell>
          <cell r="C123" t="str">
            <v>77 Thyroids</v>
          </cell>
          <cell r="D123" t="str">
            <v>EUTHYROX</v>
          </cell>
          <cell r="E123" t="str">
            <v>Genérico</v>
          </cell>
          <cell r="F123" t="str">
            <v>Rafael Vancini</v>
          </cell>
          <cell r="G123" t="str">
            <v>YFIN</v>
          </cell>
          <cell r="H123" t="str">
            <v>local</v>
          </cell>
          <cell r="I123" t="str">
            <v>Rafael Pena</v>
          </cell>
          <cell r="J123">
            <v>7891721020049</v>
          </cell>
          <cell r="K123">
            <v>0</v>
          </cell>
          <cell r="L123">
            <v>17559</v>
          </cell>
          <cell r="M123">
            <v>17559</v>
          </cell>
          <cell r="N123">
            <v>73584</v>
          </cell>
          <cell r="O123">
            <v>73584</v>
          </cell>
          <cell r="P123">
            <v>0</v>
          </cell>
          <cell r="Q123">
            <v>0.23862524461839529</v>
          </cell>
          <cell r="R123" t="str">
            <v>SIM</v>
          </cell>
          <cell r="S123">
            <v>0</v>
          </cell>
          <cell r="T123">
            <v>0.98605200000000004</v>
          </cell>
        </row>
        <row r="124">
          <cell r="A124" t="str">
            <v>BR1002962</v>
          </cell>
          <cell r="B124" t="str">
            <v>LEVOTIROXINA SODICA 125MCG - (30) BRA</v>
          </cell>
          <cell r="C124" t="str">
            <v>77 Thyroids</v>
          </cell>
          <cell r="D124" t="str">
            <v>EUTHYROX</v>
          </cell>
          <cell r="E124" t="str">
            <v>Genérico</v>
          </cell>
          <cell r="F124" t="str">
            <v>Rafael Vancini</v>
          </cell>
          <cell r="G124" t="str">
            <v>YFIN</v>
          </cell>
          <cell r="H124" t="str">
            <v>local</v>
          </cell>
          <cell r="I124" t="str">
            <v>Rafael Pena</v>
          </cell>
          <cell r="J124">
            <v>7891721020094</v>
          </cell>
          <cell r="K124">
            <v>0</v>
          </cell>
          <cell r="L124">
            <v>224613</v>
          </cell>
          <cell r="M124">
            <v>224613</v>
          </cell>
          <cell r="N124">
            <v>113756</v>
          </cell>
          <cell r="O124">
            <v>113756</v>
          </cell>
          <cell r="P124">
            <v>0</v>
          </cell>
          <cell r="Q124">
            <v>1.9745156299447941</v>
          </cell>
          <cell r="R124" t="str">
            <v>SIM</v>
          </cell>
          <cell r="S124">
            <v>0</v>
          </cell>
          <cell r="T124">
            <v>0.73507400000000001</v>
          </cell>
        </row>
        <row r="125">
          <cell r="A125" t="str">
            <v>BR1002963</v>
          </cell>
          <cell r="B125" t="str">
            <v>LEVOTIROXINA SODICA 150MCG - (30) BRA</v>
          </cell>
          <cell r="C125" t="str">
            <v>77 Thyroids</v>
          </cell>
          <cell r="D125" t="str">
            <v>EUTHYROX</v>
          </cell>
          <cell r="E125" t="str">
            <v>Genérico</v>
          </cell>
          <cell r="F125" t="str">
            <v>Rafael Vancini</v>
          </cell>
          <cell r="G125" t="str">
            <v>YFIN</v>
          </cell>
          <cell r="H125" t="str">
            <v>local</v>
          </cell>
          <cell r="I125" t="str">
            <v>Rafael Pena</v>
          </cell>
          <cell r="J125">
            <v>7891721020148</v>
          </cell>
          <cell r="K125">
            <v>0</v>
          </cell>
          <cell r="L125">
            <v>236970</v>
          </cell>
          <cell r="M125">
            <v>236970</v>
          </cell>
          <cell r="N125">
            <v>80617</v>
          </cell>
          <cell r="O125">
            <v>80617</v>
          </cell>
          <cell r="P125">
            <v>0</v>
          </cell>
          <cell r="Q125">
            <v>2.939454457496558</v>
          </cell>
          <cell r="R125" t="str">
            <v>SIM</v>
          </cell>
          <cell r="S125">
            <v>0</v>
          </cell>
          <cell r="T125">
            <v>0.79207399999999994</v>
          </cell>
        </row>
        <row r="126">
          <cell r="A126" t="str">
            <v>BR1002964</v>
          </cell>
          <cell r="B126" t="str">
            <v>LEVOTIROXINA SODICA 175MCG - (30) BRA</v>
          </cell>
          <cell r="C126" t="str">
            <v>77 Thyroids</v>
          </cell>
          <cell r="D126" t="str">
            <v>EUTHYROX</v>
          </cell>
          <cell r="E126" t="str">
            <v>Genérico</v>
          </cell>
          <cell r="F126" t="str">
            <v>Rafael Vancini</v>
          </cell>
          <cell r="G126" t="str">
            <v>YFIN</v>
          </cell>
          <cell r="H126" t="str">
            <v>local</v>
          </cell>
          <cell r="I126" t="str">
            <v>Rafael Pena</v>
          </cell>
          <cell r="J126">
            <v>7891721020193</v>
          </cell>
          <cell r="K126">
            <v>0</v>
          </cell>
          <cell r="L126">
            <v>69422</v>
          </cell>
          <cell r="M126">
            <v>69422</v>
          </cell>
          <cell r="N126">
            <v>27412</v>
          </cell>
          <cell r="O126">
            <v>27412</v>
          </cell>
          <cell r="P126">
            <v>0</v>
          </cell>
          <cell r="Q126">
            <v>2.5325404932146505</v>
          </cell>
          <cell r="R126" t="str">
            <v>SIM</v>
          </cell>
          <cell r="S126">
            <v>0</v>
          </cell>
          <cell r="T126">
            <v>0.99966500000000003</v>
          </cell>
        </row>
        <row r="127">
          <cell r="A127" t="str">
            <v>BR1002965</v>
          </cell>
          <cell r="B127" t="str">
            <v>LEVOTIROXINA SODICA 200MCG - (30) BRA</v>
          </cell>
          <cell r="C127" t="str">
            <v>77 Thyroids</v>
          </cell>
          <cell r="D127" t="str">
            <v>EUTHYROX</v>
          </cell>
          <cell r="E127" t="str">
            <v>Genérico</v>
          </cell>
          <cell r="F127" t="str">
            <v>Rafael Vancini</v>
          </cell>
          <cell r="G127" t="str">
            <v>YFIN</v>
          </cell>
          <cell r="H127" t="str">
            <v>local</v>
          </cell>
          <cell r="I127" t="str">
            <v>Rafael Pena</v>
          </cell>
          <cell r="J127">
            <v>7891721020247</v>
          </cell>
          <cell r="K127">
            <v>0</v>
          </cell>
          <cell r="L127">
            <v>72000</v>
          </cell>
          <cell r="M127">
            <v>72000</v>
          </cell>
          <cell r="N127">
            <v>21143</v>
          </cell>
          <cell r="O127">
            <v>21143</v>
          </cell>
          <cell r="P127">
            <v>0</v>
          </cell>
          <cell r="Q127">
            <v>3.4053823960648915</v>
          </cell>
          <cell r="R127" t="str">
            <v>SIM</v>
          </cell>
          <cell r="S127">
            <v>0</v>
          </cell>
          <cell r="T127">
            <v>1.729636</v>
          </cell>
        </row>
        <row r="128">
          <cell r="A128" t="str">
            <v>BR1002956</v>
          </cell>
          <cell r="B128" t="str">
            <v>LEVOTIROXINA SODICA 25MCG - (30) BRA</v>
          </cell>
          <cell r="C128" t="str">
            <v>77 Thyroids</v>
          </cell>
          <cell r="D128" t="str">
            <v>EUTHYROX</v>
          </cell>
          <cell r="E128" t="str">
            <v>Genérico</v>
          </cell>
          <cell r="F128" t="str">
            <v>Rafael Vancini</v>
          </cell>
          <cell r="G128" t="str">
            <v>YFIN</v>
          </cell>
          <cell r="H128" t="str">
            <v>local</v>
          </cell>
          <cell r="I128" t="str">
            <v>Rafael Pena</v>
          </cell>
          <cell r="J128">
            <v>7891721019791</v>
          </cell>
          <cell r="K128">
            <v>243269</v>
          </cell>
          <cell r="L128">
            <v>429336</v>
          </cell>
          <cell r="M128">
            <v>672605</v>
          </cell>
          <cell r="N128">
            <v>347933</v>
          </cell>
          <cell r="O128">
            <v>347933</v>
          </cell>
          <cell r="P128">
            <v>0</v>
          </cell>
          <cell r="Q128">
            <v>1.9331451745019874</v>
          </cell>
          <cell r="R128" t="str">
            <v>SIM</v>
          </cell>
          <cell r="S128">
            <v>0</v>
          </cell>
          <cell r="T128">
            <v>0.53088599999999997</v>
          </cell>
        </row>
        <row r="129">
          <cell r="A129">
            <v>3383340001</v>
          </cell>
          <cell r="B129" t="str">
            <v>LEVOTIROXINA SODICA 25MCG - (30) BRA [TEN]</v>
          </cell>
          <cell r="C129" t="str">
            <v>77 Thyroids</v>
          </cell>
          <cell r="D129" t="str">
            <v>EUTHYROX</v>
          </cell>
          <cell r="E129" t="str">
            <v>Genérico</v>
          </cell>
          <cell r="F129" t="str">
            <v>Rafael Vancini</v>
          </cell>
          <cell r="G129" t="str">
            <v>YFIN</v>
          </cell>
          <cell r="H129" t="str">
            <v>local</v>
          </cell>
          <cell r="I129" t="str">
            <v>Rafael Pena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86400</v>
          </cell>
          <cell r="O129">
            <v>0</v>
          </cell>
          <cell r="P129">
            <v>86400</v>
          </cell>
          <cell r="Q129">
            <v>0</v>
          </cell>
          <cell r="R129" t="str">
            <v>SIM</v>
          </cell>
          <cell r="S129">
            <v>95000</v>
          </cell>
          <cell r="T129">
            <v>0.25181399999999998</v>
          </cell>
        </row>
        <row r="130">
          <cell r="A130" t="str">
            <v>BR1002957</v>
          </cell>
          <cell r="B130" t="str">
            <v>LEVOTIROXINA SODICA 50MCG - (30) BRA</v>
          </cell>
          <cell r="C130" t="str">
            <v>77 Thyroids</v>
          </cell>
          <cell r="D130" t="str">
            <v>EUTHYROX</v>
          </cell>
          <cell r="E130" t="str">
            <v>Genérico</v>
          </cell>
          <cell r="F130" t="str">
            <v>Rafael Vancini</v>
          </cell>
          <cell r="G130" t="str">
            <v>YFIN</v>
          </cell>
          <cell r="H130" t="str">
            <v>local</v>
          </cell>
          <cell r="I130" t="str">
            <v>Rafael Pena</v>
          </cell>
          <cell r="J130">
            <v>7891721019845</v>
          </cell>
          <cell r="K130">
            <v>0</v>
          </cell>
          <cell r="L130">
            <v>676862</v>
          </cell>
          <cell r="M130">
            <v>676862</v>
          </cell>
          <cell r="N130">
            <v>390226</v>
          </cell>
          <cell r="O130">
            <v>390226</v>
          </cell>
          <cell r="P130">
            <v>0</v>
          </cell>
          <cell r="Q130">
            <v>1.7345384469512539</v>
          </cell>
          <cell r="R130" t="str">
            <v>SIM</v>
          </cell>
          <cell r="S130">
            <v>0</v>
          </cell>
          <cell r="T130">
            <v>0.58874000000000004</v>
          </cell>
        </row>
        <row r="131">
          <cell r="A131">
            <v>3383350001</v>
          </cell>
          <cell r="B131" t="str">
            <v>LEVOTIROXINA SODICA 50MCG - (30) BRA [TEN]</v>
          </cell>
          <cell r="C131" t="str">
            <v>77 Thyroids</v>
          </cell>
          <cell r="D131" t="str">
            <v>EUTHYROX</v>
          </cell>
          <cell r="E131" t="str">
            <v>Genérico</v>
          </cell>
          <cell r="F131" t="str">
            <v>Rafael Vancini</v>
          </cell>
          <cell r="G131" t="str">
            <v>YFIN</v>
          </cell>
          <cell r="H131" t="str">
            <v>local</v>
          </cell>
          <cell r="I131" t="str">
            <v>Rafael Pena</v>
          </cell>
          <cell r="J131">
            <v>0</v>
          </cell>
          <cell r="K131">
            <v>0</v>
          </cell>
          <cell r="L131">
            <v>61369</v>
          </cell>
          <cell r="M131">
            <v>61369</v>
          </cell>
          <cell r="N131">
            <v>95800</v>
          </cell>
          <cell r="O131">
            <v>0</v>
          </cell>
          <cell r="P131">
            <v>95800</v>
          </cell>
          <cell r="Q131">
            <v>0.64059498956158667</v>
          </cell>
          <cell r="R131" t="str">
            <v>SIM</v>
          </cell>
          <cell r="S131">
            <v>96000</v>
          </cell>
          <cell r="T131">
            <v>0.25847999999999999</v>
          </cell>
        </row>
        <row r="132">
          <cell r="A132" t="str">
            <v>BR1002958</v>
          </cell>
          <cell r="B132" t="str">
            <v>LEVOTIROXINA SODICA 75MCG - (30) BRA</v>
          </cell>
          <cell r="C132" t="str">
            <v>77 Thyroids</v>
          </cell>
          <cell r="D132" t="str">
            <v>EUTHYROX</v>
          </cell>
          <cell r="E132" t="str">
            <v>Genérico</v>
          </cell>
          <cell r="F132" t="str">
            <v>Rafael Vancini</v>
          </cell>
          <cell r="G132" t="str">
            <v>YFIN</v>
          </cell>
          <cell r="H132" t="str">
            <v>local</v>
          </cell>
          <cell r="I132" t="str">
            <v>Rafael Pena</v>
          </cell>
          <cell r="J132">
            <v>7891721019890</v>
          </cell>
          <cell r="K132">
            <v>0</v>
          </cell>
          <cell r="L132">
            <v>804243</v>
          </cell>
          <cell r="M132">
            <v>804243</v>
          </cell>
          <cell r="N132">
            <v>328577</v>
          </cell>
          <cell r="O132">
            <v>320047</v>
          </cell>
          <cell r="P132">
            <v>8530</v>
          </cell>
          <cell r="Q132">
            <v>2.4476545832483709</v>
          </cell>
          <cell r="R132" t="str">
            <v>SIM</v>
          </cell>
          <cell r="S132">
            <v>0</v>
          </cell>
          <cell r="T132">
            <v>0.64318900000000001</v>
          </cell>
        </row>
        <row r="133">
          <cell r="A133" t="str">
            <v>BR1002959</v>
          </cell>
          <cell r="B133" t="str">
            <v>LEVOTIROXINA SODICA 88MCG - (30) BRA</v>
          </cell>
          <cell r="C133" t="str">
            <v>77 Thyroids</v>
          </cell>
          <cell r="D133" t="str">
            <v>EUTHYROX</v>
          </cell>
          <cell r="E133" t="str">
            <v>Genérico</v>
          </cell>
          <cell r="F133" t="str">
            <v>Rafael Vancini</v>
          </cell>
          <cell r="G133" t="str">
            <v>YFIN</v>
          </cell>
          <cell r="H133" t="str">
            <v>local</v>
          </cell>
          <cell r="I133" t="str">
            <v>Rafael Pena</v>
          </cell>
          <cell r="J133">
            <v>7891721019944</v>
          </cell>
          <cell r="K133">
            <v>0</v>
          </cell>
          <cell r="L133">
            <v>340015</v>
          </cell>
          <cell r="M133">
            <v>340015</v>
          </cell>
          <cell r="N133">
            <v>163926</v>
          </cell>
          <cell r="O133">
            <v>163926</v>
          </cell>
          <cell r="P133">
            <v>0</v>
          </cell>
          <cell r="Q133">
            <v>2.0741981137830483</v>
          </cell>
          <cell r="R133" t="str">
            <v>SIM</v>
          </cell>
          <cell r="S133">
            <v>0</v>
          </cell>
          <cell r="T133">
            <v>0.77420800000000001</v>
          </cell>
        </row>
        <row r="134">
          <cell r="A134" t="str">
            <v>F5151201</v>
          </cell>
          <cell r="B134" t="str">
            <v>LUVERIS VIAL NF 75IU (1) - BRA</v>
          </cell>
          <cell r="C134" t="str">
            <v>A4 Fertility Treatments</v>
          </cell>
          <cell r="D134" t="str">
            <v>LUVERIS</v>
          </cell>
          <cell r="E134" t="str">
            <v>Biotech</v>
          </cell>
          <cell r="F134" t="str">
            <v>Fernando Risso</v>
          </cell>
          <cell r="G134" t="str">
            <v>YTRA</v>
          </cell>
          <cell r="H134" t="str">
            <v>local</v>
          </cell>
          <cell r="I134" t="str">
            <v>Eduarda Soares</v>
          </cell>
          <cell r="J134">
            <v>7891721023606</v>
          </cell>
          <cell r="K134">
            <v>0</v>
          </cell>
          <cell r="L134">
            <v>43</v>
          </cell>
          <cell r="M134">
            <v>43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str">
            <v>SIM</v>
          </cell>
          <cell r="S134">
            <v>0</v>
          </cell>
          <cell r="T134">
            <v>18.109998999999998</v>
          </cell>
        </row>
        <row r="135">
          <cell r="A135" t="str">
            <v>FCB11211</v>
          </cell>
          <cell r="B135" t="str">
            <v>MAVENCLAD TABS 10 MG (1) - BRA</v>
          </cell>
          <cell r="C135" t="str">
            <v>B3 MAVENCLAD</v>
          </cell>
          <cell r="D135" t="str">
            <v>CLADRIBINE</v>
          </cell>
          <cell r="E135" t="str">
            <v>Biotech</v>
          </cell>
          <cell r="F135" t="str">
            <v>Stephanie Tenan</v>
          </cell>
          <cell r="G135" t="str">
            <v>YTRA</v>
          </cell>
          <cell r="H135" t="str">
            <v>local</v>
          </cell>
          <cell r="I135" t="str">
            <v>Eduarda Soares</v>
          </cell>
          <cell r="J135">
            <v>7891721201356</v>
          </cell>
          <cell r="K135">
            <v>0</v>
          </cell>
          <cell r="L135">
            <v>654</v>
          </cell>
          <cell r="M135">
            <v>654</v>
          </cell>
          <cell r="N135">
            <v>150</v>
          </cell>
          <cell r="O135">
            <v>150</v>
          </cell>
          <cell r="P135">
            <v>0</v>
          </cell>
          <cell r="Q135">
            <v>4.3600000000000003</v>
          </cell>
          <cell r="R135" t="str">
            <v>SIM</v>
          </cell>
          <cell r="S135">
            <v>0</v>
          </cell>
          <cell r="T135">
            <v>1251.139999</v>
          </cell>
        </row>
        <row r="136">
          <cell r="A136" t="str">
            <v>FCB11221</v>
          </cell>
          <cell r="B136" t="str">
            <v>MAVENCLAD TABS 10 MG (1) SAMPLE - BRA</v>
          </cell>
          <cell r="C136" t="str">
            <v>B3 MAVENCLAD</v>
          </cell>
          <cell r="D136" t="str">
            <v>CLADRIBINE</v>
          </cell>
          <cell r="E136" t="str">
            <v>Biotech</v>
          </cell>
          <cell r="F136" t="str">
            <v>Stephanie Tenan</v>
          </cell>
          <cell r="G136" t="str">
            <v>YSAM / YTRA</v>
          </cell>
          <cell r="H136" t="str">
            <v>local</v>
          </cell>
          <cell r="I136" t="str">
            <v>Eduarda Soares</v>
          </cell>
          <cell r="J136">
            <v>7891721202353</v>
          </cell>
          <cell r="K136">
            <v>0</v>
          </cell>
          <cell r="L136">
            <v>742</v>
          </cell>
          <cell r="M136">
            <v>742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 t="str">
            <v>SIM</v>
          </cell>
          <cell r="S136">
            <v>0</v>
          </cell>
          <cell r="T136">
            <v>0</v>
          </cell>
        </row>
        <row r="137">
          <cell r="A137" t="str">
            <v>FCB11214</v>
          </cell>
          <cell r="B137" t="str">
            <v>MAVENCLAD TABS 10 MG (4) - BRA</v>
          </cell>
          <cell r="C137" t="str">
            <v>B3 MAVENCLAD</v>
          </cell>
          <cell r="D137" t="str">
            <v>CLADRIBINE</v>
          </cell>
          <cell r="E137" t="str">
            <v>Biotech</v>
          </cell>
          <cell r="F137" t="str">
            <v>Stephanie Tenan</v>
          </cell>
          <cell r="G137" t="str">
            <v>YTRA</v>
          </cell>
          <cell r="H137" t="str">
            <v>local</v>
          </cell>
          <cell r="I137" t="str">
            <v>Eduarda Soares</v>
          </cell>
          <cell r="J137">
            <v>7891721201363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 t="str">
            <v>SIM</v>
          </cell>
          <cell r="S137">
            <v>0</v>
          </cell>
          <cell r="T137">
            <v>0</v>
          </cell>
        </row>
        <row r="138">
          <cell r="A138" t="str">
            <v>FCB11216</v>
          </cell>
          <cell r="B138" t="str">
            <v>MAVENCLAD TABS 10 MG (6) - BRA</v>
          </cell>
          <cell r="C138" t="str">
            <v>B3 MAVENCLAD</v>
          </cell>
          <cell r="D138" t="str">
            <v>CLADRIBINE</v>
          </cell>
          <cell r="E138" t="str">
            <v>Biotech</v>
          </cell>
          <cell r="F138" t="str">
            <v>Stephanie Tenan</v>
          </cell>
          <cell r="G138" t="str">
            <v>YTRA</v>
          </cell>
          <cell r="H138" t="str">
            <v>local</v>
          </cell>
          <cell r="I138" t="str">
            <v>Eduarda Soares</v>
          </cell>
          <cell r="J138">
            <v>7891721201387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 t="str">
            <v>SIM</v>
          </cell>
          <cell r="S138">
            <v>0</v>
          </cell>
          <cell r="T138">
            <v>0</v>
          </cell>
        </row>
        <row r="139">
          <cell r="A139" t="str">
            <v>BR1003808</v>
          </cell>
          <cell r="B139" t="str">
            <v>MELOXICAM 15 MG TABS - (10) BRA</v>
          </cell>
          <cell r="C139" t="str">
            <v>B9 General Medicine Local</v>
          </cell>
          <cell r="D139" t="str">
            <v>MELOXICAM</v>
          </cell>
          <cell r="E139" t="str">
            <v>Genérico</v>
          </cell>
          <cell r="F139" t="str">
            <v>Rafael Vancini</v>
          </cell>
          <cell r="G139" t="str">
            <v>YFIN</v>
          </cell>
          <cell r="H139" t="str">
            <v>local</v>
          </cell>
          <cell r="I139" t="str">
            <v>Rafael Pena</v>
          </cell>
          <cell r="J139">
            <v>7891721238086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 t="str">
            <v>NÃO</v>
          </cell>
          <cell r="S139">
            <v>0</v>
          </cell>
          <cell r="T139">
            <v>0</v>
          </cell>
        </row>
        <row r="140">
          <cell r="A140">
            <v>3293380001</v>
          </cell>
          <cell r="B140" t="str">
            <v>MELOXICAM 15MG TAB SANDOZ - (10) BRA</v>
          </cell>
          <cell r="C140" t="str">
            <v>B9 General Medicine Local</v>
          </cell>
          <cell r="D140" t="str">
            <v>MELOXICAM</v>
          </cell>
          <cell r="E140" t="str">
            <v>Brand</v>
          </cell>
          <cell r="F140" t="str">
            <v>Rafael Vancini</v>
          </cell>
          <cell r="G140" t="str">
            <v>YFIN</v>
          </cell>
          <cell r="H140" t="str">
            <v>Terceiros</v>
          </cell>
          <cell r="I140" t="str">
            <v>Rafael Pena</v>
          </cell>
          <cell r="J140">
            <v>7897595631695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 t="str">
            <v>NÃO</v>
          </cell>
          <cell r="S140">
            <v>0</v>
          </cell>
          <cell r="T140">
            <v>0</v>
          </cell>
        </row>
        <row r="141">
          <cell r="A141" t="str">
            <v>BR1002032</v>
          </cell>
          <cell r="B141" t="str">
            <v>MESIDOX 2MG TAB - (30) BRA</v>
          </cell>
          <cell r="C141" t="str">
            <v>B6 CMCare Local</v>
          </cell>
          <cell r="D141" t="str">
            <v>DOXAZOSIN</v>
          </cell>
          <cell r="E141" t="str">
            <v>Brand</v>
          </cell>
          <cell r="F141" t="str">
            <v>Rafael Vancini</v>
          </cell>
          <cell r="G141" t="str">
            <v>YFIN</v>
          </cell>
          <cell r="H141" t="str">
            <v>local</v>
          </cell>
          <cell r="I141" t="str">
            <v>Rafael Pena</v>
          </cell>
          <cell r="J141">
            <v>7891721023545</v>
          </cell>
          <cell r="K141">
            <v>0</v>
          </cell>
          <cell r="L141">
            <v>9549</v>
          </cell>
          <cell r="M141">
            <v>9549</v>
          </cell>
          <cell r="N141">
            <v>4808</v>
          </cell>
          <cell r="O141">
            <v>4808</v>
          </cell>
          <cell r="P141">
            <v>0</v>
          </cell>
          <cell r="Q141">
            <v>1.9860648918469217</v>
          </cell>
          <cell r="R141" t="str">
            <v>SIM</v>
          </cell>
          <cell r="S141">
            <v>0</v>
          </cell>
          <cell r="T141">
            <v>2.9162050000000002</v>
          </cell>
        </row>
        <row r="142">
          <cell r="A142" t="str">
            <v>BR1002035</v>
          </cell>
          <cell r="B142" t="str">
            <v>MESIDOX 4MG TAB - (30) BRA</v>
          </cell>
          <cell r="C142" t="str">
            <v>B6 CMCare Local</v>
          </cell>
          <cell r="D142" t="str">
            <v>DOXAZOSIN</v>
          </cell>
          <cell r="E142" t="str">
            <v>Brand</v>
          </cell>
          <cell r="F142" t="str">
            <v>Rafael Vancini</v>
          </cell>
          <cell r="G142" t="str">
            <v>YFIN</v>
          </cell>
          <cell r="H142" t="str">
            <v>local</v>
          </cell>
          <cell r="I142" t="str">
            <v>Rafael Pena</v>
          </cell>
          <cell r="J142">
            <v>7891721023576</v>
          </cell>
          <cell r="K142">
            <v>0</v>
          </cell>
          <cell r="L142">
            <v>17626</v>
          </cell>
          <cell r="M142">
            <v>17626</v>
          </cell>
          <cell r="N142">
            <v>4991</v>
          </cell>
          <cell r="O142">
            <v>4991</v>
          </cell>
          <cell r="P142">
            <v>0</v>
          </cell>
          <cell r="Q142">
            <v>3.5315568022440393</v>
          </cell>
          <cell r="R142" t="str">
            <v>SIM</v>
          </cell>
          <cell r="S142">
            <v>0</v>
          </cell>
          <cell r="T142">
            <v>5.8007580000000001</v>
          </cell>
        </row>
        <row r="143">
          <cell r="A143">
            <v>3227880001</v>
          </cell>
          <cell r="B143" t="str">
            <v>METFORMIN HYDROCHLORIDE XR 500MG-(30)BRA</v>
          </cell>
          <cell r="C143" t="str">
            <v>B4 Diabetes</v>
          </cell>
          <cell r="D143" t="str">
            <v>GLUCOPHAGE XR</v>
          </cell>
          <cell r="E143" t="str">
            <v>Genérico</v>
          </cell>
          <cell r="F143" t="str">
            <v>Rafael Vancini</v>
          </cell>
          <cell r="G143" t="str">
            <v>YFIN</v>
          </cell>
          <cell r="H143" t="str">
            <v>local</v>
          </cell>
          <cell r="I143" t="str">
            <v>Rafael Pena</v>
          </cell>
          <cell r="J143">
            <v>7891721022722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 t="str">
            <v>SIM</v>
          </cell>
          <cell r="S143">
            <v>0</v>
          </cell>
          <cell r="T143">
            <v>0.59260999999999997</v>
          </cell>
        </row>
        <row r="144">
          <cell r="A144">
            <v>3227900001</v>
          </cell>
          <cell r="B144" t="str">
            <v>METFORMIN HYDROCHLORIDE XR 750MG-(30)BRA</v>
          </cell>
          <cell r="C144" t="str">
            <v>B4 Diabetes</v>
          </cell>
          <cell r="D144" t="str">
            <v>GLUCOPHAGE XR</v>
          </cell>
          <cell r="E144" t="str">
            <v>Genérico</v>
          </cell>
          <cell r="F144" t="str">
            <v>Rafael Vancini</v>
          </cell>
          <cell r="G144" t="str">
            <v>YFIN</v>
          </cell>
          <cell r="H144" t="str">
            <v>local</v>
          </cell>
          <cell r="I144" t="str">
            <v>Rafael Pena</v>
          </cell>
          <cell r="J144">
            <v>7891721025334</v>
          </cell>
          <cell r="K144">
            <v>0</v>
          </cell>
          <cell r="L144">
            <v>14525</v>
          </cell>
          <cell r="M144">
            <v>14525</v>
          </cell>
          <cell r="N144">
            <v>5466</v>
          </cell>
          <cell r="O144">
            <v>5466</v>
          </cell>
          <cell r="P144">
            <v>0</v>
          </cell>
          <cell r="Q144">
            <v>2.6573362605195756</v>
          </cell>
          <cell r="R144" t="str">
            <v>SIM</v>
          </cell>
          <cell r="S144">
            <v>0</v>
          </cell>
          <cell r="T144">
            <v>1.286063</v>
          </cell>
        </row>
        <row r="145">
          <cell r="A145">
            <v>3554330001</v>
          </cell>
          <cell r="B145" t="str">
            <v>METFORMIN XR 500MG TAB RM-(30)BRA</v>
          </cell>
          <cell r="C145" t="str">
            <v>B4 Diabetes</v>
          </cell>
          <cell r="D145" t="str">
            <v>GLUCOPHAGE XR</v>
          </cell>
          <cell r="E145" t="str">
            <v>Genérico</v>
          </cell>
          <cell r="F145" t="str">
            <v>Rafael Vancini</v>
          </cell>
          <cell r="G145" t="str">
            <v>YFIN</v>
          </cell>
          <cell r="H145" t="str">
            <v>local</v>
          </cell>
          <cell r="I145" t="str">
            <v>Rafael Pena</v>
          </cell>
          <cell r="J145">
            <v>7891721201783</v>
          </cell>
          <cell r="K145">
            <v>0</v>
          </cell>
          <cell r="L145">
            <v>119202</v>
          </cell>
          <cell r="M145">
            <v>119202</v>
          </cell>
          <cell r="N145">
            <v>82000</v>
          </cell>
          <cell r="O145">
            <v>82000</v>
          </cell>
          <cell r="P145">
            <v>0</v>
          </cell>
          <cell r="Q145">
            <v>1.4536829268292684</v>
          </cell>
          <cell r="R145" t="str">
            <v>SIM</v>
          </cell>
          <cell r="S145">
            <v>0</v>
          </cell>
          <cell r="T145">
            <v>0.68443399999999999</v>
          </cell>
        </row>
        <row r="146">
          <cell r="A146" t="str">
            <v>BR1003825</v>
          </cell>
          <cell r="B146" t="str">
            <v>METFORMINA 1G TABS - (30) BRA</v>
          </cell>
          <cell r="C146" t="str">
            <v>B4 Diabetes</v>
          </cell>
          <cell r="D146" t="str">
            <v>GLUCOPHAGE</v>
          </cell>
          <cell r="E146" t="str">
            <v>Genérico</v>
          </cell>
          <cell r="F146" t="str">
            <v>Rafael Vancini</v>
          </cell>
          <cell r="G146" t="str">
            <v>YFIN</v>
          </cell>
          <cell r="H146" t="str">
            <v>local</v>
          </cell>
          <cell r="I146" t="str">
            <v>Rafael Pena</v>
          </cell>
          <cell r="J146">
            <v>7891721238253</v>
          </cell>
          <cell r="K146">
            <v>0</v>
          </cell>
          <cell r="L146">
            <v>22945</v>
          </cell>
          <cell r="M146">
            <v>22945</v>
          </cell>
          <cell r="N146">
            <v>6563</v>
          </cell>
          <cell r="O146">
            <v>6563</v>
          </cell>
          <cell r="P146">
            <v>0</v>
          </cell>
          <cell r="Q146">
            <v>3.4961145817461525</v>
          </cell>
          <cell r="R146" t="str">
            <v>SIM</v>
          </cell>
          <cell r="S146">
            <v>0</v>
          </cell>
          <cell r="T146">
            <v>0.99413300000000004</v>
          </cell>
        </row>
        <row r="147">
          <cell r="A147">
            <v>3377970001</v>
          </cell>
          <cell r="B147" t="str">
            <v>METFORMINA 500 MG TAB (60) BRA [TEN]</v>
          </cell>
          <cell r="C147" t="str">
            <v>B4 Diabetes</v>
          </cell>
          <cell r="D147" t="str">
            <v>GLUCOPHAGE</v>
          </cell>
          <cell r="E147" t="str">
            <v>Genérico</v>
          </cell>
          <cell r="F147" t="str">
            <v>Rafael Vancini</v>
          </cell>
          <cell r="G147" t="str">
            <v>YFIN</v>
          </cell>
          <cell r="H147" t="str">
            <v>local</v>
          </cell>
          <cell r="I147" t="str">
            <v>Rafael Pena</v>
          </cell>
          <cell r="J147">
            <v>0</v>
          </cell>
          <cell r="K147">
            <v>0</v>
          </cell>
          <cell r="L147">
            <v>29090</v>
          </cell>
          <cell r="M147">
            <v>29090</v>
          </cell>
          <cell r="N147">
            <v>48295.323628999999</v>
          </cell>
          <cell r="O147">
            <v>0</v>
          </cell>
          <cell r="P147">
            <v>48295.323628999999</v>
          </cell>
          <cell r="Q147">
            <v>0.60233575042309617</v>
          </cell>
          <cell r="R147" t="str">
            <v>SIM</v>
          </cell>
          <cell r="S147">
            <v>54000</v>
          </cell>
          <cell r="T147">
            <v>0.42944700000000002</v>
          </cell>
        </row>
        <row r="148">
          <cell r="A148" t="str">
            <v>BR1003823</v>
          </cell>
          <cell r="B148" t="str">
            <v>METFORMINA 500 MG TABS - (60) BRA</v>
          </cell>
          <cell r="C148" t="str">
            <v>B4 Diabetes</v>
          </cell>
          <cell r="D148" t="str">
            <v>GLUCOPHAGE</v>
          </cell>
          <cell r="E148" t="str">
            <v>Genérico</v>
          </cell>
          <cell r="F148" t="str">
            <v>Rafael Vancini</v>
          </cell>
          <cell r="G148" t="str">
            <v>YFIN</v>
          </cell>
          <cell r="H148" t="str">
            <v>local</v>
          </cell>
          <cell r="I148" t="str">
            <v>Rafael Pena</v>
          </cell>
          <cell r="J148">
            <v>7891721238239</v>
          </cell>
          <cell r="K148">
            <v>6319</v>
          </cell>
          <cell r="L148">
            <v>17187</v>
          </cell>
          <cell r="M148">
            <v>23506</v>
          </cell>
          <cell r="N148">
            <v>5381</v>
          </cell>
          <cell r="O148">
            <v>5381</v>
          </cell>
          <cell r="P148">
            <v>0</v>
          </cell>
          <cell r="Q148">
            <v>4.3683330236015614</v>
          </cell>
          <cell r="R148" t="str">
            <v>SIM</v>
          </cell>
          <cell r="S148">
            <v>0</v>
          </cell>
          <cell r="T148">
            <v>0.84618499999999996</v>
          </cell>
        </row>
        <row r="149">
          <cell r="A149" t="str">
            <v>BR1003812</v>
          </cell>
          <cell r="B149" t="str">
            <v>METFORMINA 500MG TABS - (30) BRA</v>
          </cell>
          <cell r="C149" t="str">
            <v>B4 Diabetes</v>
          </cell>
          <cell r="D149" t="str">
            <v>GLUCOPHAGE</v>
          </cell>
          <cell r="E149" t="str">
            <v>Genérico</v>
          </cell>
          <cell r="F149" t="str">
            <v>Rafael Vancini</v>
          </cell>
          <cell r="G149" t="str">
            <v>YFIN</v>
          </cell>
          <cell r="H149" t="str">
            <v>local</v>
          </cell>
          <cell r="I149" t="str">
            <v>Rafael Pena</v>
          </cell>
          <cell r="J149">
            <v>7891721238123</v>
          </cell>
          <cell r="K149">
            <v>0</v>
          </cell>
          <cell r="L149">
            <v>231927</v>
          </cell>
          <cell r="M149">
            <v>231927</v>
          </cell>
          <cell r="N149">
            <v>111373</v>
          </cell>
          <cell r="O149">
            <v>111373</v>
          </cell>
          <cell r="P149">
            <v>0</v>
          </cell>
          <cell r="Q149">
            <v>2.0824347014087796</v>
          </cell>
          <cell r="R149" t="str">
            <v>SIM</v>
          </cell>
          <cell r="S149">
            <v>0</v>
          </cell>
          <cell r="T149">
            <v>0.40801300000000001</v>
          </cell>
        </row>
        <row r="150">
          <cell r="A150" t="str">
            <v>BR1008050</v>
          </cell>
          <cell r="B150" t="str">
            <v>METFORMINA 850 MG TAB - (30) BRA</v>
          </cell>
          <cell r="C150" t="str">
            <v>B4 Diabetes</v>
          </cell>
          <cell r="D150" t="str">
            <v>GLUCOPHAGE</v>
          </cell>
          <cell r="E150" t="str">
            <v>Genérico</v>
          </cell>
          <cell r="F150" t="str">
            <v>Rafael Vancini</v>
          </cell>
          <cell r="G150" t="str">
            <v>YFIN</v>
          </cell>
          <cell r="H150" t="str">
            <v>local</v>
          </cell>
          <cell r="I150" t="str">
            <v>Rafael Pena</v>
          </cell>
          <cell r="J150">
            <v>7891721027406</v>
          </cell>
          <cell r="K150">
            <v>121611</v>
          </cell>
          <cell r="L150">
            <v>209678</v>
          </cell>
          <cell r="M150">
            <v>331289</v>
          </cell>
          <cell r="N150">
            <v>120000</v>
          </cell>
          <cell r="O150">
            <v>120000</v>
          </cell>
          <cell r="P150">
            <v>0</v>
          </cell>
          <cell r="Q150">
            <v>2.7607416666666666</v>
          </cell>
          <cell r="R150" t="str">
            <v>SIM</v>
          </cell>
          <cell r="S150">
            <v>0</v>
          </cell>
          <cell r="T150">
            <v>0.57241200000000003</v>
          </cell>
        </row>
        <row r="151">
          <cell r="A151">
            <v>3377770001</v>
          </cell>
          <cell r="B151" t="str">
            <v>METFORMINA 850 MG TAB (60) BRA [TEN]</v>
          </cell>
          <cell r="C151" t="str">
            <v>B4 Diabetes</v>
          </cell>
          <cell r="D151" t="str">
            <v>GLUCOPHAGE</v>
          </cell>
          <cell r="E151" t="str">
            <v>Genérico</v>
          </cell>
          <cell r="F151" t="str">
            <v>Rafael Vancini</v>
          </cell>
          <cell r="G151" t="str">
            <v>YFIN</v>
          </cell>
          <cell r="H151" t="str">
            <v>local</v>
          </cell>
          <cell r="I151" t="str">
            <v>Rafael Pena</v>
          </cell>
          <cell r="J151">
            <v>0</v>
          </cell>
          <cell r="K151">
            <v>0</v>
          </cell>
          <cell r="L151">
            <v>104819</v>
          </cell>
          <cell r="M151">
            <v>104819</v>
          </cell>
          <cell r="N151">
            <v>428000</v>
          </cell>
          <cell r="O151">
            <v>0</v>
          </cell>
          <cell r="P151">
            <v>428000</v>
          </cell>
          <cell r="Q151">
            <v>0.24490420560747664</v>
          </cell>
          <cell r="R151" t="str">
            <v>SIM</v>
          </cell>
          <cell r="S151">
            <v>311247</v>
          </cell>
          <cell r="T151">
            <v>0.43710500000000002</v>
          </cell>
        </row>
        <row r="152">
          <cell r="A152" t="str">
            <v>BR1003824</v>
          </cell>
          <cell r="B152" t="str">
            <v>METFORMINA 850 MG TABS - (60) BRA</v>
          </cell>
          <cell r="C152" t="str">
            <v>B4 Diabetes</v>
          </cell>
          <cell r="D152" t="str">
            <v>GLUCOPHAGE</v>
          </cell>
          <cell r="E152" t="str">
            <v>Genérico</v>
          </cell>
          <cell r="F152" t="str">
            <v>Rafael Vancini</v>
          </cell>
          <cell r="G152" t="str">
            <v>YFIN</v>
          </cell>
          <cell r="H152" t="str">
            <v>local</v>
          </cell>
          <cell r="I152" t="str">
            <v>Rafael Pena</v>
          </cell>
          <cell r="J152">
            <v>7891721238246</v>
          </cell>
          <cell r="K152">
            <v>12124</v>
          </cell>
          <cell r="L152">
            <v>25564</v>
          </cell>
          <cell r="M152">
            <v>37688</v>
          </cell>
          <cell r="N152">
            <v>6871</v>
          </cell>
          <cell r="O152">
            <v>6871</v>
          </cell>
          <cell r="P152">
            <v>0</v>
          </cell>
          <cell r="Q152">
            <v>5.4850822296608932</v>
          </cell>
          <cell r="R152" t="str">
            <v>SIM</v>
          </cell>
          <cell r="S152">
            <v>0</v>
          </cell>
          <cell r="T152">
            <v>1.044357</v>
          </cell>
        </row>
        <row r="153">
          <cell r="A153">
            <v>3192290001</v>
          </cell>
          <cell r="B153" t="str">
            <v>MOVACOX 15MG TAB - (10) BRA</v>
          </cell>
          <cell r="C153" t="str">
            <v>B9 General Medicine Local</v>
          </cell>
          <cell r="D153" t="str">
            <v>MELOXICAM</v>
          </cell>
          <cell r="E153" t="str">
            <v>Brand</v>
          </cell>
          <cell r="F153" t="str">
            <v>Rafael Vancini</v>
          </cell>
          <cell r="G153" t="str">
            <v>YFIN</v>
          </cell>
          <cell r="H153" t="str">
            <v>Terceiros</v>
          </cell>
          <cell r="I153" t="str">
            <v>Rafael Pena</v>
          </cell>
          <cell r="J153">
            <v>7897595631725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 t="str">
            <v>NÃO</v>
          </cell>
          <cell r="S153">
            <v>0</v>
          </cell>
          <cell r="T153">
            <v>0</v>
          </cell>
        </row>
        <row r="154">
          <cell r="A154" t="str">
            <v>F54G1203</v>
          </cell>
          <cell r="B154" t="str">
            <v>OVIDREL F-PEN 250MCG (1) - BRA</v>
          </cell>
          <cell r="C154" t="str">
            <v>A4 Fertility Treatments</v>
          </cell>
          <cell r="D154" t="str">
            <v>OVIDREL</v>
          </cell>
          <cell r="E154" t="str">
            <v>Biotech</v>
          </cell>
          <cell r="F154" t="str">
            <v>Fernando Risso</v>
          </cell>
          <cell r="G154" t="str">
            <v>YTRA</v>
          </cell>
          <cell r="H154" t="str">
            <v>local</v>
          </cell>
          <cell r="I154" t="str">
            <v>Eduarda Soares</v>
          </cell>
          <cell r="J154">
            <v>7891721027963</v>
          </cell>
          <cell r="K154">
            <v>0</v>
          </cell>
          <cell r="L154">
            <v>4530</v>
          </cell>
          <cell r="M154">
            <v>4530</v>
          </cell>
          <cell r="N154">
            <v>3299</v>
          </cell>
          <cell r="O154">
            <v>3299</v>
          </cell>
          <cell r="P154">
            <v>0</v>
          </cell>
          <cell r="Q154">
            <v>1.3731433767808428</v>
          </cell>
          <cell r="R154" t="str">
            <v>SIM</v>
          </cell>
          <cell r="S154">
            <v>0</v>
          </cell>
          <cell r="T154">
            <v>31.159998999999999</v>
          </cell>
        </row>
        <row r="155">
          <cell r="A155" t="str">
            <v>F7541201</v>
          </cell>
          <cell r="B155" t="str">
            <v>PERGOVERIS 150/75IU (1) - BRA</v>
          </cell>
          <cell r="C155" t="str">
            <v>A4 Fertility Treatments</v>
          </cell>
          <cell r="D155" t="str">
            <v>PERGOVERIS</v>
          </cell>
          <cell r="E155" t="str">
            <v>Biotech</v>
          </cell>
          <cell r="F155" t="str">
            <v>Fernando Risso</v>
          </cell>
          <cell r="G155" t="str">
            <v>YTRA</v>
          </cell>
          <cell r="H155" t="str">
            <v>local</v>
          </cell>
          <cell r="I155" t="str">
            <v>Eduarda Soares</v>
          </cell>
          <cell r="J155">
            <v>7891721024030</v>
          </cell>
          <cell r="K155">
            <v>0</v>
          </cell>
          <cell r="L155">
            <v>2618</v>
          </cell>
          <cell r="M155">
            <v>2618</v>
          </cell>
          <cell r="N155">
            <v>850</v>
          </cell>
          <cell r="O155">
            <v>850</v>
          </cell>
          <cell r="P155">
            <v>0</v>
          </cell>
          <cell r="Q155">
            <v>3.08</v>
          </cell>
          <cell r="R155" t="str">
            <v>SIM</v>
          </cell>
          <cell r="S155">
            <v>0</v>
          </cell>
          <cell r="T155">
            <v>28.529999</v>
          </cell>
        </row>
        <row r="156">
          <cell r="A156" t="str">
            <v>F7591201</v>
          </cell>
          <cell r="B156" t="str">
            <v>PERGOVERIS PEN 300/150IU (1) - BRA</v>
          </cell>
          <cell r="C156" t="str">
            <v>A4 Fertility Treatments</v>
          </cell>
          <cell r="D156" t="str">
            <v>PERGOVERIS</v>
          </cell>
          <cell r="E156" t="str">
            <v>Biotech</v>
          </cell>
          <cell r="F156" t="str">
            <v>Fernando Risso</v>
          </cell>
          <cell r="G156" t="str">
            <v>YTRA</v>
          </cell>
          <cell r="H156" t="str">
            <v>local</v>
          </cell>
          <cell r="I156" t="str">
            <v>Eduarda Soares</v>
          </cell>
          <cell r="J156">
            <v>7891721201325</v>
          </cell>
          <cell r="K156">
            <v>0</v>
          </cell>
          <cell r="L156">
            <v>8764</v>
          </cell>
          <cell r="M156">
            <v>8764</v>
          </cell>
          <cell r="N156">
            <v>8249</v>
          </cell>
          <cell r="O156">
            <v>8249</v>
          </cell>
          <cell r="P156">
            <v>0</v>
          </cell>
          <cell r="Q156">
            <v>1.0624318099163534</v>
          </cell>
          <cell r="R156" t="str">
            <v>SIM</v>
          </cell>
          <cell r="S156">
            <v>0</v>
          </cell>
          <cell r="T156">
            <v>52.059998999999998</v>
          </cell>
        </row>
        <row r="157">
          <cell r="A157" t="str">
            <v>F75D1201</v>
          </cell>
          <cell r="B157" t="str">
            <v>PERGOVERIS PEN 450/225IU (1) - BRA</v>
          </cell>
          <cell r="C157" t="str">
            <v>A4 Fertility Treatments</v>
          </cell>
          <cell r="D157" t="str">
            <v>PERGOVERIS</v>
          </cell>
          <cell r="E157" t="str">
            <v>Biotech</v>
          </cell>
          <cell r="F157" t="str">
            <v>Fernando Risso</v>
          </cell>
          <cell r="G157" t="str">
            <v>YTRA</v>
          </cell>
          <cell r="H157" t="str">
            <v>local</v>
          </cell>
          <cell r="I157" t="str">
            <v>Eduarda Soares</v>
          </cell>
          <cell r="J157">
            <v>7891721201332</v>
          </cell>
          <cell r="K157">
            <v>0</v>
          </cell>
          <cell r="L157">
            <v>0</v>
          </cell>
          <cell r="M157">
            <v>0</v>
          </cell>
          <cell r="N157">
            <v>1300</v>
          </cell>
          <cell r="O157">
            <v>1300</v>
          </cell>
          <cell r="P157">
            <v>0</v>
          </cell>
          <cell r="Q157">
            <v>0</v>
          </cell>
          <cell r="R157" t="str">
            <v>SIM</v>
          </cell>
          <cell r="S157">
            <v>2606</v>
          </cell>
          <cell r="T157">
            <v>84.219999000000001</v>
          </cell>
        </row>
        <row r="158">
          <cell r="A158" t="str">
            <v>F75B1201</v>
          </cell>
          <cell r="B158" t="str">
            <v>PERGOVERIS PEN 900/450IU (1) - BRA</v>
          </cell>
          <cell r="C158" t="str">
            <v>A4 Fertility Treatments</v>
          </cell>
          <cell r="D158" t="str">
            <v>PERGOVERIS</v>
          </cell>
          <cell r="E158" t="str">
            <v>Biotech</v>
          </cell>
          <cell r="F158" t="str">
            <v>Fernando Risso</v>
          </cell>
          <cell r="G158" t="str">
            <v>YTRA</v>
          </cell>
          <cell r="H158" t="str">
            <v>local</v>
          </cell>
          <cell r="I158" t="str">
            <v>Eduarda Soares</v>
          </cell>
          <cell r="J158">
            <v>7891721201349</v>
          </cell>
          <cell r="K158">
            <v>0</v>
          </cell>
          <cell r="L158">
            <v>670</v>
          </cell>
          <cell r="M158">
            <v>670</v>
          </cell>
          <cell r="N158">
            <v>315</v>
          </cell>
          <cell r="O158">
            <v>315</v>
          </cell>
          <cell r="P158">
            <v>0</v>
          </cell>
          <cell r="Q158">
            <v>2.126984126984127</v>
          </cell>
          <cell r="R158" t="str">
            <v>SIM</v>
          </cell>
          <cell r="S158">
            <v>0</v>
          </cell>
          <cell r="T158">
            <v>156.189999</v>
          </cell>
        </row>
        <row r="159">
          <cell r="A159">
            <v>3201770002</v>
          </cell>
          <cell r="B159" t="str">
            <v>PREGABALIN 150 MG CAPS - (30) BRA</v>
          </cell>
          <cell r="C159" t="str">
            <v>B9 General Medicine Local</v>
          </cell>
          <cell r="D159" t="str">
            <v>PREGABALIN</v>
          </cell>
          <cell r="E159" t="str">
            <v>Genérico</v>
          </cell>
          <cell r="F159" t="str">
            <v>Rafael Vancini</v>
          </cell>
          <cell r="G159" t="str">
            <v>YTRA</v>
          </cell>
          <cell r="H159" t="str">
            <v>local</v>
          </cell>
          <cell r="I159" t="str">
            <v>Rafael Pena</v>
          </cell>
          <cell r="J159">
            <v>7891721028120</v>
          </cell>
          <cell r="K159">
            <v>0</v>
          </cell>
          <cell r="L159">
            <v>118466</v>
          </cell>
          <cell r="M159">
            <v>118466</v>
          </cell>
          <cell r="N159">
            <v>3956</v>
          </cell>
          <cell r="O159">
            <v>3956</v>
          </cell>
          <cell r="P159">
            <v>0</v>
          </cell>
          <cell r="Q159">
            <v>29.945904954499493</v>
          </cell>
          <cell r="R159" t="str">
            <v>SIM</v>
          </cell>
          <cell r="S159">
            <v>0</v>
          </cell>
          <cell r="T159">
            <v>4.8405760000000004</v>
          </cell>
        </row>
        <row r="160">
          <cell r="A160">
            <v>3201760001</v>
          </cell>
          <cell r="B160" t="str">
            <v>PREGABALIN 75MG CAPS - (30) BRA</v>
          </cell>
          <cell r="C160" t="str">
            <v>B9 General Medicine Local</v>
          </cell>
          <cell r="D160" t="str">
            <v>PREGABALIN</v>
          </cell>
          <cell r="E160" t="str">
            <v>Genérico</v>
          </cell>
          <cell r="F160" t="str">
            <v>Rafael Vancini</v>
          </cell>
          <cell r="G160" t="str">
            <v>YTRA</v>
          </cell>
          <cell r="H160" t="str">
            <v>local</v>
          </cell>
          <cell r="I160" t="str">
            <v>Rafael Pena</v>
          </cell>
          <cell r="J160">
            <v>7891721028113</v>
          </cell>
          <cell r="K160">
            <v>8626</v>
          </cell>
          <cell r="L160">
            <v>57942</v>
          </cell>
          <cell r="M160">
            <v>66568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 t="str">
            <v>SIM</v>
          </cell>
          <cell r="S160">
            <v>0</v>
          </cell>
          <cell r="T160">
            <v>2.883454</v>
          </cell>
        </row>
        <row r="161">
          <cell r="A161">
            <v>3201760002</v>
          </cell>
          <cell r="B161" t="str">
            <v>PREGABALINA 75MG CAPS - (30) BRA</v>
          </cell>
          <cell r="C161" t="str">
            <v>B9 General Medicine Local</v>
          </cell>
          <cell r="D161" t="str">
            <v>PREGABALIN</v>
          </cell>
          <cell r="E161" t="str">
            <v>Genérico</v>
          </cell>
          <cell r="F161" t="str">
            <v>Rafael Vancini</v>
          </cell>
          <cell r="G161" t="str">
            <v>YTRA</v>
          </cell>
          <cell r="H161" t="str">
            <v>local</v>
          </cell>
          <cell r="I161" t="str">
            <v>Rafael Pena</v>
          </cell>
          <cell r="J161">
            <v>7891721202261</v>
          </cell>
          <cell r="K161">
            <v>0</v>
          </cell>
          <cell r="L161">
            <v>680124</v>
          </cell>
          <cell r="M161">
            <v>680124</v>
          </cell>
          <cell r="N161">
            <v>16427</v>
          </cell>
          <cell r="O161">
            <v>16427</v>
          </cell>
          <cell r="P161">
            <v>0</v>
          </cell>
          <cell r="Q161">
            <v>41.402812442929324</v>
          </cell>
          <cell r="R161" t="str">
            <v>SIM</v>
          </cell>
          <cell r="S161">
            <v>0</v>
          </cell>
          <cell r="T161">
            <v>2.8834529999999998</v>
          </cell>
        </row>
        <row r="162">
          <cell r="A162" t="str">
            <v>F6721201</v>
          </cell>
          <cell r="B162" t="str">
            <v>REBIF SYR 22 NF (12) - BRA</v>
          </cell>
          <cell r="C162" t="str">
            <v>A8 MultSc</v>
          </cell>
          <cell r="D162" t="str">
            <v>REBIF</v>
          </cell>
          <cell r="E162" t="str">
            <v>Biotech</v>
          </cell>
          <cell r="F162" t="str">
            <v>Mariana Albino</v>
          </cell>
          <cell r="G162" t="str">
            <v>YTRA</v>
          </cell>
          <cell r="H162" t="str">
            <v>local</v>
          </cell>
          <cell r="I162" t="str">
            <v>Eduarda Soares</v>
          </cell>
          <cell r="J162">
            <v>7891721022418</v>
          </cell>
          <cell r="K162">
            <v>0</v>
          </cell>
          <cell r="L162">
            <v>23</v>
          </cell>
          <cell r="M162">
            <v>23</v>
          </cell>
          <cell r="N162">
            <v>12</v>
          </cell>
          <cell r="O162">
            <v>12</v>
          </cell>
          <cell r="P162">
            <v>0</v>
          </cell>
          <cell r="Q162">
            <v>1.9166666666666667</v>
          </cell>
          <cell r="R162" t="str">
            <v>SIM</v>
          </cell>
          <cell r="S162">
            <v>0</v>
          </cell>
          <cell r="T162">
            <v>1068.7899990000001</v>
          </cell>
        </row>
        <row r="163">
          <cell r="A163" t="str">
            <v>F6741201</v>
          </cell>
          <cell r="B163" t="str">
            <v>REBIF SYR 44 NF (12) - BRA</v>
          </cell>
          <cell r="C163" t="str">
            <v>A8 MultSc</v>
          </cell>
          <cell r="D163" t="str">
            <v>REBIF</v>
          </cell>
          <cell r="E163" t="str">
            <v>Biotech</v>
          </cell>
          <cell r="F163" t="str">
            <v>Mariana Albino</v>
          </cell>
          <cell r="G163" t="str">
            <v>YTRA</v>
          </cell>
          <cell r="H163" t="str">
            <v>local</v>
          </cell>
          <cell r="I163" t="str">
            <v>Eduarda Soares</v>
          </cell>
          <cell r="J163">
            <v>7891721022425</v>
          </cell>
          <cell r="K163">
            <v>15</v>
          </cell>
          <cell r="L163">
            <v>74</v>
          </cell>
          <cell r="M163">
            <v>89</v>
          </cell>
          <cell r="N163">
            <v>47</v>
          </cell>
          <cell r="O163">
            <v>47</v>
          </cell>
          <cell r="P163">
            <v>0</v>
          </cell>
          <cell r="Q163">
            <v>1.8936170212765957</v>
          </cell>
          <cell r="R163" t="str">
            <v>SIM</v>
          </cell>
          <cell r="S163">
            <v>0</v>
          </cell>
          <cell r="T163">
            <v>1209.9699989999999</v>
          </cell>
        </row>
        <row r="164">
          <cell r="A164" t="str">
            <v>INTA200005867</v>
          </cell>
          <cell r="B164" t="str">
            <v>RISPERIDONA 1MG TABS - (30) BRA</v>
          </cell>
          <cell r="C164" t="str">
            <v>B7 General Medicine Merck KGaA</v>
          </cell>
          <cell r="D164" t="str">
            <v>RISPERIDONE</v>
          </cell>
          <cell r="E164" t="str">
            <v>Genérico</v>
          </cell>
          <cell r="F164" t="str">
            <v>Rafael Vancini</v>
          </cell>
          <cell r="G164" t="str">
            <v>YTRA</v>
          </cell>
          <cell r="H164" t="str">
            <v>local</v>
          </cell>
          <cell r="I164" t="str">
            <v>Rafael Pena</v>
          </cell>
          <cell r="J164">
            <v>7891721201219</v>
          </cell>
          <cell r="K164">
            <v>0</v>
          </cell>
          <cell r="L164">
            <v>25375</v>
          </cell>
          <cell r="M164">
            <v>25375</v>
          </cell>
          <cell r="N164">
            <v>4012</v>
          </cell>
          <cell r="O164">
            <v>4012</v>
          </cell>
          <cell r="P164">
            <v>0</v>
          </cell>
          <cell r="Q164">
            <v>6.3247756729810565</v>
          </cell>
          <cell r="R164" t="str">
            <v>SIM</v>
          </cell>
          <cell r="S164">
            <v>0</v>
          </cell>
          <cell r="T164">
            <v>0.98961399999999999</v>
          </cell>
        </row>
        <row r="165">
          <cell r="A165" t="str">
            <v>INTA200005868</v>
          </cell>
          <cell r="B165" t="str">
            <v>RISPERIDONE 2 MG TABS - (30) BRA</v>
          </cell>
          <cell r="C165" t="str">
            <v>B7 General Medicine Merck KGaA</v>
          </cell>
          <cell r="D165" t="str">
            <v>RISPERIDONE</v>
          </cell>
          <cell r="E165" t="str">
            <v>Genérico</v>
          </cell>
          <cell r="F165" t="str">
            <v>Rafael Vancini</v>
          </cell>
          <cell r="G165" t="str">
            <v>YTRA</v>
          </cell>
          <cell r="H165" t="str">
            <v>local</v>
          </cell>
          <cell r="I165" t="str">
            <v>Rafael Pena</v>
          </cell>
          <cell r="J165">
            <v>7891721201233</v>
          </cell>
          <cell r="K165">
            <v>0</v>
          </cell>
          <cell r="L165">
            <v>9798</v>
          </cell>
          <cell r="M165">
            <v>9798</v>
          </cell>
          <cell r="N165">
            <v>4406</v>
          </cell>
          <cell r="O165">
            <v>4406</v>
          </cell>
          <cell r="P165">
            <v>0</v>
          </cell>
          <cell r="Q165">
            <v>2.2237857467090332</v>
          </cell>
          <cell r="R165" t="str">
            <v>SIM</v>
          </cell>
          <cell r="S165">
            <v>0</v>
          </cell>
          <cell r="T165">
            <v>1.222602</v>
          </cell>
        </row>
        <row r="166">
          <cell r="A166" t="str">
            <v>INTA200005869</v>
          </cell>
          <cell r="B166" t="str">
            <v>RISPERIDONE 3 MG TABS - (30) BRA</v>
          </cell>
          <cell r="C166" t="str">
            <v>B7 General Medicine Merck KGaA</v>
          </cell>
          <cell r="D166" t="str">
            <v>RISPERIDONE</v>
          </cell>
          <cell r="E166" t="str">
            <v>Genérico</v>
          </cell>
          <cell r="F166" t="str">
            <v>Rafael Vancini</v>
          </cell>
          <cell r="G166" t="str">
            <v>YTRA</v>
          </cell>
          <cell r="H166" t="str">
            <v>local</v>
          </cell>
          <cell r="I166" t="str">
            <v>Rafael Pena</v>
          </cell>
          <cell r="J166">
            <v>7891721201257</v>
          </cell>
          <cell r="K166">
            <v>3684</v>
          </cell>
          <cell r="L166">
            <v>0</v>
          </cell>
          <cell r="M166">
            <v>3684</v>
          </cell>
          <cell r="N166">
            <v>1111</v>
          </cell>
          <cell r="O166">
            <v>1111</v>
          </cell>
          <cell r="P166">
            <v>0</v>
          </cell>
          <cell r="Q166">
            <v>3.3159315931593158</v>
          </cell>
          <cell r="R166" t="str">
            <v>SIM</v>
          </cell>
          <cell r="S166">
            <v>4000</v>
          </cell>
          <cell r="T166">
            <v>2.030999</v>
          </cell>
        </row>
        <row r="167">
          <cell r="A167" t="str">
            <v>BR1000314</v>
          </cell>
          <cell r="B167" t="str">
            <v>ROXFLAN 10 MG TABS - (30) BRA</v>
          </cell>
          <cell r="C167" t="str">
            <v>B6 CMCare Local</v>
          </cell>
          <cell r="D167" t="str">
            <v>AMLODIPINE</v>
          </cell>
          <cell r="E167" t="str">
            <v>Brand</v>
          </cell>
          <cell r="F167" t="str">
            <v>Carla Mendonça</v>
          </cell>
          <cell r="G167" t="str">
            <v>YFIN</v>
          </cell>
          <cell r="H167" t="str">
            <v>local</v>
          </cell>
          <cell r="I167" t="str">
            <v>Eduarda Soares</v>
          </cell>
          <cell r="J167">
            <v>7891721012976</v>
          </cell>
          <cell r="K167">
            <v>0</v>
          </cell>
          <cell r="L167">
            <v>29827</v>
          </cell>
          <cell r="M167">
            <v>29827</v>
          </cell>
          <cell r="N167">
            <v>10112</v>
          </cell>
          <cell r="O167">
            <v>10112</v>
          </cell>
          <cell r="P167">
            <v>0</v>
          </cell>
          <cell r="Q167">
            <v>2.9496637658227849</v>
          </cell>
          <cell r="R167" t="str">
            <v>SIM</v>
          </cell>
          <cell r="S167">
            <v>0</v>
          </cell>
          <cell r="T167">
            <v>3.9935770000000002</v>
          </cell>
        </row>
        <row r="168">
          <cell r="A168" t="str">
            <v>BR1000315</v>
          </cell>
          <cell r="B168" t="str">
            <v>ROXFLAN 5 MG TAB - (10) FS BRA</v>
          </cell>
          <cell r="C168" t="str">
            <v>B6 CMCare Local</v>
          </cell>
          <cell r="D168" t="str">
            <v>AMLODIPINE</v>
          </cell>
          <cell r="E168" t="str">
            <v>Brand</v>
          </cell>
          <cell r="F168" t="str">
            <v>Carla Mendonça</v>
          </cell>
          <cell r="G168" t="str">
            <v>YSAM</v>
          </cell>
          <cell r="H168" t="str">
            <v>local</v>
          </cell>
          <cell r="I168" t="str">
            <v>Eduarda Soares</v>
          </cell>
          <cell r="J168">
            <v>0</v>
          </cell>
          <cell r="K168">
            <v>0</v>
          </cell>
          <cell r="L168">
            <v>27108</v>
          </cell>
          <cell r="M168">
            <v>27108</v>
          </cell>
          <cell r="N168">
            <v>14112</v>
          </cell>
          <cell r="O168">
            <v>14112</v>
          </cell>
          <cell r="P168">
            <v>0</v>
          </cell>
          <cell r="Q168">
            <v>1.9209183673469388</v>
          </cell>
          <cell r="R168" t="str">
            <v>SIM</v>
          </cell>
          <cell r="S168">
            <v>0</v>
          </cell>
          <cell r="T168">
            <v>0</v>
          </cell>
        </row>
        <row r="169">
          <cell r="A169" t="str">
            <v>BR1000310</v>
          </cell>
          <cell r="B169" t="str">
            <v>ROXFLAN 5 MG TABLETS - (20) BRA</v>
          </cell>
          <cell r="C169" t="str">
            <v>B6 CMCare Local</v>
          </cell>
          <cell r="D169" t="str">
            <v>AMLODIPINE</v>
          </cell>
          <cell r="E169" t="str">
            <v>Brand</v>
          </cell>
          <cell r="F169" t="str">
            <v>Carla Mendonça</v>
          </cell>
          <cell r="G169" t="str">
            <v>YFIN</v>
          </cell>
          <cell r="H169" t="str">
            <v>local</v>
          </cell>
          <cell r="I169" t="str">
            <v>Eduarda Soares</v>
          </cell>
          <cell r="J169">
            <v>7891721001932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 t="str">
            <v>SIM</v>
          </cell>
          <cell r="S169">
            <v>0</v>
          </cell>
          <cell r="T169">
            <v>0</v>
          </cell>
        </row>
        <row r="170">
          <cell r="A170" t="str">
            <v>BR1000313</v>
          </cell>
          <cell r="B170" t="str">
            <v>ROXFLAN 5 MG TABS - (30) BRA</v>
          </cell>
          <cell r="C170" t="str">
            <v>B6 CMCare Local</v>
          </cell>
          <cell r="D170" t="str">
            <v>AMLODIPINE</v>
          </cell>
          <cell r="E170" t="str">
            <v>Brand</v>
          </cell>
          <cell r="F170" t="str">
            <v>Carla Mendonça</v>
          </cell>
          <cell r="G170" t="str">
            <v>YFIN</v>
          </cell>
          <cell r="H170" t="str">
            <v>local</v>
          </cell>
          <cell r="I170" t="str">
            <v>Eduarda Soares</v>
          </cell>
          <cell r="J170">
            <v>7891721012969</v>
          </cell>
          <cell r="K170">
            <v>0</v>
          </cell>
          <cell r="L170">
            <v>189258</v>
          </cell>
          <cell r="M170">
            <v>189258</v>
          </cell>
          <cell r="N170">
            <v>67677</v>
          </cell>
          <cell r="O170">
            <v>67677</v>
          </cell>
          <cell r="P170">
            <v>0</v>
          </cell>
          <cell r="Q170">
            <v>2.79648920608183</v>
          </cell>
          <cell r="R170" t="str">
            <v>SIM</v>
          </cell>
          <cell r="S170">
            <v>0</v>
          </cell>
          <cell r="T170">
            <v>1.9889650000000001</v>
          </cell>
        </row>
        <row r="171">
          <cell r="A171" t="str">
            <v>F1231201</v>
          </cell>
          <cell r="B171" t="str">
            <v>SAIZEN LIQUID 12MG (1) - BRA</v>
          </cell>
          <cell r="C171" t="str">
            <v>A5 Endocrinology</v>
          </cell>
          <cell r="D171" t="str">
            <v>SAIZEN</v>
          </cell>
          <cell r="E171" t="str">
            <v>Biotech</v>
          </cell>
          <cell r="F171" t="str">
            <v>Paula Albertini</v>
          </cell>
          <cell r="G171" t="str">
            <v>YTRA</v>
          </cell>
          <cell r="H171" t="str">
            <v>local</v>
          </cell>
          <cell r="I171" t="str">
            <v>Eduarda Soares</v>
          </cell>
          <cell r="J171">
            <v>7891721026270</v>
          </cell>
          <cell r="K171">
            <v>0</v>
          </cell>
          <cell r="L171">
            <v>3600</v>
          </cell>
          <cell r="M171">
            <v>3600</v>
          </cell>
          <cell r="N171">
            <v>2631</v>
          </cell>
          <cell r="O171">
            <v>2581</v>
          </cell>
          <cell r="P171">
            <v>50</v>
          </cell>
          <cell r="Q171">
            <v>1.3683010262257698</v>
          </cell>
          <cell r="R171" t="str">
            <v>SIM</v>
          </cell>
          <cell r="S171">
            <v>0</v>
          </cell>
          <cell r="T171">
            <v>87.886791000000002</v>
          </cell>
        </row>
        <row r="172">
          <cell r="A172" t="str">
            <v>F1251201</v>
          </cell>
          <cell r="B172" t="str">
            <v>SAIZEN LIQUID 20MG (1) - BRA</v>
          </cell>
          <cell r="C172" t="str">
            <v>A5 Endocrinology</v>
          </cell>
          <cell r="D172" t="str">
            <v>SAIZEN</v>
          </cell>
          <cell r="E172" t="str">
            <v>Biotech</v>
          </cell>
          <cell r="F172" t="str">
            <v>Paula Albertini</v>
          </cell>
          <cell r="G172" t="str">
            <v>YTRA</v>
          </cell>
          <cell r="H172" t="str">
            <v>local</v>
          </cell>
          <cell r="I172" t="str">
            <v>Eduarda Soares</v>
          </cell>
          <cell r="J172">
            <v>7891721026287</v>
          </cell>
          <cell r="K172">
            <v>0</v>
          </cell>
          <cell r="L172">
            <v>2292</v>
          </cell>
          <cell r="M172">
            <v>2292</v>
          </cell>
          <cell r="N172">
            <v>2805</v>
          </cell>
          <cell r="O172">
            <v>2800</v>
          </cell>
          <cell r="P172">
            <v>5</v>
          </cell>
          <cell r="Q172">
            <v>0.81711229946524067</v>
          </cell>
          <cell r="R172" t="str">
            <v>SIM</v>
          </cell>
          <cell r="S172">
            <v>0</v>
          </cell>
          <cell r="T172">
            <v>141.22641400000001</v>
          </cell>
        </row>
        <row r="173">
          <cell r="A173" t="str">
            <v>F1211201</v>
          </cell>
          <cell r="B173" t="str">
            <v>SAIZEN LIQUID 6MG (1) - BRA</v>
          </cell>
          <cell r="C173" t="str">
            <v>A5 Endocrinology</v>
          </cell>
          <cell r="D173" t="str">
            <v>SAIZEN</v>
          </cell>
          <cell r="E173" t="str">
            <v>Biotech</v>
          </cell>
          <cell r="F173" t="str">
            <v>Paula Albertini</v>
          </cell>
          <cell r="G173" t="str">
            <v>YTRA</v>
          </cell>
          <cell r="H173" t="str">
            <v>local</v>
          </cell>
          <cell r="I173" t="str">
            <v>Eduarda Soares</v>
          </cell>
          <cell r="J173">
            <v>7891721026263</v>
          </cell>
          <cell r="K173">
            <v>0</v>
          </cell>
          <cell r="L173">
            <v>1475</v>
          </cell>
          <cell r="M173">
            <v>1475</v>
          </cell>
          <cell r="N173">
            <v>358</v>
          </cell>
          <cell r="O173">
            <v>308</v>
          </cell>
          <cell r="P173">
            <v>50</v>
          </cell>
          <cell r="Q173">
            <v>4.1201117318435756</v>
          </cell>
          <cell r="R173" t="str">
            <v>SIM</v>
          </cell>
          <cell r="S173">
            <v>0</v>
          </cell>
          <cell r="T173">
            <v>47.509431999999997</v>
          </cell>
        </row>
        <row r="174">
          <cell r="A174">
            <v>3429600001</v>
          </cell>
          <cell r="B174" t="str">
            <v>SERTRALINA COMPR GX 50 MG X 30</v>
          </cell>
          <cell r="C174" t="str">
            <v>B7 General Medicine Merck KGaA</v>
          </cell>
          <cell r="D174" t="str">
            <v>SERTRALINE</v>
          </cell>
          <cell r="E174" t="str">
            <v>Genérico</v>
          </cell>
          <cell r="F174" t="str">
            <v>Rafael Vancini</v>
          </cell>
          <cell r="G174" t="str">
            <v>YTRA</v>
          </cell>
          <cell r="H174" t="str">
            <v>local</v>
          </cell>
          <cell r="I174" t="str">
            <v>Rafael Pena</v>
          </cell>
          <cell r="J174">
            <v>7891721200472</v>
          </cell>
          <cell r="K174">
            <v>0</v>
          </cell>
          <cell r="L174">
            <v>20279</v>
          </cell>
          <cell r="M174">
            <v>20279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 t="str">
            <v>NÃO</v>
          </cell>
          <cell r="S174">
            <v>0</v>
          </cell>
          <cell r="T174">
            <v>0</v>
          </cell>
        </row>
        <row r="175">
          <cell r="A175">
            <v>3220830001</v>
          </cell>
          <cell r="B175" t="str">
            <v>SINVASTATINA 10MG TABS - (30) BRA</v>
          </cell>
          <cell r="C175" t="str">
            <v>B6 CMCare Local</v>
          </cell>
          <cell r="D175" t="str">
            <v>SIMVASTATIN</v>
          </cell>
          <cell r="E175" t="str">
            <v>Genérico</v>
          </cell>
          <cell r="F175" t="str">
            <v>Rafael Vancini</v>
          </cell>
          <cell r="G175" t="str">
            <v>YFIN</v>
          </cell>
          <cell r="H175" t="str">
            <v>local</v>
          </cell>
          <cell r="I175" t="str">
            <v>Rafael Pena</v>
          </cell>
          <cell r="J175">
            <v>7891721028441</v>
          </cell>
          <cell r="K175">
            <v>0</v>
          </cell>
          <cell r="L175">
            <v>53143</v>
          </cell>
          <cell r="M175">
            <v>53143</v>
          </cell>
          <cell r="N175">
            <v>32562</v>
          </cell>
          <cell r="O175">
            <v>32562</v>
          </cell>
          <cell r="P175">
            <v>0</v>
          </cell>
          <cell r="Q175">
            <v>1.6320557705300658</v>
          </cell>
          <cell r="R175" t="str">
            <v>SIM</v>
          </cell>
          <cell r="S175">
            <v>0</v>
          </cell>
          <cell r="T175">
            <v>0.38650800000000002</v>
          </cell>
        </row>
        <row r="176">
          <cell r="A176">
            <v>3220900001</v>
          </cell>
          <cell r="B176" t="str">
            <v>SINVASTATINA 20MG TABS - (30) BRA</v>
          </cell>
          <cell r="C176" t="str">
            <v>B6 CMCare Local</v>
          </cell>
          <cell r="D176" t="str">
            <v>SIMVASTATIN</v>
          </cell>
          <cell r="E176" t="str">
            <v>Genérico</v>
          </cell>
          <cell r="F176" t="str">
            <v>Rafael Vancini</v>
          </cell>
          <cell r="G176" t="str">
            <v>YFIN</v>
          </cell>
          <cell r="H176" t="str">
            <v>local</v>
          </cell>
          <cell r="I176" t="str">
            <v>Rafael Pena</v>
          </cell>
          <cell r="J176">
            <v>7891721028458</v>
          </cell>
          <cell r="K176">
            <v>0</v>
          </cell>
          <cell r="L176">
            <v>70564</v>
          </cell>
          <cell r="M176">
            <v>70564</v>
          </cell>
          <cell r="N176">
            <v>22260</v>
          </cell>
          <cell r="O176">
            <v>22260</v>
          </cell>
          <cell r="P176">
            <v>0</v>
          </cell>
          <cell r="Q176">
            <v>3.169991015274034</v>
          </cell>
          <cell r="R176" t="str">
            <v>SIM</v>
          </cell>
          <cell r="S176">
            <v>0</v>
          </cell>
          <cell r="T176">
            <v>0.40080700000000002</v>
          </cell>
        </row>
        <row r="177">
          <cell r="A177">
            <v>3220910001</v>
          </cell>
          <cell r="B177" t="str">
            <v>SINVASTATINA 40MG TABS - (30) BRA</v>
          </cell>
          <cell r="C177" t="str">
            <v>B6 CMCare Local</v>
          </cell>
          <cell r="D177" t="str">
            <v>SIMVASTATIN</v>
          </cell>
          <cell r="E177" t="str">
            <v>Genérico</v>
          </cell>
          <cell r="F177" t="str">
            <v>Rafael Vancini</v>
          </cell>
          <cell r="G177" t="str">
            <v>YFIN</v>
          </cell>
          <cell r="H177" t="str">
            <v>local</v>
          </cell>
          <cell r="I177" t="str">
            <v>Rafael Pena</v>
          </cell>
          <cell r="J177">
            <v>7891721028472</v>
          </cell>
          <cell r="K177">
            <v>0</v>
          </cell>
          <cell r="L177">
            <v>3038</v>
          </cell>
          <cell r="M177">
            <v>3038</v>
          </cell>
          <cell r="N177">
            <v>2110</v>
          </cell>
          <cell r="O177">
            <v>2110</v>
          </cell>
          <cell r="P177">
            <v>0</v>
          </cell>
          <cell r="Q177">
            <v>1.4398104265402845</v>
          </cell>
          <cell r="R177" t="str">
            <v>SIM</v>
          </cell>
          <cell r="S177">
            <v>0</v>
          </cell>
          <cell r="T177">
            <v>1.1736610000000001</v>
          </cell>
        </row>
        <row r="178">
          <cell r="A178" t="str">
            <v>BR1007111</v>
          </cell>
          <cell r="B178" t="str">
            <v>SOTALOL 160MG TABS - (30) BRA</v>
          </cell>
          <cell r="C178" t="str">
            <v>B6 CMCare Local</v>
          </cell>
          <cell r="D178" t="str">
            <v>SOTALOL</v>
          </cell>
          <cell r="E178" t="str">
            <v>Genérico</v>
          </cell>
          <cell r="F178" t="str">
            <v>Rafael Vancini</v>
          </cell>
          <cell r="G178" t="str">
            <v>YFIN</v>
          </cell>
          <cell r="H178" t="str">
            <v>local</v>
          </cell>
          <cell r="I178" t="str">
            <v>Rafael Pena</v>
          </cell>
          <cell r="J178">
            <v>7891721023521</v>
          </cell>
          <cell r="K178">
            <v>0</v>
          </cell>
          <cell r="L178">
            <v>21113</v>
          </cell>
          <cell r="M178">
            <v>21113</v>
          </cell>
          <cell r="N178">
            <v>16692</v>
          </cell>
          <cell r="O178">
            <v>16692</v>
          </cell>
          <cell r="P178">
            <v>0</v>
          </cell>
          <cell r="Q178">
            <v>1.2648574167265756</v>
          </cell>
          <cell r="R178" t="str">
            <v>SIM</v>
          </cell>
          <cell r="S178">
            <v>0</v>
          </cell>
          <cell r="T178">
            <v>1.7969219999999999</v>
          </cell>
        </row>
        <row r="179">
          <cell r="A179" t="str">
            <v>F05512A1</v>
          </cell>
          <cell r="B179" t="str">
            <v>STILAMIN AMP 3MG (1) WO SOLVENT - BRA</v>
          </cell>
          <cell r="C179" t="str">
            <v>D1 General Medicine ARES &amp; MSSA</v>
          </cell>
          <cell r="D179" t="str">
            <v>STILAMIN</v>
          </cell>
          <cell r="E179" t="str">
            <v>Biotech</v>
          </cell>
          <cell r="F179" t="str">
            <v>Rafael Vancini</v>
          </cell>
          <cell r="G179" t="str">
            <v>YTRA</v>
          </cell>
          <cell r="H179" t="str">
            <v>local</v>
          </cell>
          <cell r="I179" t="str">
            <v>Eduarda Soares</v>
          </cell>
          <cell r="J179">
            <v>7891721201677</v>
          </cell>
          <cell r="K179">
            <v>0</v>
          </cell>
          <cell r="L179">
            <v>113</v>
          </cell>
          <cell r="M179">
            <v>113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 t="str">
            <v>SIM</v>
          </cell>
          <cell r="S179">
            <v>0</v>
          </cell>
          <cell r="T179">
            <v>0</v>
          </cell>
        </row>
        <row r="180">
          <cell r="A180">
            <v>3411220004</v>
          </cell>
          <cell r="B180" t="str">
            <v>ZIMIEX 10MG TABS (OR) - (10) BRA</v>
          </cell>
          <cell r="C180" t="str">
            <v>B6 CMCare Local</v>
          </cell>
          <cell r="D180" t="str">
            <v>EZETIMIBE BGX</v>
          </cell>
          <cell r="E180" t="str">
            <v>Brand</v>
          </cell>
          <cell r="F180" t="str">
            <v>Carla Mendonça</v>
          </cell>
          <cell r="G180" t="str">
            <v>YFIN</v>
          </cell>
          <cell r="H180" t="str">
            <v>local</v>
          </cell>
          <cell r="I180" t="str">
            <v>Rafael Pena</v>
          </cell>
          <cell r="J180">
            <v>7891721201820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 t="str">
            <v>SIM</v>
          </cell>
          <cell r="S180">
            <v>0</v>
          </cell>
          <cell r="T180">
            <v>0</v>
          </cell>
        </row>
        <row r="181">
          <cell r="A181">
            <v>3411220003</v>
          </cell>
          <cell r="B181" t="str">
            <v>ZIMIEX 10MG TABS (OR) - (30) BRA</v>
          </cell>
          <cell r="C181" t="str">
            <v>B6 CMCare Local</v>
          </cell>
          <cell r="D181" t="str">
            <v>EZETIMIBE BGX</v>
          </cell>
          <cell r="E181" t="str">
            <v>Brand</v>
          </cell>
          <cell r="F181" t="str">
            <v>Carla Mendonça</v>
          </cell>
          <cell r="G181" t="str">
            <v>YTRA</v>
          </cell>
          <cell r="H181" t="str">
            <v>local</v>
          </cell>
          <cell r="I181" t="str">
            <v>Rafael Pena</v>
          </cell>
          <cell r="J181">
            <v>7891721201837</v>
          </cell>
          <cell r="K181">
            <v>0</v>
          </cell>
          <cell r="L181">
            <v>38565</v>
          </cell>
          <cell r="M181">
            <v>38565</v>
          </cell>
          <cell r="N181">
            <v>10500</v>
          </cell>
          <cell r="O181">
            <v>10500</v>
          </cell>
          <cell r="P181">
            <v>0</v>
          </cell>
          <cell r="Q181">
            <v>3.672857142857143</v>
          </cell>
          <cell r="R181" t="str">
            <v>SIM</v>
          </cell>
          <cell r="S181">
            <v>0</v>
          </cell>
          <cell r="T181">
            <v>4.7435499999999999</v>
          </cell>
        </row>
        <row r="182">
          <cell r="A182">
            <v>3411220005</v>
          </cell>
          <cell r="B182" t="str">
            <v>ZIMIEX 10MG TABS SPL - (10) BRA</v>
          </cell>
          <cell r="C182" t="str">
            <v>B6 CMCare Local</v>
          </cell>
          <cell r="D182" t="str">
            <v>EZETIMIBE BGX</v>
          </cell>
          <cell r="E182" t="str">
            <v>Brand</v>
          </cell>
          <cell r="F182" t="str">
            <v>Carla Mendonça</v>
          </cell>
          <cell r="G182" t="str">
            <v>YSAM / YTRA</v>
          </cell>
          <cell r="H182" t="str">
            <v>local</v>
          </cell>
          <cell r="I182" t="str">
            <v>Rafael Pena</v>
          </cell>
          <cell r="J182">
            <v>0</v>
          </cell>
          <cell r="K182">
            <v>0</v>
          </cell>
          <cell r="L182">
            <v>672</v>
          </cell>
          <cell r="M182">
            <v>672</v>
          </cell>
          <cell r="N182">
            <v>3600</v>
          </cell>
          <cell r="O182">
            <v>3600</v>
          </cell>
          <cell r="P182">
            <v>0</v>
          </cell>
          <cell r="Q182">
            <v>0.18666666666666668</v>
          </cell>
          <cell r="R182" t="str">
            <v>SIM</v>
          </cell>
          <cell r="S182">
            <v>0</v>
          </cell>
          <cell r="T182">
            <v>0</v>
          </cell>
        </row>
        <row r="183">
          <cell r="A183" t="str">
            <v>U1222239</v>
          </cell>
          <cell r="B183" t="str">
            <v>ALUETTA PEN 12MG (1)-MS-BRA</v>
          </cell>
          <cell r="C183" t="str">
            <v>A5 Endocrinology</v>
          </cell>
          <cell r="D183" t="str">
            <v>SAIZEN PEN</v>
          </cell>
          <cell r="E183" t="str">
            <v>Device</v>
          </cell>
          <cell r="F183" t="str">
            <v>Paula Albertini</v>
          </cell>
          <cell r="G183" t="str">
            <v>YTRA</v>
          </cell>
          <cell r="H183" t="str">
            <v>local</v>
          </cell>
          <cell r="I183" t="str">
            <v>Eduarda Soares</v>
          </cell>
          <cell r="J183">
            <v>0</v>
          </cell>
          <cell r="K183">
            <v>0</v>
          </cell>
          <cell r="L183">
            <v>459</v>
          </cell>
          <cell r="M183">
            <v>459</v>
          </cell>
          <cell r="N183">
            <v>160</v>
          </cell>
          <cell r="O183">
            <v>160</v>
          </cell>
          <cell r="P183">
            <v>0</v>
          </cell>
          <cell r="Q183">
            <v>2.8687499999999999</v>
          </cell>
          <cell r="R183" t="str">
            <v>NÃO</v>
          </cell>
          <cell r="S183">
            <v>0</v>
          </cell>
          <cell r="T183">
            <v>0</v>
          </cell>
        </row>
        <row r="184">
          <cell r="A184" t="str">
            <v>U1222240</v>
          </cell>
          <cell r="B184" t="str">
            <v>ALUETTA PEN 20MG (1)-MS-BRA</v>
          </cell>
          <cell r="C184" t="str">
            <v>A5 Endocrinology</v>
          </cell>
          <cell r="D184" t="str">
            <v>SAIZEN PEN</v>
          </cell>
          <cell r="E184" t="str">
            <v>Device</v>
          </cell>
          <cell r="F184" t="str">
            <v>Paula Albertini</v>
          </cell>
          <cell r="G184" t="str">
            <v>YTRA</v>
          </cell>
          <cell r="H184" t="str">
            <v>local</v>
          </cell>
          <cell r="I184" t="str">
            <v>Eduarda Soares</v>
          </cell>
          <cell r="J184">
            <v>0</v>
          </cell>
          <cell r="K184">
            <v>0</v>
          </cell>
          <cell r="L184">
            <v>685</v>
          </cell>
          <cell r="M184">
            <v>685</v>
          </cell>
          <cell r="N184">
            <v>300</v>
          </cell>
          <cell r="O184">
            <v>300</v>
          </cell>
          <cell r="P184">
            <v>0</v>
          </cell>
          <cell r="Q184">
            <v>2.2833333333333332</v>
          </cell>
          <cell r="R184" t="str">
            <v>NÃO</v>
          </cell>
          <cell r="S184">
            <v>0</v>
          </cell>
          <cell r="T184">
            <v>0</v>
          </cell>
        </row>
        <row r="185">
          <cell r="A185" t="str">
            <v>U1222238</v>
          </cell>
          <cell r="B185" t="str">
            <v>ALUETTA PEN 6MG (1)-MS-BRA</v>
          </cell>
          <cell r="C185" t="str">
            <v>A5 Endocrinology</v>
          </cell>
          <cell r="D185" t="str">
            <v>SAIZEN PEN</v>
          </cell>
          <cell r="E185" t="str">
            <v>Device</v>
          </cell>
          <cell r="F185" t="str">
            <v>Paula Albertini</v>
          </cell>
          <cell r="G185" t="str">
            <v>YTRA</v>
          </cell>
          <cell r="H185" t="str">
            <v>local</v>
          </cell>
          <cell r="I185" t="str">
            <v>Eduarda Soares</v>
          </cell>
          <cell r="J185">
            <v>0</v>
          </cell>
          <cell r="K185">
            <v>0</v>
          </cell>
          <cell r="L185">
            <v>104</v>
          </cell>
          <cell r="M185">
            <v>104</v>
          </cell>
          <cell r="N185">
            <v>30</v>
          </cell>
          <cell r="O185">
            <v>30</v>
          </cell>
          <cell r="P185">
            <v>0</v>
          </cell>
          <cell r="Q185">
            <v>3.4666666666666668</v>
          </cell>
          <cell r="R185" t="str">
            <v>NÃO</v>
          </cell>
          <cell r="S185">
            <v>0</v>
          </cell>
          <cell r="T185">
            <v>0</v>
          </cell>
        </row>
        <row r="186">
          <cell r="A186" t="str">
            <v>U1244147</v>
          </cell>
          <cell r="B186" t="str">
            <v>BD ULTRA-FINE™ MINI 5MM X 31G (100)</v>
          </cell>
          <cell r="C186" t="str">
            <v>A5 Endocrinology</v>
          </cell>
          <cell r="D186" t="str">
            <v>SAIZEN PEN NEEDLE</v>
          </cell>
          <cell r="E186" t="str">
            <v>Device</v>
          </cell>
          <cell r="F186" t="str">
            <v>Paula Albertini</v>
          </cell>
          <cell r="G186" t="str">
            <v>YTRA</v>
          </cell>
          <cell r="H186" t="str">
            <v>local</v>
          </cell>
          <cell r="I186" t="str">
            <v>Eduarda Soares</v>
          </cell>
          <cell r="J186">
            <v>0</v>
          </cell>
          <cell r="K186">
            <v>0</v>
          </cell>
          <cell r="L186">
            <v>4899</v>
          </cell>
          <cell r="M186">
            <v>4899</v>
          </cell>
          <cell r="N186">
            <v>700</v>
          </cell>
          <cell r="O186">
            <v>700</v>
          </cell>
          <cell r="P186">
            <v>0</v>
          </cell>
          <cell r="Q186">
            <v>6.9985714285714282</v>
          </cell>
          <cell r="R186" t="str">
            <v>NÃO</v>
          </cell>
          <cell r="S186">
            <v>0</v>
          </cell>
          <cell r="T186">
            <v>0</v>
          </cell>
        </row>
        <row r="187">
          <cell r="A187" t="str">
            <v>U1211216</v>
          </cell>
          <cell r="B187" t="str">
            <v>Cartridge Demo Kit (4)</v>
          </cell>
          <cell r="C187" t="str">
            <v>A5 Endocrinology</v>
          </cell>
          <cell r="D187" t="str">
            <v>SAIZEN</v>
          </cell>
          <cell r="E187" t="str">
            <v>Device</v>
          </cell>
          <cell r="F187" t="str">
            <v>Paula Albertini</v>
          </cell>
          <cell r="G187" t="str">
            <v>YTRA</v>
          </cell>
          <cell r="H187" t="str">
            <v>local</v>
          </cell>
          <cell r="I187" t="str">
            <v>Eduarda Soares</v>
          </cell>
          <cell r="J187">
            <v>0</v>
          </cell>
          <cell r="K187">
            <v>0</v>
          </cell>
          <cell r="L187">
            <v>132</v>
          </cell>
          <cell r="M187">
            <v>132</v>
          </cell>
          <cell r="N187">
            <v>10</v>
          </cell>
          <cell r="O187">
            <v>10</v>
          </cell>
          <cell r="P187">
            <v>0</v>
          </cell>
          <cell r="Q187">
            <v>13.2</v>
          </cell>
          <cell r="R187" t="str">
            <v>NÃO</v>
          </cell>
          <cell r="S187">
            <v>0</v>
          </cell>
          <cell r="T187">
            <v>0</v>
          </cell>
        </row>
        <row r="188">
          <cell r="A188" t="str">
            <v>U1211120</v>
          </cell>
          <cell r="B188" t="str">
            <v>EASYPOD 6.0 AUTOINJECTOR (1)-MS-LATAM</v>
          </cell>
          <cell r="C188" t="str">
            <v>A5 Endocrinology</v>
          </cell>
          <cell r="D188" t="str">
            <v>EASYPOD E. INJECTOR</v>
          </cell>
          <cell r="E188" t="str">
            <v>Device</v>
          </cell>
          <cell r="F188" t="str">
            <v>Paula Albertini</v>
          </cell>
          <cell r="G188" t="str">
            <v>YTRA</v>
          </cell>
          <cell r="H188" t="str">
            <v>local</v>
          </cell>
          <cell r="I188" t="str">
            <v>Eduarda Soares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90</v>
          </cell>
          <cell r="O188">
            <v>90</v>
          </cell>
          <cell r="P188">
            <v>0</v>
          </cell>
          <cell r="Q188">
            <v>0</v>
          </cell>
          <cell r="R188" t="str">
            <v>NÃO</v>
          </cell>
          <cell r="S188">
            <v>0</v>
          </cell>
          <cell r="T188">
            <v>0</v>
          </cell>
        </row>
        <row r="189">
          <cell r="A189" t="str">
            <v>U1262014</v>
          </cell>
          <cell r="B189" t="str">
            <v>Easypod LQ Fascia Fairies (1)</v>
          </cell>
          <cell r="C189" t="str">
            <v>A5 Endocrinology</v>
          </cell>
          <cell r="D189" t="str">
            <v>FASCIA</v>
          </cell>
          <cell r="E189" t="str">
            <v>Device</v>
          </cell>
          <cell r="F189" t="str">
            <v>Paula Albertini</v>
          </cell>
          <cell r="G189" t="str">
            <v>YTRA</v>
          </cell>
          <cell r="H189" t="str">
            <v>local</v>
          </cell>
          <cell r="I189" t="str">
            <v>Eduarda Soares</v>
          </cell>
          <cell r="J189">
            <v>0</v>
          </cell>
          <cell r="K189">
            <v>0</v>
          </cell>
          <cell r="L189">
            <v>595</v>
          </cell>
          <cell r="M189">
            <v>595</v>
          </cell>
          <cell r="N189">
            <v>15</v>
          </cell>
          <cell r="O189">
            <v>15</v>
          </cell>
          <cell r="P189">
            <v>0</v>
          </cell>
          <cell r="Q189">
            <v>39.666666666666664</v>
          </cell>
          <cell r="R189" t="str">
            <v>NÃO</v>
          </cell>
          <cell r="S189">
            <v>0</v>
          </cell>
          <cell r="T189">
            <v>0</v>
          </cell>
        </row>
        <row r="190">
          <cell r="A190" t="str">
            <v>U1262015</v>
          </cell>
          <cell r="B190" t="str">
            <v>Easypod LQ Fascia Game (1)</v>
          </cell>
          <cell r="C190" t="str">
            <v>A5 Endocrinology</v>
          </cell>
          <cell r="D190" t="str">
            <v>FASCIA</v>
          </cell>
          <cell r="E190" t="str">
            <v>Device</v>
          </cell>
          <cell r="F190" t="str">
            <v>Paula Albertini</v>
          </cell>
          <cell r="G190" t="str">
            <v>YTRA</v>
          </cell>
          <cell r="H190" t="str">
            <v>local</v>
          </cell>
          <cell r="I190" t="str">
            <v>Eduarda Soares</v>
          </cell>
          <cell r="J190">
            <v>0</v>
          </cell>
          <cell r="K190">
            <v>0</v>
          </cell>
          <cell r="L190">
            <v>317</v>
          </cell>
          <cell r="M190">
            <v>317</v>
          </cell>
          <cell r="N190">
            <v>15</v>
          </cell>
          <cell r="O190">
            <v>15</v>
          </cell>
          <cell r="P190">
            <v>0</v>
          </cell>
          <cell r="Q190">
            <v>21.133333333333333</v>
          </cell>
          <cell r="R190" t="str">
            <v>NÃO</v>
          </cell>
          <cell r="S190">
            <v>0</v>
          </cell>
          <cell r="T190">
            <v>0</v>
          </cell>
        </row>
        <row r="191">
          <cell r="A191" t="str">
            <v>U1262017</v>
          </cell>
          <cell r="B191" t="str">
            <v>Easypod LQ Fascia Space (1)</v>
          </cell>
          <cell r="C191" t="str">
            <v>A5 Endocrinology</v>
          </cell>
          <cell r="D191" t="str">
            <v>FASCIA</v>
          </cell>
          <cell r="E191" t="str">
            <v>Device</v>
          </cell>
          <cell r="F191" t="str">
            <v>Paula Albertini</v>
          </cell>
          <cell r="G191" t="str">
            <v>YTRA</v>
          </cell>
          <cell r="H191" t="str">
            <v>local</v>
          </cell>
          <cell r="I191" t="str">
            <v>Eduarda Soares</v>
          </cell>
          <cell r="J191">
            <v>0</v>
          </cell>
          <cell r="K191">
            <v>0</v>
          </cell>
          <cell r="L191">
            <v>229</v>
          </cell>
          <cell r="M191">
            <v>229</v>
          </cell>
          <cell r="N191">
            <v>15</v>
          </cell>
          <cell r="O191">
            <v>15</v>
          </cell>
          <cell r="P191">
            <v>0</v>
          </cell>
          <cell r="Q191">
            <v>15.266666666666667</v>
          </cell>
          <cell r="R191" t="str">
            <v>NÃO</v>
          </cell>
          <cell r="S191">
            <v>0</v>
          </cell>
          <cell r="T191">
            <v>0</v>
          </cell>
        </row>
        <row r="192">
          <cell r="A192" t="str">
            <v>U1262018</v>
          </cell>
          <cell r="B192" t="str">
            <v>Easypod LQ Fascia Unicorn (1)</v>
          </cell>
          <cell r="C192" t="str">
            <v>A5 Endocrinology</v>
          </cell>
          <cell r="D192" t="str">
            <v>FASCIA</v>
          </cell>
          <cell r="E192" t="str">
            <v>Device</v>
          </cell>
          <cell r="F192" t="str">
            <v>Paula Albertini</v>
          </cell>
          <cell r="G192" t="str">
            <v>YTRA</v>
          </cell>
          <cell r="H192" t="str">
            <v>local</v>
          </cell>
          <cell r="I192" t="str">
            <v>Eduarda Soares</v>
          </cell>
          <cell r="J192">
            <v>0</v>
          </cell>
          <cell r="K192">
            <v>0</v>
          </cell>
          <cell r="L192">
            <v>254</v>
          </cell>
          <cell r="M192">
            <v>254</v>
          </cell>
          <cell r="N192">
            <v>15</v>
          </cell>
          <cell r="O192">
            <v>15</v>
          </cell>
          <cell r="P192">
            <v>0</v>
          </cell>
          <cell r="Q192">
            <v>16.933333333333334</v>
          </cell>
          <cell r="R192" t="str">
            <v>NÃO</v>
          </cell>
          <cell r="S192">
            <v>0</v>
          </cell>
          <cell r="T192">
            <v>0</v>
          </cell>
        </row>
        <row r="193">
          <cell r="A193" t="str">
            <v>U1244003</v>
          </cell>
          <cell r="B193" t="str">
            <v>Easypod Training Pad (10)</v>
          </cell>
          <cell r="C193" t="str">
            <v>A5 Endocrinology</v>
          </cell>
          <cell r="D193" t="str">
            <v>MD OTHER ACCESSORIES</v>
          </cell>
          <cell r="E193" t="str">
            <v>Device</v>
          </cell>
          <cell r="F193" t="str">
            <v>Paula Albertini</v>
          </cell>
          <cell r="G193" t="str">
            <v>YTRA</v>
          </cell>
          <cell r="H193" t="str">
            <v>local</v>
          </cell>
          <cell r="I193" t="str">
            <v>Eduarda Soares</v>
          </cell>
          <cell r="J193">
            <v>0</v>
          </cell>
          <cell r="K193">
            <v>0</v>
          </cell>
          <cell r="L193">
            <v>306</v>
          </cell>
          <cell r="M193">
            <v>306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 t="str">
            <v>NÃO</v>
          </cell>
          <cell r="S193">
            <v>0</v>
          </cell>
          <cell r="T193">
            <v>0</v>
          </cell>
        </row>
        <row r="194">
          <cell r="A194" t="str">
            <v>U1211320</v>
          </cell>
          <cell r="B194" t="str">
            <v>Easypod Transmiter 2.0 (1)</v>
          </cell>
          <cell r="C194" t="str">
            <v>A5 Endocrinology</v>
          </cell>
          <cell r="D194" t="str">
            <v>EASYPOD TRANSMITTER</v>
          </cell>
          <cell r="E194" t="str">
            <v>Device</v>
          </cell>
          <cell r="F194" t="str">
            <v>Paula Albertini</v>
          </cell>
          <cell r="G194" t="str">
            <v>YTRA</v>
          </cell>
          <cell r="H194" t="str">
            <v>local</v>
          </cell>
          <cell r="I194" t="str">
            <v>Eduarda Soares</v>
          </cell>
          <cell r="J194">
            <v>0</v>
          </cell>
          <cell r="K194">
            <v>0</v>
          </cell>
          <cell r="L194">
            <v>104</v>
          </cell>
          <cell r="M194">
            <v>104</v>
          </cell>
          <cell r="N194">
            <v>5</v>
          </cell>
          <cell r="O194">
            <v>5</v>
          </cell>
          <cell r="P194">
            <v>0</v>
          </cell>
          <cell r="Q194">
            <v>20.8</v>
          </cell>
          <cell r="R194" t="str">
            <v>NÃO</v>
          </cell>
          <cell r="S194">
            <v>0</v>
          </cell>
          <cell r="T194">
            <v>0</v>
          </cell>
        </row>
        <row r="195">
          <cell r="A195" t="str">
            <v>U1255501</v>
          </cell>
          <cell r="B195" t="str">
            <v>Easypod Travel Bag (6) (Multiplo)</v>
          </cell>
          <cell r="C195" t="str">
            <v>A5 Endocrinology</v>
          </cell>
          <cell r="D195" t="str">
            <v>MD BAG</v>
          </cell>
          <cell r="E195" t="str">
            <v>Device</v>
          </cell>
          <cell r="F195" t="str">
            <v>Paula Albertini</v>
          </cell>
          <cell r="G195" t="str">
            <v>YTRA</v>
          </cell>
          <cell r="H195" t="str">
            <v>local</v>
          </cell>
          <cell r="I195" t="str">
            <v>Eduarda Soares</v>
          </cell>
          <cell r="J195">
            <v>0</v>
          </cell>
          <cell r="K195">
            <v>0</v>
          </cell>
          <cell r="L195">
            <v>603</v>
          </cell>
          <cell r="M195">
            <v>603</v>
          </cell>
          <cell r="N195">
            <v>25</v>
          </cell>
          <cell r="O195">
            <v>25</v>
          </cell>
          <cell r="P195">
            <v>0</v>
          </cell>
          <cell r="Q195">
            <v>24.12</v>
          </cell>
          <cell r="R195" t="str">
            <v>NÃO</v>
          </cell>
          <cell r="S195">
            <v>0</v>
          </cell>
          <cell r="T195">
            <v>0</v>
          </cell>
        </row>
        <row r="196">
          <cell r="A196" t="str">
            <v>U0055008</v>
          </cell>
          <cell r="B196" t="str">
            <v xml:space="preserve">E-Devices Lith Batteries (4) </v>
          </cell>
          <cell r="C196" t="str">
            <v>A5 Endocrinology</v>
          </cell>
          <cell r="D196" t="str">
            <v>MD BATTERY</v>
          </cell>
          <cell r="E196" t="str">
            <v>Device</v>
          </cell>
          <cell r="F196" t="str">
            <v>Paula Albertini</v>
          </cell>
          <cell r="G196" t="str">
            <v>YTRA</v>
          </cell>
          <cell r="H196" t="str">
            <v>local</v>
          </cell>
          <cell r="I196" t="str">
            <v>Eduarda Soares</v>
          </cell>
          <cell r="J196">
            <v>0</v>
          </cell>
          <cell r="K196">
            <v>0</v>
          </cell>
          <cell r="L196">
            <v>1525</v>
          </cell>
          <cell r="M196">
            <v>1525</v>
          </cell>
          <cell r="N196">
            <v>200</v>
          </cell>
          <cell r="O196">
            <v>200</v>
          </cell>
          <cell r="P196">
            <v>0</v>
          </cell>
          <cell r="Q196">
            <v>7.625</v>
          </cell>
          <cell r="R196" t="str">
            <v>NÃO</v>
          </cell>
          <cell r="S196">
            <v>0</v>
          </cell>
          <cell r="T196">
            <v>0</v>
          </cell>
        </row>
        <row r="197">
          <cell r="A197" t="str">
            <v>FCBY0002</v>
          </cell>
          <cell r="B197" t="str">
            <v>MAVENCLAD DEMOKIT - INT</v>
          </cell>
          <cell r="C197" t="str">
            <v>B3 MAVENCLAD</v>
          </cell>
          <cell r="D197" t="str">
            <v>CLADRIBINE</v>
          </cell>
          <cell r="E197" t="str">
            <v>Device</v>
          </cell>
          <cell r="F197" t="str">
            <v>Joseph</v>
          </cell>
          <cell r="G197" t="str">
            <v>YTRA</v>
          </cell>
          <cell r="H197" t="str">
            <v>local</v>
          </cell>
          <cell r="I197" t="str">
            <v>Eduarda Soares</v>
          </cell>
          <cell r="J197">
            <v>0</v>
          </cell>
          <cell r="K197">
            <v>0</v>
          </cell>
          <cell r="L197">
            <v>9</v>
          </cell>
          <cell r="M197">
            <v>9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 t="str">
            <v>NÃO</v>
          </cell>
          <cell r="S197">
            <v>0</v>
          </cell>
          <cell r="T197">
            <v>0</v>
          </cell>
        </row>
        <row r="198">
          <cell r="A198" t="str">
            <v>U1222104</v>
          </cell>
          <cell r="B198" t="str">
            <v xml:space="preserve">One Click Autoinjector (1) </v>
          </cell>
          <cell r="C198" t="str">
            <v>A5 Endocrinology</v>
          </cell>
          <cell r="D198" t="str">
            <v>ONE CLICK</v>
          </cell>
          <cell r="E198" t="str">
            <v>Device</v>
          </cell>
          <cell r="F198" t="str">
            <v>Paula Albertini</v>
          </cell>
          <cell r="G198" t="str">
            <v>YTRA</v>
          </cell>
          <cell r="H198" t="str">
            <v>local</v>
          </cell>
          <cell r="I198" t="str">
            <v>Eduarda Soares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 t="str">
            <v>NÃO</v>
          </cell>
          <cell r="S198">
            <v>0</v>
          </cell>
          <cell r="T198">
            <v>0</v>
          </cell>
        </row>
        <row r="199">
          <cell r="A199" t="str">
            <v>U1211107</v>
          </cell>
          <cell r="B199" t="str">
            <v>One Click Backpack (1)</v>
          </cell>
          <cell r="C199" t="str">
            <v>A5 Endocrinology</v>
          </cell>
          <cell r="D199" t="str">
            <v>MD BAG</v>
          </cell>
          <cell r="E199" t="str">
            <v>Device</v>
          </cell>
          <cell r="F199" t="str">
            <v>Paula Albertini</v>
          </cell>
          <cell r="G199" t="str">
            <v>YTRA</v>
          </cell>
          <cell r="H199" t="str">
            <v>local</v>
          </cell>
          <cell r="I199" t="str">
            <v>Eduarda Soares</v>
          </cell>
          <cell r="J199">
            <v>0</v>
          </cell>
          <cell r="K199">
            <v>0</v>
          </cell>
          <cell r="L199">
            <v>915</v>
          </cell>
          <cell r="M199">
            <v>915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 t="str">
            <v>NÃO</v>
          </cell>
          <cell r="S199">
            <v>0</v>
          </cell>
          <cell r="T199">
            <v>0</v>
          </cell>
        </row>
        <row r="200">
          <cell r="A200" t="str">
            <v>U0B12005</v>
          </cell>
          <cell r="B200" t="str">
            <v xml:space="preserve">One Click Needle (100) </v>
          </cell>
          <cell r="C200" t="str">
            <v>A5 Endocrinology</v>
          </cell>
          <cell r="D200" t="str">
            <v>ONE CLICK NEEDLE</v>
          </cell>
          <cell r="E200" t="str">
            <v>Device</v>
          </cell>
          <cell r="F200" t="str">
            <v>Paula Albertini</v>
          </cell>
          <cell r="G200" t="str">
            <v>YTRA</v>
          </cell>
          <cell r="H200" t="str">
            <v>local</v>
          </cell>
          <cell r="I200" t="str">
            <v>Eduarda Soares</v>
          </cell>
          <cell r="J200">
            <v>0</v>
          </cell>
          <cell r="K200">
            <v>0</v>
          </cell>
          <cell r="L200">
            <v>198</v>
          </cell>
          <cell r="M200">
            <v>198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 t="str">
            <v>NÃO</v>
          </cell>
          <cell r="S200">
            <v>0</v>
          </cell>
          <cell r="T200">
            <v>0</v>
          </cell>
        </row>
        <row r="201">
          <cell r="A201" t="str">
            <v>U1244000</v>
          </cell>
          <cell r="B201" t="str">
            <v>Pencylcap aluetta 31G</v>
          </cell>
          <cell r="C201" t="str">
            <v>A5 Endocrinology</v>
          </cell>
          <cell r="D201" t="str">
            <v>SAIZEN PEN NEEDLE</v>
          </cell>
          <cell r="E201" t="str">
            <v>Device</v>
          </cell>
          <cell r="F201" t="str">
            <v>Paula Albertini</v>
          </cell>
          <cell r="G201" t="str">
            <v>YTRA</v>
          </cell>
          <cell r="H201" t="str">
            <v>local</v>
          </cell>
          <cell r="I201" t="str">
            <v>Eduarda Soares</v>
          </cell>
          <cell r="J201">
            <v>0</v>
          </cell>
          <cell r="K201">
            <v>0</v>
          </cell>
          <cell r="L201">
            <v>264</v>
          </cell>
          <cell r="M201">
            <v>264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 t="str">
            <v>NÃO</v>
          </cell>
          <cell r="S201">
            <v>0</v>
          </cell>
          <cell r="T201">
            <v>0</v>
          </cell>
        </row>
        <row r="202">
          <cell r="A202" t="str">
            <v>U6755505</v>
          </cell>
          <cell r="B202" t="str">
            <v xml:space="preserve">Rebidose Cool Bag Medium (1) </v>
          </cell>
          <cell r="C202" t="str">
            <v>A8 MultSc</v>
          </cell>
          <cell r="D202" t="str">
            <v>MD BAG</v>
          </cell>
          <cell r="E202" t="str">
            <v>Device</v>
          </cell>
          <cell r="F202" t="str">
            <v>Joseph</v>
          </cell>
          <cell r="G202" t="str">
            <v>YTRA</v>
          </cell>
          <cell r="H202" t="str">
            <v>local</v>
          </cell>
          <cell r="I202" t="str">
            <v>Eduarda Soares</v>
          </cell>
          <cell r="J202">
            <v>0</v>
          </cell>
          <cell r="K202">
            <v>0</v>
          </cell>
          <cell r="L202">
            <v>465</v>
          </cell>
          <cell r="M202">
            <v>465</v>
          </cell>
          <cell r="N202">
            <v>55</v>
          </cell>
          <cell r="O202">
            <v>55</v>
          </cell>
          <cell r="P202">
            <v>0</v>
          </cell>
          <cell r="Q202">
            <v>8.454545454545455</v>
          </cell>
          <cell r="R202" t="str">
            <v>NÃO</v>
          </cell>
          <cell r="S202">
            <v>0</v>
          </cell>
          <cell r="T202">
            <v>0</v>
          </cell>
        </row>
        <row r="203">
          <cell r="A203" t="str">
            <v>U6744007</v>
          </cell>
          <cell r="B203" t="str">
            <v>Rebif Spak Clip W1-2 (6X40%) (1)</v>
          </cell>
          <cell r="C203" t="str">
            <v>A8 MultSc</v>
          </cell>
          <cell r="D203" t="str">
            <v>REBIJECT ACCESSORIES</v>
          </cell>
          <cell r="E203" t="str">
            <v>Device</v>
          </cell>
          <cell r="F203" t="str">
            <v>Joseph</v>
          </cell>
          <cell r="G203" t="str">
            <v>YTRA</v>
          </cell>
          <cell r="H203" t="str">
            <v>local</v>
          </cell>
          <cell r="I203" t="str">
            <v>Eduarda Soares</v>
          </cell>
          <cell r="J203">
            <v>0</v>
          </cell>
          <cell r="K203">
            <v>0</v>
          </cell>
          <cell r="L203">
            <v>127</v>
          </cell>
          <cell r="M203">
            <v>127</v>
          </cell>
          <cell r="N203">
            <v>10</v>
          </cell>
          <cell r="O203">
            <v>10</v>
          </cell>
          <cell r="P203">
            <v>0</v>
          </cell>
          <cell r="Q203">
            <v>12.7</v>
          </cell>
          <cell r="R203" t="str">
            <v>NÃO</v>
          </cell>
          <cell r="S203">
            <v>0</v>
          </cell>
          <cell r="T203">
            <v>0</v>
          </cell>
        </row>
        <row r="204">
          <cell r="A204" t="str">
            <v>U6744008</v>
          </cell>
          <cell r="B204" t="str">
            <v>Rebif Spak Clip W1-4 (6X20%-6X50%) (1)</v>
          </cell>
          <cell r="C204" t="str">
            <v>A8 MultSc</v>
          </cell>
          <cell r="D204" t="str">
            <v>REBIJECT ACCESSORIES</v>
          </cell>
          <cell r="E204" t="str">
            <v>Device</v>
          </cell>
          <cell r="F204" t="str">
            <v>Joseph</v>
          </cell>
          <cell r="G204" t="str">
            <v>YTRA</v>
          </cell>
          <cell r="H204" t="str">
            <v>local</v>
          </cell>
          <cell r="I204" t="str">
            <v>Eduarda Soares</v>
          </cell>
          <cell r="J204">
            <v>0</v>
          </cell>
          <cell r="K204">
            <v>0</v>
          </cell>
          <cell r="L204">
            <v>263</v>
          </cell>
          <cell r="M204">
            <v>263</v>
          </cell>
          <cell r="N204">
            <v>20</v>
          </cell>
          <cell r="O204">
            <v>20</v>
          </cell>
          <cell r="P204">
            <v>0</v>
          </cell>
          <cell r="Q204">
            <v>13.15</v>
          </cell>
          <cell r="R204" t="str">
            <v>NÃO</v>
          </cell>
          <cell r="S204">
            <v>0</v>
          </cell>
          <cell r="T204">
            <v>0</v>
          </cell>
        </row>
        <row r="205">
          <cell r="A205" t="str">
            <v>FC0100A7</v>
          </cell>
          <cell r="B205" t="str">
            <v>REBIF TRAINING SYRINGES (12) WW - INT</v>
          </cell>
          <cell r="C205" t="str">
            <v>A8 MultSc</v>
          </cell>
          <cell r="D205" t="str">
            <v>REBIF</v>
          </cell>
          <cell r="E205" t="str">
            <v>Device</v>
          </cell>
          <cell r="F205" t="str">
            <v>Joseph</v>
          </cell>
          <cell r="G205" t="str">
            <v>YTRA</v>
          </cell>
          <cell r="H205" t="str">
            <v>local</v>
          </cell>
          <cell r="I205" t="str">
            <v>Eduarda Soares</v>
          </cell>
          <cell r="J205">
            <v>0</v>
          </cell>
          <cell r="K205">
            <v>0</v>
          </cell>
          <cell r="L205">
            <v>10</v>
          </cell>
          <cell r="M205">
            <v>10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 t="str">
            <v>NÃO</v>
          </cell>
          <cell r="S205">
            <v>0</v>
          </cell>
          <cell r="T205">
            <v>0</v>
          </cell>
        </row>
        <row r="206">
          <cell r="A206" t="str">
            <v>U6722303</v>
          </cell>
          <cell r="B206" t="str">
            <v xml:space="preserve">Rebiject II Autoinjector (1) </v>
          </cell>
          <cell r="C206" t="str">
            <v>A8 MultSc</v>
          </cell>
          <cell r="D206" t="str">
            <v>REBIJECT</v>
          </cell>
          <cell r="E206" t="str">
            <v>Device</v>
          </cell>
          <cell r="F206" t="str">
            <v>Joseph</v>
          </cell>
          <cell r="G206" t="str">
            <v>YTRA</v>
          </cell>
          <cell r="H206" t="str">
            <v>local</v>
          </cell>
          <cell r="I206" t="str">
            <v>Eduarda Soares</v>
          </cell>
          <cell r="J206">
            <v>0</v>
          </cell>
          <cell r="K206">
            <v>0</v>
          </cell>
          <cell r="L206">
            <v>517</v>
          </cell>
          <cell r="M206">
            <v>517</v>
          </cell>
          <cell r="N206">
            <v>58</v>
          </cell>
          <cell r="O206">
            <v>58</v>
          </cell>
          <cell r="P206">
            <v>0</v>
          </cell>
          <cell r="Q206">
            <v>8.9137931034482758</v>
          </cell>
          <cell r="R206" t="str">
            <v>NÃO</v>
          </cell>
          <cell r="S206">
            <v>0</v>
          </cell>
          <cell r="T206">
            <v>0</v>
          </cell>
        </row>
        <row r="207">
          <cell r="A207" t="str">
            <v>F12000A4</v>
          </cell>
          <cell r="B207" t="str">
            <v xml:space="preserve">Saizen 8 Placebo Click Easy II (5) </v>
          </cell>
          <cell r="C207" t="str">
            <v>A5 Endocrinology</v>
          </cell>
          <cell r="D207" t="str">
            <v>SAIZEN</v>
          </cell>
          <cell r="E207" t="str">
            <v>Device</v>
          </cell>
          <cell r="F207" t="str">
            <v>Paula Albertini</v>
          </cell>
          <cell r="G207" t="str">
            <v>YTRA</v>
          </cell>
          <cell r="H207" t="str">
            <v>local</v>
          </cell>
          <cell r="I207" t="str">
            <v>Eduarda Soares</v>
          </cell>
          <cell r="J207">
            <v>0</v>
          </cell>
          <cell r="K207">
            <v>0</v>
          </cell>
          <cell r="L207">
            <v>164</v>
          </cell>
          <cell r="M207">
            <v>164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 t="str">
            <v>NÃO</v>
          </cell>
          <cell r="S207">
            <v>0</v>
          </cell>
          <cell r="T207">
            <v>0</v>
          </cell>
        </row>
        <row r="208">
          <cell r="A208" t="str">
            <v>U0044004</v>
          </cell>
          <cell r="B208" t="str">
            <v>Screwdriver for E-Devices (1)</v>
          </cell>
          <cell r="C208" t="str">
            <v>A8 MultSc</v>
          </cell>
          <cell r="D208" t="str">
            <v>MD OTHER ACCESSORIES</v>
          </cell>
          <cell r="E208" t="str">
            <v>Device</v>
          </cell>
          <cell r="F208" t="str">
            <v>Joseph</v>
          </cell>
          <cell r="G208" t="str">
            <v>YTRA</v>
          </cell>
          <cell r="H208" t="str">
            <v>local</v>
          </cell>
          <cell r="I208" t="str">
            <v>Eduarda Soares</v>
          </cell>
          <cell r="J208">
            <v>0</v>
          </cell>
          <cell r="K208">
            <v>0</v>
          </cell>
          <cell r="L208">
            <v>2140</v>
          </cell>
          <cell r="M208">
            <v>2140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 t="str">
            <v>NÃO</v>
          </cell>
          <cell r="S208">
            <v>0</v>
          </cell>
          <cell r="T208">
            <v>0</v>
          </cell>
        </row>
        <row r="209">
          <cell r="A209" t="str">
            <v>U1244131</v>
          </cell>
          <cell r="B209" t="str">
            <v>Serofine 31G Needles (100)</v>
          </cell>
          <cell r="C209" t="str">
            <v>A5 Endocrinology</v>
          </cell>
          <cell r="D209" t="str">
            <v>EASYPOD NEEDLE</v>
          </cell>
          <cell r="E209" t="str">
            <v>Device</v>
          </cell>
          <cell r="F209" t="str">
            <v>Paula Albertini</v>
          </cell>
          <cell r="G209" t="str">
            <v>YTRA</v>
          </cell>
          <cell r="H209" t="str">
            <v>local</v>
          </cell>
          <cell r="I209" t="str">
            <v>Eduarda Soares</v>
          </cell>
          <cell r="J209">
            <v>0</v>
          </cell>
          <cell r="K209">
            <v>0</v>
          </cell>
          <cell r="L209">
            <v>794</v>
          </cell>
          <cell r="M209">
            <v>794</v>
          </cell>
          <cell r="N209">
            <v>350</v>
          </cell>
          <cell r="O209">
            <v>350</v>
          </cell>
          <cell r="P209">
            <v>0</v>
          </cell>
          <cell r="Q209">
            <v>2.2685714285714287</v>
          </cell>
          <cell r="R209" t="str">
            <v>NÃO</v>
          </cell>
          <cell r="S209">
            <v>0</v>
          </cell>
          <cell r="T209">
            <v>0</v>
          </cell>
        </row>
        <row r="210">
          <cell r="A210" t="str">
            <v>U0S67000</v>
          </cell>
          <cell r="B210" t="str">
            <v>Sharp Bin 1 Litre (1)</v>
          </cell>
          <cell r="C210" t="str">
            <v>A8 MultSc</v>
          </cell>
          <cell r="D210" t="str">
            <v>MD SHARP BIN</v>
          </cell>
          <cell r="E210" t="str">
            <v>Device</v>
          </cell>
          <cell r="F210" t="str">
            <v>Joseph</v>
          </cell>
          <cell r="G210" t="str">
            <v>YTRA</v>
          </cell>
          <cell r="H210" t="str">
            <v>local</v>
          </cell>
          <cell r="I210" t="str">
            <v>Eduarda Soares</v>
          </cell>
          <cell r="J210">
            <v>0</v>
          </cell>
          <cell r="K210">
            <v>0</v>
          </cell>
          <cell r="L210">
            <v>3701</v>
          </cell>
          <cell r="M210">
            <v>3701</v>
          </cell>
          <cell r="N210">
            <v>250</v>
          </cell>
          <cell r="O210">
            <v>250</v>
          </cell>
          <cell r="P210">
            <v>0</v>
          </cell>
          <cell r="Q210">
            <v>14.804</v>
          </cell>
          <cell r="R210" t="str">
            <v>NÃO</v>
          </cell>
          <cell r="S210">
            <v>0</v>
          </cell>
          <cell r="T21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e"/>
      <sheetName val="Planilha2"/>
      <sheetName val="&gt;50%"/>
      <sheetName val="&lt;50%"/>
      <sheetName val="Diclin"/>
      <sheetName val="Sem consensus (retirados do SA)"/>
      <sheetName val="Sem uncons (retirados da disp)"/>
      <sheetName val="E-MAIL"/>
      <sheetName val="VARIAÇÃO"/>
    </sheetNames>
    <sheetDataSet>
      <sheetData sheetId="0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  <cell r="Y6">
            <v>25</v>
          </cell>
          <cell r="Z6">
            <v>26</v>
          </cell>
          <cell r="AA6">
            <v>27</v>
          </cell>
          <cell r="AB6">
            <v>28</v>
          </cell>
          <cell r="AC6">
            <v>29</v>
          </cell>
          <cell r="AD6">
            <v>30</v>
          </cell>
          <cell r="AE6">
            <v>31</v>
          </cell>
          <cell r="AF6">
            <v>32</v>
          </cell>
          <cell r="AG6">
            <v>33</v>
          </cell>
          <cell r="AH6">
            <v>34</v>
          </cell>
          <cell r="AI6">
            <v>35</v>
          </cell>
          <cell r="AJ6">
            <v>36</v>
          </cell>
          <cell r="AK6">
            <v>37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  <cell r="AP6">
            <v>42</v>
          </cell>
          <cell r="AQ6">
            <v>43</v>
          </cell>
          <cell r="AR6">
            <v>44</v>
          </cell>
          <cell r="AS6">
            <v>45</v>
          </cell>
          <cell r="AT6">
            <v>46</v>
          </cell>
          <cell r="AU6">
            <v>47</v>
          </cell>
          <cell r="AV6">
            <v>48</v>
          </cell>
          <cell r="AW6">
            <v>49</v>
          </cell>
          <cell r="AX6">
            <v>50</v>
          </cell>
          <cell r="AY6">
            <v>51</v>
          </cell>
          <cell r="AZ6">
            <v>52</v>
          </cell>
          <cell r="BA6">
            <v>53</v>
          </cell>
          <cell r="BB6">
            <v>54</v>
          </cell>
          <cell r="BC6">
            <v>55</v>
          </cell>
          <cell r="BD6">
            <v>56</v>
          </cell>
          <cell r="BE6">
            <v>57</v>
          </cell>
          <cell r="BF6">
            <v>58</v>
          </cell>
          <cell r="BG6">
            <v>59</v>
          </cell>
          <cell r="BH6">
            <v>60</v>
          </cell>
          <cell r="BI6">
            <v>61</v>
          </cell>
          <cell r="BJ6">
            <v>62</v>
          </cell>
          <cell r="BK6">
            <v>63</v>
          </cell>
          <cell r="BL6">
            <v>64</v>
          </cell>
          <cell r="BM6">
            <v>65</v>
          </cell>
          <cell r="BN6">
            <v>66</v>
          </cell>
          <cell r="BO6">
            <v>67</v>
          </cell>
          <cell r="BP6">
            <v>68</v>
          </cell>
          <cell r="BQ6">
            <v>69</v>
          </cell>
          <cell r="BR6">
            <v>70</v>
          </cell>
        </row>
        <row r="7">
          <cell r="A7" t="str">
            <v>Código</v>
          </cell>
          <cell r="B7" t="str">
            <v>Descrição</v>
          </cell>
          <cell r="C7" t="str">
            <v>BUSINESS LINE</v>
          </cell>
          <cell r="D7" t="str">
            <v>BRAND</v>
          </cell>
          <cell r="E7" t="str">
            <v>BU</v>
          </cell>
          <cell r="F7" t="str">
            <v>Ger. Produto</v>
          </cell>
          <cell r="G7" t="str">
            <v>Val Class</v>
          </cell>
          <cell r="H7" t="str">
            <v>Tipo</v>
          </cell>
          <cell r="I7" t="str">
            <v>Planejador</v>
          </cell>
          <cell r="J7" t="str">
            <v>EAN</v>
          </cell>
          <cell r="K7" t="str">
            <v>Validade curta</v>
          </cell>
          <cell r="L7" t="str">
            <v>Estoque inicial (sem validade curta)</v>
          </cell>
          <cell r="M7" t="str">
            <v xml:space="preserve">Estoque inicial </v>
          </cell>
          <cell r="N7" t="str">
            <v>Forecast</v>
          </cell>
          <cell r="O7" t="str">
            <v>Forecast Privado</v>
          </cell>
          <cell r="P7" t="str">
            <v>Forecast Institucional</v>
          </cell>
          <cell r="Q7" t="str">
            <v>Disp % Inicial</v>
          </cell>
          <cell r="R7" t="str">
            <v>SA</v>
          </cell>
          <cell r="S7" t="str">
            <v>A entrar (QTD)</v>
          </cell>
          <cell r="T7" t="str">
            <v>Preço</v>
          </cell>
          <cell r="U7" t="str">
            <v>A entrar (EURO)</v>
          </cell>
          <cell r="V7" t="str">
            <v>Entradas previstas</v>
          </cell>
          <cell r="W7" t="str">
            <v>Disp % Final</v>
          </cell>
          <cell r="X7" t="str">
            <v>Disp Final</v>
          </cell>
          <cell r="Y7" t="str">
            <v>Disp % Final (sem validade curta)</v>
          </cell>
          <cell r="Z7" t="str">
            <v>Disp Final (sem validade curta)</v>
          </cell>
          <cell r="AA7" t="str">
            <v>Colocado</v>
          </cell>
          <cell r="AB7" t="str">
            <v>% Forecast colocado</v>
          </cell>
          <cell r="AC7" t="str">
            <v>Forecast Outubro</v>
          </cell>
          <cell r="AD7" t="str">
            <v>Saldo até 30 (em relação ao colocado)</v>
          </cell>
          <cell r="AE7" t="str">
            <v>Saldo até 30 (em relação ao forecast)</v>
          </cell>
          <cell r="AF7" t="str">
            <v>Disp inicial Outubro (colocado)</v>
          </cell>
          <cell r="AG7" t="str">
            <v>Disp Inicial Outubro (colocado) %</v>
          </cell>
          <cell r="AH7" t="str">
            <v>Disp inicial Outubro (forecast)</v>
          </cell>
          <cell r="AI7" t="str">
            <v>Disp Inicial Outubro (forecast) %</v>
          </cell>
          <cell r="AJ7" t="str">
            <v>w1</v>
          </cell>
          <cell r="AK7" t="str">
            <v>w2</v>
          </cell>
          <cell r="AL7" t="str">
            <v>w3</v>
          </cell>
          <cell r="AM7" t="str">
            <v>w4</v>
          </cell>
          <cell r="AN7">
            <v>44440</v>
          </cell>
          <cell r="AO7">
            <v>44441</v>
          </cell>
          <cell r="AP7">
            <v>44442</v>
          </cell>
          <cell r="AQ7">
            <v>44443</v>
          </cell>
          <cell r="AR7">
            <v>44444</v>
          </cell>
          <cell r="AS7">
            <v>44445</v>
          </cell>
          <cell r="AT7">
            <v>44446</v>
          </cell>
          <cell r="AU7">
            <v>44447</v>
          </cell>
          <cell r="AV7">
            <v>44448</v>
          </cell>
          <cell r="AW7">
            <v>44449</v>
          </cell>
          <cell r="AX7">
            <v>44450</v>
          </cell>
          <cell r="AY7">
            <v>44451</v>
          </cell>
          <cell r="AZ7">
            <v>44452</v>
          </cell>
          <cell r="BA7">
            <v>44453</v>
          </cell>
          <cell r="BB7">
            <v>44454</v>
          </cell>
          <cell r="BC7">
            <v>44455</v>
          </cell>
          <cell r="BD7">
            <v>44456</v>
          </cell>
          <cell r="BE7">
            <v>44457</v>
          </cell>
          <cell r="BF7">
            <v>44458</v>
          </cell>
          <cell r="BG7">
            <v>44459</v>
          </cell>
          <cell r="BH7">
            <v>44460</v>
          </cell>
          <cell r="BI7">
            <v>44461</v>
          </cell>
          <cell r="BJ7">
            <v>44462</v>
          </cell>
          <cell r="BK7">
            <v>44463</v>
          </cell>
          <cell r="BL7">
            <v>44464</v>
          </cell>
          <cell r="BM7">
            <v>44465</v>
          </cell>
          <cell r="BN7">
            <v>44466</v>
          </cell>
          <cell r="BO7">
            <v>44467</v>
          </cell>
          <cell r="BP7">
            <v>44468</v>
          </cell>
          <cell r="BQ7">
            <v>44469</v>
          </cell>
          <cell r="BR7" t="str">
            <v>Observações</v>
          </cell>
        </row>
        <row r="8">
          <cell r="A8" t="str">
            <v>BR1007905</v>
          </cell>
          <cell r="B8" t="str">
            <v>ACYCLOVIR 200 MG TABS - (25) BRA</v>
          </cell>
          <cell r="C8" t="str">
            <v>B9 General Medicine Local</v>
          </cell>
          <cell r="D8" t="str">
            <v>ACICLOVIR</v>
          </cell>
          <cell r="E8" t="str">
            <v>Genérico</v>
          </cell>
          <cell r="F8" t="str">
            <v>Rafael Vancini</v>
          </cell>
          <cell r="G8" t="str">
            <v>YFIN</v>
          </cell>
          <cell r="H8" t="str">
            <v>local</v>
          </cell>
          <cell r="I8" t="str">
            <v>Rafael Pena</v>
          </cell>
          <cell r="J8">
            <v>7891721023477</v>
          </cell>
          <cell r="K8">
            <v>0</v>
          </cell>
          <cell r="L8">
            <v>27576</v>
          </cell>
          <cell r="M8">
            <v>27576</v>
          </cell>
          <cell r="N8">
            <v>6397</v>
          </cell>
          <cell r="O8">
            <v>6397</v>
          </cell>
          <cell r="P8">
            <v>0</v>
          </cell>
          <cell r="Q8">
            <v>4.3107706737533222</v>
          </cell>
          <cell r="R8" t="str">
            <v>SIM</v>
          </cell>
          <cell r="S8">
            <v>0</v>
          </cell>
          <cell r="T8">
            <v>1.2652330000000001</v>
          </cell>
          <cell r="U8">
            <v>0</v>
          </cell>
          <cell r="V8">
            <v>0</v>
          </cell>
          <cell r="W8">
            <v>4.3107706737533222</v>
          </cell>
          <cell r="X8">
            <v>27576</v>
          </cell>
          <cell r="Y8">
            <v>4.3107706737533222</v>
          </cell>
          <cell r="Z8">
            <v>27576</v>
          </cell>
          <cell r="AB8">
            <v>0</v>
          </cell>
          <cell r="AC8">
            <v>9917</v>
          </cell>
          <cell r="AD8">
            <v>27576</v>
          </cell>
          <cell r="AE8">
            <v>21179</v>
          </cell>
          <cell r="AF8">
            <v>27576</v>
          </cell>
          <cell r="AG8">
            <v>2.7806796410204697</v>
          </cell>
          <cell r="AH8">
            <v>21179</v>
          </cell>
          <cell r="AI8">
            <v>2.1356256932540081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</row>
        <row r="9">
          <cell r="A9" t="str">
            <v>BR1007906</v>
          </cell>
          <cell r="B9" t="str">
            <v>ACYCLOVIR 400 MG TABS - (30) BRA</v>
          </cell>
          <cell r="C9" t="str">
            <v>B9 General Medicine Local</v>
          </cell>
          <cell r="D9" t="str">
            <v>ACICLOVIR</v>
          </cell>
          <cell r="E9" t="str">
            <v>Genérico</v>
          </cell>
          <cell r="F9" t="str">
            <v>Rafael Vancini</v>
          </cell>
          <cell r="G9" t="str">
            <v>YFIN</v>
          </cell>
          <cell r="H9" t="str">
            <v>local</v>
          </cell>
          <cell r="I9" t="str">
            <v>Rafael Pena</v>
          </cell>
          <cell r="J9">
            <v>7891721023484</v>
          </cell>
          <cell r="K9">
            <v>0</v>
          </cell>
          <cell r="L9">
            <v>19571</v>
          </cell>
          <cell r="M9">
            <v>19571</v>
          </cell>
          <cell r="N9">
            <v>46062</v>
          </cell>
          <cell r="O9">
            <v>46062</v>
          </cell>
          <cell r="P9">
            <v>0</v>
          </cell>
          <cell r="Q9">
            <v>0.42488385219920977</v>
          </cell>
          <cell r="R9" t="str">
            <v>SIM</v>
          </cell>
          <cell r="S9">
            <v>20000</v>
          </cell>
          <cell r="T9">
            <v>2.7657630000000002</v>
          </cell>
          <cell r="V9">
            <v>40085</v>
          </cell>
          <cell r="W9">
            <v>1.2951239633537406</v>
          </cell>
          <cell r="X9">
            <v>59656</v>
          </cell>
          <cell r="Y9">
            <v>1.2951239633537406</v>
          </cell>
          <cell r="Z9">
            <v>59656</v>
          </cell>
          <cell r="AB9">
            <v>0</v>
          </cell>
          <cell r="AC9">
            <v>51493</v>
          </cell>
          <cell r="AD9">
            <v>59656</v>
          </cell>
          <cell r="AE9">
            <v>13594</v>
          </cell>
          <cell r="AF9">
            <v>59656</v>
          </cell>
          <cell r="AG9">
            <v>1.1585264016468257</v>
          </cell>
          <cell r="AH9">
            <v>13594</v>
          </cell>
          <cell r="AI9">
            <v>0.26399704814246594</v>
          </cell>
          <cell r="AJ9">
            <v>20085</v>
          </cell>
          <cell r="AK9">
            <v>0</v>
          </cell>
          <cell r="AL9">
            <v>0</v>
          </cell>
          <cell r="AM9">
            <v>20000</v>
          </cell>
          <cell r="AO9">
            <v>20085</v>
          </cell>
          <cell r="BO9">
            <v>20000</v>
          </cell>
          <cell r="BR9" t="str">
            <v>Risco - compramos material correndo pq não iamos fazer (já ia virar blister)</v>
          </cell>
        </row>
        <row r="10">
          <cell r="A10" t="str">
            <v>BR1007745</v>
          </cell>
          <cell r="B10" t="str">
            <v>ANLODIPINO 10MG TABS - (30) BRA</v>
          </cell>
          <cell r="C10" t="str">
            <v>B6 CMCare Local</v>
          </cell>
          <cell r="D10" t="str">
            <v>AMLODIPINE</v>
          </cell>
          <cell r="E10" t="str">
            <v>Genérico</v>
          </cell>
          <cell r="F10" t="str">
            <v>Rafael Vancini</v>
          </cell>
          <cell r="G10" t="str">
            <v>YFIN</v>
          </cell>
          <cell r="H10" t="str">
            <v>local</v>
          </cell>
          <cell r="I10" t="str">
            <v>Rafael Pena</v>
          </cell>
          <cell r="J10">
            <v>7891721277450</v>
          </cell>
          <cell r="K10">
            <v>0</v>
          </cell>
          <cell r="L10">
            <v>10936</v>
          </cell>
          <cell r="M10">
            <v>10936</v>
          </cell>
          <cell r="N10">
            <v>3665</v>
          </cell>
          <cell r="O10">
            <v>3665</v>
          </cell>
          <cell r="P10">
            <v>0</v>
          </cell>
          <cell r="Q10">
            <v>2.9839017735334243</v>
          </cell>
          <cell r="R10" t="str">
            <v>SIM</v>
          </cell>
          <cell r="S10">
            <v>0</v>
          </cell>
          <cell r="T10">
            <v>0.76227400000000001</v>
          </cell>
          <cell r="U10">
            <v>0</v>
          </cell>
          <cell r="V10">
            <v>0</v>
          </cell>
          <cell r="W10">
            <v>2.9839017735334243</v>
          </cell>
          <cell r="X10">
            <v>10936</v>
          </cell>
          <cell r="Y10">
            <v>2.9839017735334243</v>
          </cell>
          <cell r="Z10">
            <v>10936</v>
          </cell>
          <cell r="AB10">
            <v>0</v>
          </cell>
          <cell r="AC10">
            <v>3362</v>
          </cell>
          <cell r="AD10">
            <v>10936</v>
          </cell>
          <cell r="AE10">
            <v>7271</v>
          </cell>
          <cell r="AF10">
            <v>10936</v>
          </cell>
          <cell r="AG10">
            <v>3.2528256989886972</v>
          </cell>
          <cell r="AH10">
            <v>7271</v>
          </cell>
          <cell r="AI10">
            <v>2.1627007733491967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A11" t="str">
            <v>BR1007743</v>
          </cell>
          <cell r="B11" t="str">
            <v>ANLODIPINO 5 MG TABS - (30) BRA</v>
          </cell>
          <cell r="C11" t="str">
            <v>B6 CMCare Local</v>
          </cell>
          <cell r="D11" t="str">
            <v>AMLODIPINE</v>
          </cell>
          <cell r="E11" t="str">
            <v>Genérico</v>
          </cell>
          <cell r="F11" t="str">
            <v>Rafael Vancini</v>
          </cell>
          <cell r="G11" t="str">
            <v>YFIN</v>
          </cell>
          <cell r="H11" t="str">
            <v>local</v>
          </cell>
          <cell r="I11" t="str">
            <v>Rafael Pena</v>
          </cell>
          <cell r="J11">
            <v>7891721277436</v>
          </cell>
          <cell r="K11">
            <v>0</v>
          </cell>
          <cell r="L11">
            <v>69304</v>
          </cell>
          <cell r="M11">
            <v>69304</v>
          </cell>
          <cell r="N11">
            <v>28948</v>
          </cell>
          <cell r="O11">
            <v>28948</v>
          </cell>
          <cell r="P11">
            <v>0</v>
          </cell>
          <cell r="Q11">
            <v>2.394085947215697</v>
          </cell>
          <cell r="R11" t="str">
            <v>SIM</v>
          </cell>
          <cell r="S11">
            <v>0</v>
          </cell>
          <cell r="T11">
            <v>0.26616899999999999</v>
          </cell>
          <cell r="U11">
            <v>0</v>
          </cell>
          <cell r="V11">
            <v>0</v>
          </cell>
          <cell r="W11">
            <v>2.394085947215697</v>
          </cell>
          <cell r="X11">
            <v>69304</v>
          </cell>
          <cell r="Y11">
            <v>2.394085947215697</v>
          </cell>
          <cell r="Z11">
            <v>69304</v>
          </cell>
          <cell r="AB11">
            <v>0</v>
          </cell>
          <cell r="AC11">
            <v>26549</v>
          </cell>
          <cell r="AD11">
            <v>69304</v>
          </cell>
          <cell r="AE11">
            <v>40356</v>
          </cell>
          <cell r="AF11">
            <v>69304</v>
          </cell>
          <cell r="AG11">
            <v>2.6104184715055183</v>
          </cell>
          <cell r="AH11">
            <v>40356</v>
          </cell>
          <cell r="AI11">
            <v>1.5200572526272176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A12" t="str">
            <v>BR1007742</v>
          </cell>
          <cell r="B12" t="str">
            <v>ANLODIPINO 5 MG TABS - (60) BRA</v>
          </cell>
          <cell r="C12" t="str">
            <v>B6 CMCare Local</v>
          </cell>
          <cell r="D12" t="str">
            <v>AMLODIPINE</v>
          </cell>
          <cell r="E12" t="str">
            <v>Genérico</v>
          </cell>
          <cell r="F12" t="str">
            <v>Rafael Vancini</v>
          </cell>
          <cell r="G12" t="str">
            <v>YFIN</v>
          </cell>
          <cell r="H12" t="str">
            <v>local</v>
          </cell>
          <cell r="I12" t="str">
            <v>Rafael Pena</v>
          </cell>
          <cell r="J12">
            <v>7891721277429</v>
          </cell>
          <cell r="K12">
            <v>0</v>
          </cell>
          <cell r="L12">
            <v>14019</v>
          </cell>
          <cell r="M12">
            <v>14019</v>
          </cell>
          <cell r="N12">
            <v>9428</v>
          </cell>
          <cell r="O12">
            <v>9428</v>
          </cell>
          <cell r="P12">
            <v>0</v>
          </cell>
          <cell r="Q12">
            <v>1.4869537547730165</v>
          </cell>
          <cell r="R12" t="str">
            <v>SIM</v>
          </cell>
          <cell r="S12">
            <v>0</v>
          </cell>
          <cell r="T12">
            <v>0.66599299999999995</v>
          </cell>
          <cell r="U12">
            <v>0</v>
          </cell>
          <cell r="V12">
            <v>0</v>
          </cell>
          <cell r="W12">
            <v>1.4869537547730165</v>
          </cell>
          <cell r="X12">
            <v>14019</v>
          </cell>
          <cell r="Y12">
            <v>1.4869537547730165</v>
          </cell>
          <cell r="Z12">
            <v>14019</v>
          </cell>
          <cell r="AB12">
            <v>0</v>
          </cell>
          <cell r="AC12">
            <v>8645</v>
          </cell>
          <cell r="AD12">
            <v>14019</v>
          </cell>
          <cell r="AE12">
            <v>4591</v>
          </cell>
          <cell r="AF12">
            <v>14019</v>
          </cell>
          <cell r="AG12">
            <v>1.621631000578369</v>
          </cell>
          <cell r="AH12">
            <v>4591</v>
          </cell>
          <cell r="AI12">
            <v>0.5310584152689416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A13" t="str">
            <v>F0111201</v>
          </cell>
          <cell r="B13" t="str">
            <v>BAVENCIO 200MG (20MG/ML) (1) - BRA</v>
          </cell>
          <cell r="C13" t="str">
            <v>V8 Bavencio Internal Alliance</v>
          </cell>
          <cell r="D13" t="str">
            <v>BAVENCIO</v>
          </cell>
          <cell r="E13" t="str">
            <v>Biotech</v>
          </cell>
          <cell r="F13" t="str">
            <v>Henrique Pinto</v>
          </cell>
          <cell r="G13" t="str">
            <v>YTRA</v>
          </cell>
          <cell r="H13" t="str">
            <v>local</v>
          </cell>
          <cell r="I13" t="str">
            <v>Eduarda Soares</v>
          </cell>
          <cell r="J13">
            <v>7891721029929</v>
          </cell>
          <cell r="K13">
            <v>0</v>
          </cell>
          <cell r="L13">
            <v>3982</v>
          </cell>
          <cell r="M13">
            <v>3982</v>
          </cell>
          <cell r="N13">
            <v>1176</v>
          </cell>
          <cell r="O13">
            <v>1120</v>
          </cell>
          <cell r="P13">
            <v>56</v>
          </cell>
          <cell r="Q13">
            <v>3.3860544217687076</v>
          </cell>
          <cell r="R13" t="str">
            <v>SIM</v>
          </cell>
          <cell r="S13">
            <v>0</v>
          </cell>
          <cell r="T13">
            <v>632.07547</v>
          </cell>
          <cell r="U13">
            <v>0</v>
          </cell>
          <cell r="V13">
            <v>0</v>
          </cell>
          <cell r="W13">
            <v>3.3860544217687076</v>
          </cell>
          <cell r="X13">
            <v>3982</v>
          </cell>
          <cell r="Y13">
            <v>3.3860544217687076</v>
          </cell>
          <cell r="Z13">
            <v>3982</v>
          </cell>
          <cell r="AB13">
            <v>0</v>
          </cell>
          <cell r="AC13">
            <v>1150</v>
          </cell>
          <cell r="AD13">
            <v>3982</v>
          </cell>
          <cell r="AE13">
            <v>2806</v>
          </cell>
          <cell r="AF13">
            <v>3982</v>
          </cell>
          <cell r="AG13">
            <v>3.462608695652174</v>
          </cell>
          <cell r="AH13">
            <v>2806</v>
          </cell>
          <cell r="AI13">
            <v>2.44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A14" t="str">
            <v>BR1000306</v>
          </cell>
          <cell r="B14" t="str">
            <v>BICONCOR 2,5MG BOTTLES TAB - (30) BRA</v>
          </cell>
          <cell r="C14" t="str">
            <v>B5 Cardiovascular</v>
          </cell>
          <cell r="D14" t="str">
            <v>LODOZ</v>
          </cell>
          <cell r="E14" t="str">
            <v>Brand</v>
          </cell>
          <cell r="F14" t="str">
            <v>Rafael Vancini</v>
          </cell>
          <cell r="G14" t="str">
            <v>YFIN</v>
          </cell>
          <cell r="H14" t="str">
            <v>local</v>
          </cell>
          <cell r="I14" t="str">
            <v>Rafael Pena</v>
          </cell>
          <cell r="J14">
            <v>7891721002038</v>
          </cell>
          <cell r="K14">
            <v>0</v>
          </cell>
          <cell r="L14">
            <v>3646</v>
          </cell>
          <cell r="M14">
            <v>3646</v>
          </cell>
          <cell r="N14">
            <v>468</v>
          </cell>
          <cell r="O14">
            <v>468</v>
          </cell>
          <cell r="P14">
            <v>0</v>
          </cell>
          <cell r="Q14">
            <v>7.7905982905982905</v>
          </cell>
          <cell r="R14" t="str">
            <v>SIM</v>
          </cell>
          <cell r="S14">
            <v>3000</v>
          </cell>
          <cell r="T14">
            <v>7.7462150000000003</v>
          </cell>
          <cell r="U14">
            <v>23238.645</v>
          </cell>
          <cell r="V14">
            <v>3000</v>
          </cell>
          <cell r="W14">
            <v>14.2008547008547</v>
          </cell>
          <cell r="X14">
            <v>6646</v>
          </cell>
          <cell r="Y14">
            <v>14.2008547008547</v>
          </cell>
          <cell r="Z14">
            <v>6646</v>
          </cell>
          <cell r="AB14">
            <v>0</v>
          </cell>
          <cell r="AC14">
            <v>312</v>
          </cell>
          <cell r="AD14">
            <v>6646</v>
          </cell>
          <cell r="AE14">
            <v>6178</v>
          </cell>
          <cell r="AF14">
            <v>6646</v>
          </cell>
          <cell r="AG14">
            <v>21.301282051282051</v>
          </cell>
          <cell r="AH14">
            <v>6178</v>
          </cell>
          <cell r="AI14">
            <v>19.801282051282051</v>
          </cell>
          <cell r="AJ14">
            <v>0</v>
          </cell>
          <cell r="AK14">
            <v>0</v>
          </cell>
          <cell r="AL14">
            <v>0</v>
          </cell>
          <cell r="AM14">
            <v>3000</v>
          </cell>
          <cell r="BO14">
            <v>3000</v>
          </cell>
          <cell r="BR14" t="str">
            <v>sem previsao de data</v>
          </cell>
        </row>
        <row r="15">
          <cell r="A15" t="str">
            <v>BR1000307</v>
          </cell>
          <cell r="B15" t="str">
            <v>BICONCOR 5,0 MG BOTTLES TAB - (30) BRA</v>
          </cell>
          <cell r="C15" t="str">
            <v>B5 Cardiovascular</v>
          </cell>
          <cell r="D15" t="str">
            <v>LODOZ</v>
          </cell>
          <cell r="E15" t="str">
            <v>Brand</v>
          </cell>
          <cell r="F15" t="str">
            <v>Rafael Vancini</v>
          </cell>
          <cell r="G15" t="str">
            <v>YFIN</v>
          </cell>
          <cell r="H15" t="str">
            <v>local</v>
          </cell>
          <cell r="I15" t="str">
            <v>Rafael Pena</v>
          </cell>
          <cell r="J15">
            <v>7891721002045</v>
          </cell>
          <cell r="K15">
            <v>0</v>
          </cell>
          <cell r="L15">
            <v>1341</v>
          </cell>
          <cell r="M15">
            <v>1341</v>
          </cell>
          <cell r="N15">
            <v>234</v>
          </cell>
          <cell r="O15">
            <v>234</v>
          </cell>
          <cell r="P15">
            <v>0</v>
          </cell>
          <cell r="Q15">
            <v>5.7307692307692308</v>
          </cell>
          <cell r="R15" t="str">
            <v>SIM</v>
          </cell>
          <cell r="S15">
            <v>0</v>
          </cell>
          <cell r="T15">
            <v>9.2913029999999992</v>
          </cell>
          <cell r="U15">
            <v>0</v>
          </cell>
          <cell r="V15">
            <v>0</v>
          </cell>
          <cell r="W15">
            <v>5.7307692307692308</v>
          </cell>
          <cell r="X15">
            <v>1341</v>
          </cell>
          <cell r="Y15">
            <v>5.7307692307692308</v>
          </cell>
          <cell r="Z15">
            <v>1341</v>
          </cell>
          <cell r="AB15">
            <v>0</v>
          </cell>
          <cell r="AC15">
            <v>234</v>
          </cell>
          <cell r="AD15">
            <v>1341</v>
          </cell>
          <cell r="AE15">
            <v>1107</v>
          </cell>
          <cell r="AF15">
            <v>1341</v>
          </cell>
          <cell r="AG15">
            <v>5.7307692307692308</v>
          </cell>
          <cell r="AH15">
            <v>1107</v>
          </cell>
          <cell r="AI15">
            <v>4.7307692307692308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</row>
        <row r="16">
          <cell r="A16">
            <v>3237810001</v>
          </cell>
          <cell r="B16" t="str">
            <v>BISOPROLOL 1,25MG TAB - (30) BRA</v>
          </cell>
          <cell r="C16" t="str">
            <v>B5 Cardiovascular</v>
          </cell>
          <cell r="D16" t="str">
            <v>CONCOR</v>
          </cell>
          <cell r="E16" t="str">
            <v>Genérico</v>
          </cell>
          <cell r="F16" t="str">
            <v>Rafael Vancini</v>
          </cell>
          <cell r="G16" t="str">
            <v>YFIN</v>
          </cell>
          <cell r="H16" t="str">
            <v>local</v>
          </cell>
          <cell r="I16" t="str">
            <v>Eduarda Soares</v>
          </cell>
          <cell r="J16">
            <v>7891721026836</v>
          </cell>
          <cell r="K16">
            <v>0</v>
          </cell>
          <cell r="L16">
            <v>15158</v>
          </cell>
          <cell r="M16">
            <v>15158</v>
          </cell>
          <cell r="N16">
            <v>8832</v>
          </cell>
          <cell r="O16">
            <v>8832</v>
          </cell>
          <cell r="P16">
            <v>0</v>
          </cell>
          <cell r="Q16">
            <v>1.7162590579710144</v>
          </cell>
          <cell r="R16" t="str">
            <v>SIM</v>
          </cell>
          <cell r="S16">
            <v>0</v>
          </cell>
          <cell r="T16">
            <v>2.1739660000000001</v>
          </cell>
          <cell r="U16">
            <v>0</v>
          </cell>
          <cell r="V16">
            <v>48632</v>
          </cell>
          <cell r="W16">
            <v>7.2225996376811592</v>
          </cell>
          <cell r="X16">
            <v>63790</v>
          </cell>
          <cell r="Y16">
            <v>7.2225996376811592</v>
          </cell>
          <cell r="Z16">
            <v>63790</v>
          </cell>
          <cell r="AB16">
            <v>0</v>
          </cell>
          <cell r="AC16">
            <v>9241</v>
          </cell>
          <cell r="AD16">
            <v>63790</v>
          </cell>
          <cell r="AE16">
            <v>54958</v>
          </cell>
          <cell r="AF16">
            <v>63790</v>
          </cell>
          <cell r="AG16">
            <v>6.902932583053782</v>
          </cell>
          <cell r="AH16">
            <v>54958</v>
          </cell>
          <cell r="AI16">
            <v>5.9471918623525593</v>
          </cell>
          <cell r="AJ16">
            <v>0</v>
          </cell>
          <cell r="AK16">
            <v>0</v>
          </cell>
          <cell r="AL16">
            <v>48632</v>
          </cell>
          <cell r="AM16">
            <v>0</v>
          </cell>
          <cell r="BH16">
            <v>22702</v>
          </cell>
          <cell r="BI16">
            <v>25930</v>
          </cell>
        </row>
        <row r="17">
          <cell r="A17">
            <v>3237840001</v>
          </cell>
          <cell r="B17" t="str">
            <v>BISOPROLOL 10MG TAB - (30) BRA</v>
          </cell>
          <cell r="C17" t="str">
            <v>B5 Cardiovascular</v>
          </cell>
          <cell r="D17" t="str">
            <v>CONCOR</v>
          </cell>
          <cell r="E17" t="str">
            <v>Genérico</v>
          </cell>
          <cell r="F17" t="str">
            <v>Rafael Vancini</v>
          </cell>
          <cell r="G17" t="str">
            <v>YFIN</v>
          </cell>
          <cell r="H17" t="str">
            <v>local</v>
          </cell>
          <cell r="I17" t="str">
            <v>Eduarda Soares</v>
          </cell>
          <cell r="J17">
            <v>7891721027017</v>
          </cell>
          <cell r="K17">
            <v>0</v>
          </cell>
          <cell r="L17">
            <v>32065</v>
          </cell>
          <cell r="M17">
            <v>32065</v>
          </cell>
          <cell r="N17">
            <v>10729</v>
          </cell>
          <cell r="O17">
            <v>10729</v>
          </cell>
          <cell r="P17">
            <v>0</v>
          </cell>
          <cell r="Q17">
            <v>2.988628949575916</v>
          </cell>
          <cell r="R17" t="str">
            <v>SIM</v>
          </cell>
          <cell r="S17">
            <v>0</v>
          </cell>
          <cell r="T17">
            <v>3.4697900000000002</v>
          </cell>
          <cell r="U17">
            <v>0</v>
          </cell>
          <cell r="V17">
            <v>0</v>
          </cell>
          <cell r="W17">
            <v>2.988628949575916</v>
          </cell>
          <cell r="X17">
            <v>32065</v>
          </cell>
          <cell r="Y17">
            <v>2.988628949575916</v>
          </cell>
          <cell r="Z17">
            <v>32065</v>
          </cell>
          <cell r="AB17">
            <v>0</v>
          </cell>
          <cell r="AC17">
            <v>11486</v>
          </cell>
          <cell r="AD17">
            <v>32065</v>
          </cell>
          <cell r="AE17">
            <v>21336</v>
          </cell>
          <cell r="AF17">
            <v>32065</v>
          </cell>
          <cell r="AG17">
            <v>2.7916594114574265</v>
          </cell>
          <cell r="AH17">
            <v>21336</v>
          </cell>
          <cell r="AI17">
            <v>1.8575657321957166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A18">
            <v>3237820001</v>
          </cell>
          <cell r="B18" t="str">
            <v>BISOPROLOL 2,5MG TAB - (30) BRA</v>
          </cell>
          <cell r="C18" t="str">
            <v>B5 Cardiovascular</v>
          </cell>
          <cell r="D18" t="str">
            <v>CONCOR</v>
          </cell>
          <cell r="E18" t="str">
            <v>Genérico</v>
          </cell>
          <cell r="F18" t="str">
            <v>Rafael Vancini</v>
          </cell>
          <cell r="G18" t="str">
            <v>YFIN</v>
          </cell>
          <cell r="H18" t="str">
            <v>local</v>
          </cell>
          <cell r="I18" t="str">
            <v>Eduarda Soares</v>
          </cell>
          <cell r="J18">
            <v>7891721026898</v>
          </cell>
          <cell r="K18">
            <v>0</v>
          </cell>
          <cell r="L18">
            <v>81910</v>
          </cell>
          <cell r="M18">
            <v>81910</v>
          </cell>
          <cell r="N18">
            <v>30594</v>
          </cell>
          <cell r="O18">
            <v>30594</v>
          </cell>
          <cell r="P18">
            <v>0</v>
          </cell>
          <cell r="Q18">
            <v>2.6773223507877359</v>
          </cell>
          <cell r="R18" t="str">
            <v>SIM</v>
          </cell>
          <cell r="S18">
            <v>0</v>
          </cell>
          <cell r="T18">
            <v>2.5040339999999999</v>
          </cell>
          <cell r="U18">
            <v>0</v>
          </cell>
          <cell r="V18">
            <v>58796</v>
          </cell>
          <cell r="W18">
            <v>4.5991370857030791</v>
          </cell>
          <cell r="X18">
            <v>140706</v>
          </cell>
          <cell r="Y18">
            <v>4.5991370857030791</v>
          </cell>
          <cell r="Z18">
            <v>140706</v>
          </cell>
          <cell r="AB18">
            <v>0</v>
          </cell>
          <cell r="AC18">
            <v>32572</v>
          </cell>
          <cell r="AD18">
            <v>140706</v>
          </cell>
          <cell r="AE18">
            <v>110112</v>
          </cell>
          <cell r="AF18">
            <v>140706</v>
          </cell>
          <cell r="AG18">
            <v>4.3198452658725284</v>
          </cell>
          <cell r="AH18">
            <v>110112</v>
          </cell>
          <cell r="AI18">
            <v>3.3805722706619181</v>
          </cell>
          <cell r="AJ18">
            <v>58796</v>
          </cell>
          <cell r="AK18">
            <v>0</v>
          </cell>
          <cell r="AL18">
            <v>0</v>
          </cell>
          <cell r="AM18">
            <v>0</v>
          </cell>
          <cell r="AP18">
            <v>58796</v>
          </cell>
        </row>
        <row r="19">
          <cell r="A19">
            <v>3237830001</v>
          </cell>
          <cell r="B19" t="str">
            <v>BISOPROLOL 5MG TAB - (30) BRA</v>
          </cell>
          <cell r="C19" t="str">
            <v>B5 Cardiovascular</v>
          </cell>
          <cell r="D19" t="str">
            <v>CONCOR</v>
          </cell>
          <cell r="E19" t="str">
            <v>Genérico</v>
          </cell>
          <cell r="F19" t="str">
            <v>Rafael Vancini</v>
          </cell>
          <cell r="G19" t="str">
            <v>YFIN</v>
          </cell>
          <cell r="H19" t="str">
            <v>local</v>
          </cell>
          <cell r="I19" t="str">
            <v>Eduarda Soares</v>
          </cell>
          <cell r="J19">
            <v>7891721026959</v>
          </cell>
          <cell r="K19">
            <v>0</v>
          </cell>
          <cell r="L19">
            <v>7919</v>
          </cell>
          <cell r="M19">
            <v>7919</v>
          </cell>
          <cell r="N19">
            <v>35366</v>
          </cell>
          <cell r="O19">
            <v>35366</v>
          </cell>
          <cell r="P19">
            <v>0</v>
          </cell>
          <cell r="Q19">
            <v>0.22391562517672339</v>
          </cell>
          <cell r="R19" t="str">
            <v>SIM</v>
          </cell>
          <cell r="S19">
            <v>0</v>
          </cell>
          <cell r="T19">
            <v>3.0449790000000001</v>
          </cell>
          <cell r="U19">
            <v>0</v>
          </cell>
          <cell r="V19">
            <v>148872</v>
          </cell>
          <cell r="W19">
            <v>4.4333823446247811</v>
          </cell>
          <cell r="X19">
            <v>156791</v>
          </cell>
          <cell r="Y19">
            <v>4.4333823446247811</v>
          </cell>
          <cell r="Z19">
            <v>156791</v>
          </cell>
          <cell r="AB19">
            <v>0</v>
          </cell>
          <cell r="AC19">
            <v>37149</v>
          </cell>
          <cell r="AD19">
            <v>156791</v>
          </cell>
          <cell r="AE19">
            <v>121425</v>
          </cell>
          <cell r="AF19">
            <v>156791</v>
          </cell>
          <cell r="AG19">
            <v>4.2205981318474253</v>
          </cell>
          <cell r="AH19">
            <v>121425</v>
          </cell>
          <cell r="AI19">
            <v>3.268594040216426</v>
          </cell>
          <cell r="AJ19">
            <v>0</v>
          </cell>
          <cell r="AK19">
            <v>148872</v>
          </cell>
          <cell r="AL19">
            <v>0</v>
          </cell>
          <cell r="AM19">
            <v>0</v>
          </cell>
          <cell r="BA19">
            <v>100074</v>
          </cell>
          <cell r="BB19">
            <v>48798</v>
          </cell>
        </row>
        <row r="20">
          <cell r="A20" t="str">
            <v>F55A12A1</v>
          </cell>
          <cell r="B20" t="str">
            <v>CETROTIDE VIAL 250MCG (1) - BRA</v>
          </cell>
          <cell r="C20" t="str">
            <v>A4 Fertility Treatments</v>
          </cell>
          <cell r="D20" t="str">
            <v>CETROTIDE</v>
          </cell>
          <cell r="E20" t="str">
            <v>Biotech</v>
          </cell>
          <cell r="F20" t="str">
            <v>Fernando Risso</v>
          </cell>
          <cell r="G20" t="str">
            <v>YTRA</v>
          </cell>
          <cell r="H20" t="str">
            <v>local</v>
          </cell>
          <cell r="I20" t="str">
            <v>Eduarda Soares</v>
          </cell>
          <cell r="J20">
            <v>7891721022548</v>
          </cell>
          <cell r="K20">
            <v>1423</v>
          </cell>
          <cell r="L20">
            <v>11810</v>
          </cell>
          <cell r="M20">
            <v>13233</v>
          </cell>
          <cell r="N20">
            <v>7500</v>
          </cell>
          <cell r="O20">
            <v>7500</v>
          </cell>
          <cell r="P20">
            <v>0</v>
          </cell>
          <cell r="Q20">
            <v>1.7644</v>
          </cell>
          <cell r="R20" t="str">
            <v>SIM</v>
          </cell>
          <cell r="S20">
            <v>0</v>
          </cell>
          <cell r="T20">
            <v>22.157230999999999</v>
          </cell>
          <cell r="U20">
            <v>0</v>
          </cell>
          <cell r="V20">
            <v>0</v>
          </cell>
          <cell r="W20">
            <v>1.7644</v>
          </cell>
          <cell r="X20">
            <v>13233</v>
          </cell>
          <cell r="Y20">
            <v>1.5746666666666667</v>
          </cell>
          <cell r="Z20">
            <v>11810</v>
          </cell>
          <cell r="AB20">
            <v>0</v>
          </cell>
          <cell r="AC20">
            <v>7600</v>
          </cell>
          <cell r="AD20">
            <v>13233</v>
          </cell>
          <cell r="AE20">
            <v>5733</v>
          </cell>
          <cell r="AF20">
            <v>13233</v>
          </cell>
          <cell r="AG20">
            <v>1.7411842105263158</v>
          </cell>
          <cell r="AH20">
            <v>5733</v>
          </cell>
          <cell r="AI20">
            <v>0.75434210526315792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A21">
            <v>3312710001</v>
          </cell>
          <cell r="B21" t="str">
            <v>CIPROFIBRATO 100MG TABS - (30) BRA</v>
          </cell>
          <cell r="C21" t="str">
            <v>B6 CMCare Local</v>
          </cell>
          <cell r="D21" t="str">
            <v>CIPROFIBRATE</v>
          </cell>
          <cell r="E21" t="str">
            <v>Genérico</v>
          </cell>
          <cell r="F21" t="str">
            <v>Rafael Vancini</v>
          </cell>
          <cell r="G21" t="str">
            <v>YTRA</v>
          </cell>
          <cell r="H21" t="str">
            <v>local</v>
          </cell>
          <cell r="I21" t="str">
            <v>Rafael Pena</v>
          </cell>
          <cell r="J21">
            <v>7891721030017</v>
          </cell>
          <cell r="K21">
            <v>0</v>
          </cell>
          <cell r="L21">
            <v>46555</v>
          </cell>
          <cell r="M21">
            <v>46555</v>
          </cell>
          <cell r="N21">
            <v>11055</v>
          </cell>
          <cell r="O21">
            <v>11055</v>
          </cell>
          <cell r="P21">
            <v>0</v>
          </cell>
          <cell r="Q21">
            <v>4.211216644052465</v>
          </cell>
          <cell r="R21" t="str">
            <v>SIM</v>
          </cell>
          <cell r="S21">
            <v>0</v>
          </cell>
          <cell r="T21">
            <v>1.957152</v>
          </cell>
          <cell r="U21">
            <v>0</v>
          </cell>
          <cell r="V21">
            <v>0</v>
          </cell>
          <cell r="W21">
            <v>4.211216644052465</v>
          </cell>
          <cell r="X21">
            <v>46555</v>
          </cell>
          <cell r="Y21">
            <v>4.211216644052465</v>
          </cell>
          <cell r="Z21">
            <v>46555</v>
          </cell>
          <cell r="AB21">
            <v>0</v>
          </cell>
          <cell r="AC21">
            <v>12612</v>
          </cell>
          <cell r="AD21">
            <v>46555</v>
          </cell>
          <cell r="AE21">
            <v>35500</v>
          </cell>
          <cell r="AF21">
            <v>46555</v>
          </cell>
          <cell r="AG21">
            <v>3.6913257215350459</v>
          </cell>
          <cell r="AH21">
            <v>35500</v>
          </cell>
          <cell r="AI21">
            <v>2.814779575007929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A22" t="str">
            <v>BR1000123</v>
          </cell>
          <cell r="B22" t="str">
            <v>CLINDAL AZ 500 MG - (2) BRA</v>
          </cell>
          <cell r="C22" t="str">
            <v>B9 General Medicine Local</v>
          </cell>
          <cell r="D22" t="str">
            <v>AZITHROMYCIN</v>
          </cell>
          <cell r="E22" t="str">
            <v>Brand</v>
          </cell>
          <cell r="F22" t="str">
            <v>Rafael Vancini</v>
          </cell>
          <cell r="G22" t="str">
            <v>YFIN</v>
          </cell>
          <cell r="H22" t="str">
            <v>local</v>
          </cell>
          <cell r="I22" t="str">
            <v>Rafael Pena</v>
          </cell>
          <cell r="J22">
            <v>7891721001994</v>
          </cell>
          <cell r="K22">
            <v>0</v>
          </cell>
          <cell r="L22">
            <v>5343</v>
          </cell>
          <cell r="M22">
            <v>5343</v>
          </cell>
          <cell r="N22">
            <v>118</v>
          </cell>
          <cell r="O22">
            <v>118</v>
          </cell>
          <cell r="P22">
            <v>0</v>
          </cell>
          <cell r="Q22">
            <v>45.279661016949156</v>
          </cell>
          <cell r="R22" t="str">
            <v>SIM</v>
          </cell>
          <cell r="S22">
            <v>0</v>
          </cell>
          <cell r="T22">
            <v>2.538789</v>
          </cell>
          <cell r="U22">
            <v>0</v>
          </cell>
          <cell r="V22">
            <v>0</v>
          </cell>
          <cell r="W22">
            <v>45.279661016949156</v>
          </cell>
          <cell r="X22">
            <v>5343</v>
          </cell>
          <cell r="Y22">
            <v>45.279661016949156</v>
          </cell>
          <cell r="Z22">
            <v>5343</v>
          </cell>
          <cell r="AB22">
            <v>0</v>
          </cell>
          <cell r="AC22">
            <v>84</v>
          </cell>
          <cell r="AD22">
            <v>5343</v>
          </cell>
          <cell r="AE22">
            <v>5225</v>
          </cell>
          <cell r="AF22">
            <v>5343</v>
          </cell>
          <cell r="AG22">
            <v>63.607142857142854</v>
          </cell>
          <cell r="AH22">
            <v>5225</v>
          </cell>
          <cell r="AI22">
            <v>62.202380952380949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A23" t="str">
            <v>BR1000129</v>
          </cell>
          <cell r="B23" t="str">
            <v>CLINDAL AZ 500 MG TABS - (5) BRA</v>
          </cell>
          <cell r="C23" t="str">
            <v>B9 General Medicine Local</v>
          </cell>
          <cell r="D23" t="str">
            <v>AZITHROMYCIN</v>
          </cell>
          <cell r="E23" t="str">
            <v>Brand</v>
          </cell>
          <cell r="F23" t="str">
            <v>Rafael Vancini</v>
          </cell>
          <cell r="G23" t="str">
            <v>YFIN</v>
          </cell>
          <cell r="H23" t="str">
            <v>local</v>
          </cell>
          <cell r="I23" t="str">
            <v>Rafael Pena</v>
          </cell>
          <cell r="J23">
            <v>7891721013522</v>
          </cell>
          <cell r="K23">
            <v>0</v>
          </cell>
          <cell r="L23">
            <v>13046</v>
          </cell>
          <cell r="M23">
            <v>13046</v>
          </cell>
          <cell r="N23">
            <v>627</v>
          </cell>
          <cell r="O23">
            <v>627</v>
          </cell>
          <cell r="P23">
            <v>0</v>
          </cell>
          <cell r="Q23">
            <v>20.807017543859651</v>
          </cell>
          <cell r="R23" t="str">
            <v>SIM</v>
          </cell>
          <cell r="S23">
            <v>0</v>
          </cell>
          <cell r="T23">
            <v>5.3026450000000001</v>
          </cell>
          <cell r="U23">
            <v>0</v>
          </cell>
          <cell r="V23">
            <v>0</v>
          </cell>
          <cell r="W23">
            <v>20.807017543859651</v>
          </cell>
          <cell r="X23">
            <v>13046</v>
          </cell>
          <cell r="Y23">
            <v>20.807017543859651</v>
          </cell>
          <cell r="Z23">
            <v>13046</v>
          </cell>
          <cell r="AB23">
            <v>0</v>
          </cell>
          <cell r="AC23">
            <v>697</v>
          </cell>
          <cell r="AD23">
            <v>13046</v>
          </cell>
          <cell r="AE23">
            <v>12419</v>
          </cell>
          <cell r="AF23">
            <v>13046</v>
          </cell>
          <cell r="AG23">
            <v>18.71736011477762</v>
          </cell>
          <cell r="AH23">
            <v>12419</v>
          </cell>
          <cell r="AI23">
            <v>17.817790530846484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A24" t="str">
            <v>BR1000124</v>
          </cell>
          <cell r="B24" t="str">
            <v>CLINDAL AZ 500MG TAB - (3) BRA</v>
          </cell>
          <cell r="C24" t="str">
            <v>B9 General Medicine Local</v>
          </cell>
          <cell r="D24" t="str">
            <v>AZITHROMYCIN</v>
          </cell>
          <cell r="E24" t="str">
            <v>Brand</v>
          </cell>
          <cell r="F24" t="str">
            <v>Rafael Vancini</v>
          </cell>
          <cell r="G24" t="str">
            <v>YFIN</v>
          </cell>
          <cell r="H24" t="str">
            <v>local</v>
          </cell>
          <cell r="I24" t="str">
            <v>Rafael Pena</v>
          </cell>
          <cell r="J24">
            <v>7891721000812</v>
          </cell>
          <cell r="K24">
            <v>0</v>
          </cell>
          <cell r="L24">
            <v>6286</v>
          </cell>
          <cell r="M24">
            <v>6286</v>
          </cell>
          <cell r="N24">
            <v>4</v>
          </cell>
          <cell r="O24">
            <v>4</v>
          </cell>
          <cell r="P24">
            <v>0</v>
          </cell>
          <cell r="Q24">
            <v>1571.5</v>
          </cell>
          <cell r="R24" t="str">
            <v>SIM</v>
          </cell>
          <cell r="S24">
            <v>0</v>
          </cell>
          <cell r="T24">
            <v>3.5362330000000002</v>
          </cell>
          <cell r="U24">
            <v>0</v>
          </cell>
          <cell r="V24">
            <v>0</v>
          </cell>
          <cell r="W24">
            <v>1571.5</v>
          </cell>
          <cell r="X24">
            <v>6286</v>
          </cell>
          <cell r="Y24">
            <v>1571.5</v>
          </cell>
          <cell r="Z24">
            <v>6286</v>
          </cell>
          <cell r="AB24">
            <v>0</v>
          </cell>
          <cell r="AC24">
            <v>3</v>
          </cell>
          <cell r="AD24">
            <v>6286</v>
          </cell>
          <cell r="AE24">
            <v>6282</v>
          </cell>
          <cell r="AF24">
            <v>6286</v>
          </cell>
          <cell r="AG24">
            <v>2095.3333333333335</v>
          </cell>
          <cell r="AH24">
            <v>6282</v>
          </cell>
          <cell r="AI24">
            <v>2094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A25" t="str">
            <v>BR1001108</v>
          </cell>
          <cell r="B25" t="str">
            <v>CLINFAR 10MG TABLETS - (30) BRA</v>
          </cell>
          <cell r="C25" t="str">
            <v>B6 CMCare Local</v>
          </cell>
          <cell r="D25" t="str">
            <v>SIMVASTATIN</v>
          </cell>
          <cell r="E25" t="str">
            <v>Brand</v>
          </cell>
          <cell r="F25" t="str">
            <v>Rafael Vancini</v>
          </cell>
          <cell r="G25" t="str">
            <v>YFIN</v>
          </cell>
          <cell r="H25" t="str">
            <v>local</v>
          </cell>
          <cell r="I25" t="str">
            <v>Rafael Pena</v>
          </cell>
          <cell r="J25">
            <v>7891721003042</v>
          </cell>
          <cell r="K25">
            <v>0</v>
          </cell>
          <cell r="L25">
            <v>37750</v>
          </cell>
          <cell r="M25">
            <v>37750</v>
          </cell>
          <cell r="N25">
            <v>9459</v>
          </cell>
          <cell r="O25">
            <v>9459</v>
          </cell>
          <cell r="P25">
            <v>0</v>
          </cell>
          <cell r="Q25">
            <v>3.9909081298234486</v>
          </cell>
          <cell r="R25" t="str">
            <v>SIM</v>
          </cell>
          <cell r="S25">
            <v>0</v>
          </cell>
          <cell r="T25">
            <v>1.622814</v>
          </cell>
          <cell r="U25">
            <v>0</v>
          </cell>
          <cell r="V25">
            <v>0</v>
          </cell>
          <cell r="W25">
            <v>3.9909081298234486</v>
          </cell>
          <cell r="X25">
            <v>37750</v>
          </cell>
          <cell r="Y25">
            <v>3.9909081298234486</v>
          </cell>
          <cell r="Z25">
            <v>37750</v>
          </cell>
          <cell r="AB25">
            <v>0</v>
          </cell>
          <cell r="AC25">
            <v>9459</v>
          </cell>
          <cell r="AD25">
            <v>37750</v>
          </cell>
          <cell r="AE25">
            <v>28291</v>
          </cell>
          <cell r="AF25">
            <v>37750</v>
          </cell>
          <cell r="AG25">
            <v>3.9909081298234486</v>
          </cell>
          <cell r="AH25">
            <v>28291</v>
          </cell>
          <cell r="AI25">
            <v>2.9909081298234486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A26" t="str">
            <v>BR1001116</v>
          </cell>
          <cell r="B26" t="str">
            <v>CLINFAR 20MG TABLETS - (30) BRA</v>
          </cell>
          <cell r="C26" t="str">
            <v>B6 CMCare Local</v>
          </cell>
          <cell r="D26" t="str">
            <v>SIMVASTATIN</v>
          </cell>
          <cell r="E26" t="str">
            <v>Brand</v>
          </cell>
          <cell r="F26" t="str">
            <v>Rafael Vancini</v>
          </cell>
          <cell r="G26" t="str">
            <v>YFIN</v>
          </cell>
          <cell r="H26" t="str">
            <v>local</v>
          </cell>
          <cell r="I26" t="str">
            <v>Rafael Pena</v>
          </cell>
          <cell r="J26">
            <v>7891721012884</v>
          </cell>
          <cell r="K26">
            <v>0</v>
          </cell>
          <cell r="L26">
            <v>52849</v>
          </cell>
          <cell r="M26">
            <v>52849</v>
          </cell>
          <cell r="N26">
            <v>21247</v>
          </cell>
          <cell r="O26">
            <v>21247</v>
          </cell>
          <cell r="P26">
            <v>0</v>
          </cell>
          <cell r="Q26">
            <v>2.4873629218242574</v>
          </cell>
          <cell r="R26" t="str">
            <v>SIM</v>
          </cell>
          <cell r="S26">
            <v>0</v>
          </cell>
          <cell r="T26">
            <v>2.5813440000000001</v>
          </cell>
          <cell r="U26">
            <v>0</v>
          </cell>
          <cell r="V26">
            <v>0</v>
          </cell>
          <cell r="W26">
            <v>2.4873629218242574</v>
          </cell>
          <cell r="X26">
            <v>52849</v>
          </cell>
          <cell r="Y26">
            <v>2.4873629218242574</v>
          </cell>
          <cell r="Z26">
            <v>52849</v>
          </cell>
          <cell r="AB26">
            <v>0</v>
          </cell>
          <cell r="AC26">
            <v>20975</v>
          </cell>
          <cell r="AD26">
            <v>52849</v>
          </cell>
          <cell r="AE26">
            <v>31602</v>
          </cell>
          <cell r="AF26">
            <v>52849</v>
          </cell>
          <cell r="AG26">
            <v>2.5196185935637665</v>
          </cell>
          <cell r="AH26">
            <v>31602</v>
          </cell>
          <cell r="AI26">
            <v>1.5066507747318236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A27" t="str">
            <v>BR1001119</v>
          </cell>
          <cell r="B27" t="str">
            <v>CLINFAR 40MG TABLETS - (30) BRA</v>
          </cell>
          <cell r="C27" t="str">
            <v>B6 CMCare Local</v>
          </cell>
          <cell r="D27" t="str">
            <v>SIMVASTATIN</v>
          </cell>
          <cell r="E27" t="str">
            <v>Brand</v>
          </cell>
          <cell r="F27" t="str">
            <v>Rafael Vancini</v>
          </cell>
          <cell r="G27" t="str">
            <v>YFIN</v>
          </cell>
          <cell r="H27" t="str">
            <v>local</v>
          </cell>
          <cell r="I27" t="str">
            <v>Rafael Pena</v>
          </cell>
          <cell r="J27">
            <v>7891721016165</v>
          </cell>
          <cell r="K27">
            <v>0</v>
          </cell>
          <cell r="L27">
            <v>8638</v>
          </cell>
          <cell r="M27">
            <v>8638</v>
          </cell>
          <cell r="N27">
            <v>1316</v>
          </cell>
          <cell r="O27">
            <v>1316</v>
          </cell>
          <cell r="P27">
            <v>0</v>
          </cell>
          <cell r="Q27">
            <v>6.5638297872340425</v>
          </cell>
          <cell r="R27" t="str">
            <v>SIM</v>
          </cell>
          <cell r="S27">
            <v>0</v>
          </cell>
          <cell r="T27">
            <v>6.2852439999999996</v>
          </cell>
          <cell r="U27">
            <v>0</v>
          </cell>
          <cell r="V27">
            <v>0</v>
          </cell>
          <cell r="W27">
            <v>6.5638297872340425</v>
          </cell>
          <cell r="X27">
            <v>8638</v>
          </cell>
          <cell r="Y27">
            <v>6.5638297872340425</v>
          </cell>
          <cell r="Z27">
            <v>8638</v>
          </cell>
          <cell r="AB27">
            <v>0</v>
          </cell>
          <cell r="AC27">
            <v>1356</v>
          </cell>
          <cell r="AD27">
            <v>8638</v>
          </cell>
          <cell r="AE27">
            <v>7322</v>
          </cell>
          <cell r="AF27">
            <v>8638</v>
          </cell>
          <cell r="AG27">
            <v>6.3702064896755166</v>
          </cell>
          <cell r="AH27">
            <v>7322</v>
          </cell>
          <cell r="AI27">
            <v>5.3997050147492622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A28">
            <v>3191260001</v>
          </cell>
          <cell r="B28" t="str">
            <v>CONCOR 1,25 MG TABS - (30) BRA</v>
          </cell>
          <cell r="C28" t="str">
            <v>B5 Cardiovascular</v>
          </cell>
          <cell r="D28" t="str">
            <v>CONCOR</v>
          </cell>
          <cell r="E28" t="str">
            <v>Brand</v>
          </cell>
          <cell r="F28" t="str">
            <v>Carla Mendonça</v>
          </cell>
          <cell r="G28" t="str">
            <v>YFIN</v>
          </cell>
          <cell r="H28" t="str">
            <v>local</v>
          </cell>
          <cell r="I28" t="str">
            <v>Eduarda Soares</v>
          </cell>
          <cell r="J28">
            <v>7891721024924</v>
          </cell>
          <cell r="K28">
            <v>0</v>
          </cell>
          <cell r="L28">
            <v>54198</v>
          </cell>
          <cell r="M28">
            <v>54198</v>
          </cell>
          <cell r="N28">
            <v>24309</v>
          </cell>
          <cell r="O28">
            <v>24309</v>
          </cell>
          <cell r="P28">
            <v>0</v>
          </cell>
          <cell r="Q28">
            <v>2.2295446131062571</v>
          </cell>
          <cell r="R28" t="str">
            <v>SIM</v>
          </cell>
          <cell r="S28">
            <v>0</v>
          </cell>
          <cell r="T28">
            <v>4.8653259999999996</v>
          </cell>
          <cell r="U28">
            <v>0</v>
          </cell>
          <cell r="V28">
            <v>48755</v>
          </cell>
          <cell r="W28">
            <v>4.2351803858653172</v>
          </cell>
          <cell r="X28">
            <v>102953</v>
          </cell>
          <cell r="Y28">
            <v>4.2351803858653172</v>
          </cell>
          <cell r="Z28">
            <v>102953</v>
          </cell>
          <cell r="AB28">
            <v>0</v>
          </cell>
          <cell r="AC28">
            <v>23747</v>
          </cell>
          <cell r="AD28">
            <v>102953</v>
          </cell>
          <cell r="AE28">
            <v>78644</v>
          </cell>
          <cell r="AF28">
            <v>102953</v>
          </cell>
          <cell r="AG28">
            <v>4.3354107887312079</v>
          </cell>
          <cell r="AH28">
            <v>78644</v>
          </cell>
          <cell r="AI28">
            <v>3.3117446414283909</v>
          </cell>
          <cell r="AJ28">
            <v>29246</v>
          </cell>
          <cell r="AK28">
            <v>0</v>
          </cell>
          <cell r="AL28">
            <v>0</v>
          </cell>
          <cell r="AM28">
            <v>19509</v>
          </cell>
          <cell r="AO28">
            <v>29246</v>
          </cell>
          <cell r="BJ28">
            <v>19509</v>
          </cell>
        </row>
        <row r="29">
          <cell r="A29">
            <v>3191260003</v>
          </cell>
          <cell r="B29" t="str">
            <v>CONCOR 1,25MG TAB - (20) BRA</v>
          </cell>
          <cell r="C29" t="str">
            <v>B5 Cardiovascular</v>
          </cell>
          <cell r="D29" t="str">
            <v>CONCOR</v>
          </cell>
          <cell r="E29" t="str">
            <v>Brand</v>
          </cell>
          <cell r="F29" t="str">
            <v>Carla Mendonça</v>
          </cell>
          <cell r="G29" t="str">
            <v>YFIN</v>
          </cell>
          <cell r="H29" t="str">
            <v>local</v>
          </cell>
          <cell r="I29" t="str">
            <v>Eduarda Soares</v>
          </cell>
          <cell r="J29">
            <v>7891721024917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 t="str">
            <v>SIM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A30">
            <v>3191290001</v>
          </cell>
          <cell r="B30" t="str">
            <v>CONCOR 10 MG TAB - (30) BRA</v>
          </cell>
          <cell r="C30" t="str">
            <v>B5 Cardiovascular</v>
          </cell>
          <cell r="D30" t="str">
            <v>CONCOR</v>
          </cell>
          <cell r="E30" t="str">
            <v>Brand</v>
          </cell>
          <cell r="F30" t="str">
            <v>Carla Mendonça</v>
          </cell>
          <cell r="G30" t="str">
            <v>YFIN</v>
          </cell>
          <cell r="H30" t="str">
            <v>local</v>
          </cell>
          <cell r="I30" t="str">
            <v>Eduarda Soares</v>
          </cell>
          <cell r="J30">
            <v>7891721025228</v>
          </cell>
          <cell r="K30">
            <v>0</v>
          </cell>
          <cell r="L30">
            <v>71895</v>
          </cell>
          <cell r="M30">
            <v>71895</v>
          </cell>
          <cell r="N30">
            <v>30938</v>
          </cell>
          <cell r="O30">
            <v>30938</v>
          </cell>
          <cell r="P30">
            <v>0</v>
          </cell>
          <cell r="Q30">
            <v>2.3238412308487946</v>
          </cell>
          <cell r="R30" t="str">
            <v>SIM</v>
          </cell>
          <cell r="S30">
            <v>0</v>
          </cell>
          <cell r="T30">
            <v>7.7679070000000001</v>
          </cell>
          <cell r="U30">
            <v>0</v>
          </cell>
          <cell r="V30">
            <v>0</v>
          </cell>
          <cell r="W30">
            <v>2.3238412308487946</v>
          </cell>
          <cell r="X30">
            <v>71895</v>
          </cell>
          <cell r="Y30">
            <v>2.3238412308487946</v>
          </cell>
          <cell r="Z30">
            <v>71895</v>
          </cell>
          <cell r="AB30">
            <v>0</v>
          </cell>
          <cell r="AC30">
            <v>30223</v>
          </cell>
          <cell r="AD30">
            <v>71895</v>
          </cell>
          <cell r="AE30">
            <v>40957</v>
          </cell>
          <cell r="AF30">
            <v>71895</v>
          </cell>
          <cell r="AG30">
            <v>2.3788174569036826</v>
          </cell>
          <cell r="AH30">
            <v>40957</v>
          </cell>
          <cell r="AI30">
            <v>1.3551599775005789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A31">
            <v>3290610002</v>
          </cell>
          <cell r="B31" t="str">
            <v>CONCOR 2,5 MG TAB - (10) SPL BRA</v>
          </cell>
          <cell r="C31" t="str">
            <v>B5 Cardiovascular</v>
          </cell>
          <cell r="D31" t="str">
            <v>CONCOR</v>
          </cell>
          <cell r="E31" t="str">
            <v>Brand</v>
          </cell>
          <cell r="F31" t="str">
            <v>Carla Mendonça</v>
          </cell>
          <cell r="G31" t="str">
            <v>YSAM</v>
          </cell>
          <cell r="H31" t="str">
            <v>local</v>
          </cell>
          <cell r="I31" t="str">
            <v>Eduarda Soares</v>
          </cell>
          <cell r="J31">
            <v>0</v>
          </cell>
          <cell r="K31">
            <v>0</v>
          </cell>
          <cell r="L31">
            <v>364</v>
          </cell>
          <cell r="M31">
            <v>364</v>
          </cell>
          <cell r="N31">
            <v>27518</v>
          </cell>
          <cell r="O31">
            <v>27518</v>
          </cell>
          <cell r="P31">
            <v>0</v>
          </cell>
          <cell r="Q31">
            <v>1.3227705501853333E-2</v>
          </cell>
          <cell r="R31" t="str">
            <v>SIM</v>
          </cell>
          <cell r="S31">
            <v>0</v>
          </cell>
          <cell r="T31">
            <v>0</v>
          </cell>
          <cell r="U31">
            <v>0</v>
          </cell>
          <cell r="V31">
            <v>95401</v>
          </cell>
          <cell r="W31">
            <v>3.4800857620466603</v>
          </cell>
          <cell r="X31">
            <v>95765</v>
          </cell>
          <cell r="Y31">
            <v>3.4800857620466603</v>
          </cell>
          <cell r="Z31">
            <v>95765</v>
          </cell>
          <cell r="AB31">
            <v>0</v>
          </cell>
          <cell r="AC31">
            <v>39016</v>
          </cell>
          <cell r="AD31">
            <v>95765</v>
          </cell>
          <cell r="AE31">
            <v>68247</v>
          </cell>
          <cell r="AF31">
            <v>95765</v>
          </cell>
          <cell r="AG31">
            <v>2.4545058437564076</v>
          </cell>
          <cell r="AH31">
            <v>68247</v>
          </cell>
          <cell r="AI31">
            <v>1.7492054541726472</v>
          </cell>
          <cell r="AJ31">
            <v>95401</v>
          </cell>
          <cell r="AK31">
            <v>0</v>
          </cell>
          <cell r="AL31">
            <v>0</v>
          </cell>
          <cell r="AM31">
            <v>0</v>
          </cell>
          <cell r="AO31">
            <v>95401</v>
          </cell>
        </row>
        <row r="32">
          <cell r="A32">
            <v>3191270001</v>
          </cell>
          <cell r="B32" t="str">
            <v>CONCOR 2,5 MG TAB - (30) BRA</v>
          </cell>
          <cell r="C32" t="str">
            <v>B5 Cardiovascular</v>
          </cell>
          <cell r="D32" t="str">
            <v>CONCOR COR</v>
          </cell>
          <cell r="E32" t="str">
            <v>Brand</v>
          </cell>
          <cell r="F32" t="str">
            <v>Carla Mendonça</v>
          </cell>
          <cell r="G32" t="str">
            <v>YFIN</v>
          </cell>
          <cell r="H32" t="str">
            <v>local</v>
          </cell>
          <cell r="I32" t="str">
            <v>Eduarda Soares</v>
          </cell>
          <cell r="J32">
            <v>7891721024986</v>
          </cell>
          <cell r="K32">
            <v>0</v>
          </cell>
          <cell r="L32">
            <v>144141</v>
          </cell>
          <cell r="M32">
            <v>144141</v>
          </cell>
          <cell r="N32">
            <v>81766</v>
          </cell>
          <cell r="O32">
            <v>81766</v>
          </cell>
          <cell r="P32">
            <v>0</v>
          </cell>
          <cell r="Q32">
            <v>1.7628476383827019</v>
          </cell>
          <cell r="R32" t="str">
            <v>SIM</v>
          </cell>
          <cell r="S32">
            <v>0</v>
          </cell>
          <cell r="T32">
            <v>5.6026540000000002</v>
          </cell>
          <cell r="U32">
            <v>0</v>
          </cell>
          <cell r="V32">
            <v>100814</v>
          </cell>
          <cell r="W32">
            <v>2.9958051023652863</v>
          </cell>
          <cell r="X32">
            <v>244955</v>
          </cell>
          <cell r="Y32">
            <v>2.9958051023652863</v>
          </cell>
          <cell r="Z32">
            <v>244955</v>
          </cell>
          <cell r="AB32">
            <v>0</v>
          </cell>
          <cell r="AC32">
            <v>79876</v>
          </cell>
          <cell r="AD32">
            <v>244955</v>
          </cell>
          <cell r="AE32">
            <v>163189</v>
          </cell>
          <cell r="AF32">
            <v>244955</v>
          </cell>
          <cell r="AG32">
            <v>3.0666908708498171</v>
          </cell>
          <cell r="AH32">
            <v>163189</v>
          </cell>
          <cell r="AI32">
            <v>2.0430291952526414</v>
          </cell>
          <cell r="AJ32">
            <v>100814</v>
          </cell>
          <cell r="AK32">
            <v>0</v>
          </cell>
          <cell r="AL32">
            <v>0</v>
          </cell>
          <cell r="AM32">
            <v>0</v>
          </cell>
          <cell r="AO32">
            <v>100814</v>
          </cell>
        </row>
        <row r="33">
          <cell r="A33">
            <v>3290610001</v>
          </cell>
          <cell r="B33" t="str">
            <v>CONCOR 2,5MG TAB - (20) BRA</v>
          </cell>
          <cell r="C33" t="str">
            <v>B5 Cardiovascular</v>
          </cell>
          <cell r="D33" t="str">
            <v>CONCOR</v>
          </cell>
          <cell r="E33" t="str">
            <v>Brand</v>
          </cell>
          <cell r="F33" t="str">
            <v>Carla Mendonça</v>
          </cell>
          <cell r="G33" t="str">
            <v>YFIN</v>
          </cell>
          <cell r="H33" t="str">
            <v>local</v>
          </cell>
          <cell r="I33" t="str">
            <v>Eduarda Soares</v>
          </cell>
          <cell r="J33">
            <v>7891721024979</v>
          </cell>
          <cell r="K33">
            <v>0</v>
          </cell>
          <cell r="L33">
            <v>911</v>
          </cell>
          <cell r="M33">
            <v>911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>SIM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911</v>
          </cell>
          <cell r="Y33">
            <v>0</v>
          </cell>
          <cell r="Z33">
            <v>911</v>
          </cell>
          <cell r="AB33">
            <v>0</v>
          </cell>
          <cell r="AC33">
            <v>0</v>
          </cell>
          <cell r="AD33">
            <v>911</v>
          </cell>
          <cell r="AE33">
            <v>911</v>
          </cell>
          <cell r="AF33">
            <v>911</v>
          </cell>
          <cell r="AG33">
            <v>0</v>
          </cell>
          <cell r="AH33">
            <v>911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A34">
            <v>3028030001</v>
          </cell>
          <cell r="B34" t="str">
            <v>CONCOR 5 MG TABLETS - (30) BRA</v>
          </cell>
          <cell r="C34" t="str">
            <v>B5 Cardiovascular</v>
          </cell>
          <cell r="D34" t="str">
            <v>CONCOR</v>
          </cell>
          <cell r="E34" t="str">
            <v>Brand</v>
          </cell>
          <cell r="F34" t="str">
            <v>Carla Mendonça</v>
          </cell>
          <cell r="G34" t="str">
            <v>YFIN</v>
          </cell>
          <cell r="H34" t="str">
            <v>local</v>
          </cell>
          <cell r="I34" t="str">
            <v>Eduarda Soares</v>
          </cell>
          <cell r="J34">
            <v>7891721025105</v>
          </cell>
          <cell r="K34">
            <v>0</v>
          </cell>
          <cell r="L34">
            <v>170643</v>
          </cell>
          <cell r="M34">
            <v>170643</v>
          </cell>
          <cell r="N34">
            <v>83976</v>
          </cell>
          <cell r="O34">
            <v>83976</v>
          </cell>
          <cell r="P34">
            <v>0</v>
          </cell>
          <cell r="Q34">
            <v>2.0320448699628466</v>
          </cell>
          <cell r="R34" t="str">
            <v>SIM</v>
          </cell>
          <cell r="S34">
            <v>0</v>
          </cell>
          <cell r="T34">
            <v>6.8176880000000004</v>
          </cell>
          <cell r="U34">
            <v>0</v>
          </cell>
          <cell r="V34">
            <v>97917</v>
          </cell>
          <cell r="W34">
            <v>3.1980565875964562</v>
          </cell>
          <cell r="X34">
            <v>268560</v>
          </cell>
          <cell r="Y34">
            <v>3.1980565875964562</v>
          </cell>
          <cell r="Z34">
            <v>268560</v>
          </cell>
          <cell r="AB34">
            <v>0</v>
          </cell>
          <cell r="AC34">
            <v>82035</v>
          </cell>
          <cell r="AD34">
            <v>268560</v>
          </cell>
          <cell r="AE34">
            <v>184584</v>
          </cell>
          <cell r="AF34">
            <v>268560</v>
          </cell>
          <cell r="AG34">
            <v>3.2737246297312121</v>
          </cell>
          <cell r="AH34">
            <v>184584</v>
          </cell>
          <cell r="AI34">
            <v>2.2500639970744194</v>
          </cell>
          <cell r="AJ34">
            <v>49500</v>
          </cell>
          <cell r="AK34">
            <v>48417</v>
          </cell>
          <cell r="AL34">
            <v>0</v>
          </cell>
          <cell r="AM34">
            <v>0</v>
          </cell>
          <cell r="AU34">
            <v>49500</v>
          </cell>
          <cell r="AZ34">
            <v>48417</v>
          </cell>
        </row>
        <row r="35">
          <cell r="A35">
            <v>3028030004</v>
          </cell>
          <cell r="B35" t="str">
            <v>CONCOR 5,0 MG TAB - (10) SPL BRA</v>
          </cell>
          <cell r="C35" t="str">
            <v>B5 Cardiovascular</v>
          </cell>
          <cell r="D35" t="str">
            <v>CONCOR</v>
          </cell>
          <cell r="E35" t="str">
            <v>Brand</v>
          </cell>
          <cell r="F35" t="str">
            <v>Carla Mendonça</v>
          </cell>
          <cell r="G35" t="str">
            <v>YSAM</v>
          </cell>
          <cell r="H35" t="str">
            <v>local</v>
          </cell>
          <cell r="I35" t="str">
            <v>Eduarda Soares</v>
          </cell>
          <cell r="J35">
            <v>0</v>
          </cell>
          <cell r="K35">
            <v>0</v>
          </cell>
          <cell r="L35">
            <v>5565</v>
          </cell>
          <cell r="M35">
            <v>5565</v>
          </cell>
          <cell r="N35">
            <v>28223</v>
          </cell>
          <cell r="O35">
            <v>28223</v>
          </cell>
          <cell r="P35">
            <v>0</v>
          </cell>
          <cell r="Q35">
            <v>0.1971796052864685</v>
          </cell>
          <cell r="R35" t="str">
            <v>SIM</v>
          </cell>
          <cell r="S35">
            <v>0</v>
          </cell>
          <cell r="T35">
            <v>0</v>
          </cell>
          <cell r="U35">
            <v>0</v>
          </cell>
          <cell r="V35">
            <v>46416</v>
          </cell>
          <cell r="W35">
            <v>1.8417956985437409</v>
          </cell>
          <cell r="X35">
            <v>51981</v>
          </cell>
          <cell r="Y35">
            <v>1.8417956985437409</v>
          </cell>
          <cell r="Z35">
            <v>51981</v>
          </cell>
          <cell r="AB35">
            <v>0</v>
          </cell>
          <cell r="AC35">
            <v>28223</v>
          </cell>
          <cell r="AD35">
            <v>51981</v>
          </cell>
          <cell r="AE35">
            <v>23758</v>
          </cell>
          <cell r="AF35">
            <v>51981</v>
          </cell>
          <cell r="AG35">
            <v>1.8417956985437409</v>
          </cell>
          <cell r="AH35">
            <v>23758</v>
          </cell>
          <cell r="AI35">
            <v>0.84179569854374092</v>
          </cell>
          <cell r="AJ35">
            <v>0</v>
          </cell>
          <cell r="AK35">
            <v>46416</v>
          </cell>
          <cell r="AL35">
            <v>0</v>
          </cell>
          <cell r="AM35">
            <v>0</v>
          </cell>
          <cell r="AZ35">
            <v>46416</v>
          </cell>
        </row>
        <row r="36">
          <cell r="A36">
            <v>3028030003</v>
          </cell>
          <cell r="B36" t="str">
            <v>CONCOR 5,0 MG TAB - (20) BRA</v>
          </cell>
          <cell r="C36" t="str">
            <v>B5 Cardiovascular</v>
          </cell>
          <cell r="D36" t="str">
            <v>CONCOR</v>
          </cell>
          <cell r="E36" t="str">
            <v>Brand</v>
          </cell>
          <cell r="F36" t="str">
            <v>Carla Mendonça</v>
          </cell>
          <cell r="G36" t="str">
            <v>YFIN</v>
          </cell>
          <cell r="H36" t="str">
            <v>local</v>
          </cell>
          <cell r="I36" t="str">
            <v>Eduarda Soares</v>
          </cell>
          <cell r="J36">
            <v>7891721025099</v>
          </cell>
          <cell r="K36">
            <v>638</v>
          </cell>
          <cell r="L36">
            <v>0</v>
          </cell>
          <cell r="M36">
            <v>638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SIM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638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D36">
            <v>638</v>
          </cell>
          <cell r="AE36">
            <v>638</v>
          </cell>
          <cell r="AF36">
            <v>638</v>
          </cell>
          <cell r="AG36">
            <v>0</v>
          </cell>
          <cell r="AH36">
            <v>638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A37" t="str">
            <v>BR1008038</v>
          </cell>
          <cell r="B37" t="str">
            <v>CONCOR HCT 10 TABLETS - (30) BRA</v>
          </cell>
          <cell r="C37" t="str">
            <v>B5 Cardiovascular</v>
          </cell>
          <cell r="D37" t="str">
            <v>CONCOR PLUS</v>
          </cell>
          <cell r="E37" t="str">
            <v>Brand</v>
          </cell>
          <cell r="F37" t="str">
            <v>Carla Mendonça</v>
          </cell>
          <cell r="G37" t="str">
            <v>YFIN</v>
          </cell>
          <cell r="H37" t="str">
            <v>local</v>
          </cell>
          <cell r="I37" t="str">
            <v>Eduarda Soares</v>
          </cell>
          <cell r="J37">
            <v>7891721026676</v>
          </cell>
          <cell r="K37">
            <v>0</v>
          </cell>
          <cell r="L37">
            <v>10663</v>
          </cell>
          <cell r="M37">
            <v>10663</v>
          </cell>
          <cell r="N37">
            <v>2835</v>
          </cell>
          <cell r="O37">
            <v>2835</v>
          </cell>
          <cell r="P37">
            <v>0</v>
          </cell>
          <cell r="Q37">
            <v>3.761199294532628</v>
          </cell>
          <cell r="R37" t="str">
            <v>SIM</v>
          </cell>
          <cell r="S37">
            <v>0</v>
          </cell>
          <cell r="T37">
            <v>5.4953139999999996</v>
          </cell>
          <cell r="U37">
            <v>0</v>
          </cell>
          <cell r="V37">
            <v>10890</v>
          </cell>
          <cell r="W37">
            <v>7.602469135802469</v>
          </cell>
          <cell r="X37">
            <v>21553</v>
          </cell>
          <cell r="Y37">
            <v>7.602469135802469</v>
          </cell>
          <cell r="Z37">
            <v>21553</v>
          </cell>
          <cell r="AB37">
            <v>0</v>
          </cell>
          <cell r="AC37">
            <v>2496</v>
          </cell>
          <cell r="AD37">
            <v>21553</v>
          </cell>
          <cell r="AE37">
            <v>18718</v>
          </cell>
          <cell r="AF37">
            <v>21553</v>
          </cell>
          <cell r="AG37">
            <v>8.6350160256410255</v>
          </cell>
          <cell r="AH37">
            <v>18718</v>
          </cell>
          <cell r="AI37">
            <v>7.4991987179487181</v>
          </cell>
          <cell r="AJ37">
            <v>0</v>
          </cell>
          <cell r="AK37">
            <v>10890</v>
          </cell>
          <cell r="AL37">
            <v>0</v>
          </cell>
          <cell r="AM37">
            <v>0</v>
          </cell>
          <cell r="AW37">
            <v>10890</v>
          </cell>
        </row>
        <row r="38">
          <cell r="A38" t="str">
            <v>BR1008037</v>
          </cell>
          <cell r="B38" t="str">
            <v>CONCOR HCT 5 TABLETS - (15) FS BRA</v>
          </cell>
          <cell r="C38" t="str">
            <v>B5 Cardiovascular</v>
          </cell>
          <cell r="D38" t="str">
            <v>CONCOR PLUS</v>
          </cell>
          <cell r="E38" t="str">
            <v>Brand</v>
          </cell>
          <cell r="F38" t="str">
            <v>Carla Mendonça</v>
          </cell>
          <cell r="G38" t="str">
            <v>YSAM</v>
          </cell>
          <cell r="H38" t="str">
            <v>local</v>
          </cell>
          <cell r="I38" t="str">
            <v>Eduarda Soares</v>
          </cell>
          <cell r="J38">
            <v>0</v>
          </cell>
          <cell r="K38">
            <v>0</v>
          </cell>
          <cell r="L38">
            <v>21115</v>
          </cell>
          <cell r="M38">
            <v>21115</v>
          </cell>
          <cell r="N38">
            <v>7056</v>
          </cell>
          <cell r="O38">
            <v>7056</v>
          </cell>
          <cell r="P38">
            <v>0</v>
          </cell>
          <cell r="Q38">
            <v>2.9924886621315192</v>
          </cell>
          <cell r="R38" t="str">
            <v>SIM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2.9924886621315192</v>
          </cell>
          <cell r="X38">
            <v>21115</v>
          </cell>
          <cell r="Y38">
            <v>2.9924886621315192</v>
          </cell>
          <cell r="Z38">
            <v>21115</v>
          </cell>
          <cell r="AB38">
            <v>0</v>
          </cell>
          <cell r="AC38">
            <v>7056</v>
          </cell>
          <cell r="AD38">
            <v>21115</v>
          </cell>
          <cell r="AE38">
            <v>14059</v>
          </cell>
          <cell r="AF38">
            <v>21115</v>
          </cell>
          <cell r="AG38">
            <v>2.9924886621315192</v>
          </cell>
          <cell r="AH38">
            <v>14059</v>
          </cell>
          <cell r="AI38">
            <v>1.9924886621315192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A39" t="str">
            <v>BR1008035</v>
          </cell>
          <cell r="B39" t="str">
            <v>CONCOR HCT 5 TABLETS - (30) BRA</v>
          </cell>
          <cell r="C39" t="str">
            <v>B5 Cardiovascular</v>
          </cell>
          <cell r="D39" t="str">
            <v>CONCOR PLUS</v>
          </cell>
          <cell r="E39" t="str">
            <v>Brand</v>
          </cell>
          <cell r="F39" t="str">
            <v>Carla Mendonça</v>
          </cell>
          <cell r="G39" t="str">
            <v>YFIN</v>
          </cell>
          <cell r="H39" t="str">
            <v>local</v>
          </cell>
          <cell r="I39" t="str">
            <v>Eduarda Soares</v>
          </cell>
          <cell r="J39">
            <v>7891721026706</v>
          </cell>
          <cell r="K39">
            <v>0</v>
          </cell>
          <cell r="L39">
            <v>110</v>
          </cell>
          <cell r="M39">
            <v>110</v>
          </cell>
          <cell r="N39">
            <v>6940</v>
          </cell>
          <cell r="O39">
            <v>6940</v>
          </cell>
          <cell r="P39">
            <v>0</v>
          </cell>
          <cell r="Q39">
            <v>1.5850144092219021E-2</v>
          </cell>
          <cell r="R39" t="str">
            <v>SIM</v>
          </cell>
          <cell r="S39">
            <v>0</v>
          </cell>
          <cell r="T39">
            <v>5.3708460000000002</v>
          </cell>
          <cell r="U39">
            <v>0</v>
          </cell>
          <cell r="V39">
            <v>28463</v>
          </cell>
          <cell r="W39">
            <v>4.1171469740634006</v>
          </cell>
          <cell r="X39">
            <v>28573</v>
          </cell>
          <cell r="Y39">
            <v>4.1171469740634006</v>
          </cell>
          <cell r="Z39">
            <v>28573</v>
          </cell>
          <cell r="AB39">
            <v>0</v>
          </cell>
          <cell r="AC39">
            <v>6113</v>
          </cell>
          <cell r="AD39">
            <v>28573</v>
          </cell>
          <cell r="AE39">
            <v>21633</v>
          </cell>
          <cell r="AF39">
            <v>28573</v>
          </cell>
          <cell r="AG39">
            <v>4.6741370849010302</v>
          </cell>
          <cell r="AH39">
            <v>21633</v>
          </cell>
          <cell r="AI39">
            <v>3.5388516276787176</v>
          </cell>
          <cell r="AJ39">
            <v>28463</v>
          </cell>
          <cell r="AK39">
            <v>0</v>
          </cell>
          <cell r="AL39">
            <v>0</v>
          </cell>
          <cell r="AM39">
            <v>0</v>
          </cell>
          <cell r="AO39">
            <v>28463</v>
          </cell>
        </row>
        <row r="40">
          <cell r="A40">
            <v>3026464901</v>
          </cell>
          <cell r="B40" t="str">
            <v>CONCOR ANLO 5 MG + 5 MG - (30) BRA</v>
          </cell>
          <cell r="C40" t="str">
            <v>B5 Cardiovascular</v>
          </cell>
          <cell r="D40" t="str">
            <v>CONCOR AM</v>
          </cell>
          <cell r="E40" t="str">
            <v>Brand</v>
          </cell>
          <cell r="F40" t="str">
            <v>Carla Mendonça</v>
          </cell>
          <cell r="G40" t="str">
            <v>YTRA</v>
          </cell>
          <cell r="H40" t="str">
            <v>local</v>
          </cell>
          <cell r="I40" t="str">
            <v>Eduarda Soares</v>
          </cell>
          <cell r="K40">
            <v>0</v>
          </cell>
          <cell r="L40">
            <v>33982</v>
          </cell>
          <cell r="M40">
            <v>33982</v>
          </cell>
          <cell r="N40">
            <v>1441</v>
          </cell>
          <cell r="O40">
            <v>1441</v>
          </cell>
          <cell r="P40">
            <v>0</v>
          </cell>
          <cell r="Q40">
            <v>23.582234559333795</v>
          </cell>
          <cell r="R40" t="str">
            <v>NÃO</v>
          </cell>
          <cell r="S40">
            <v>0</v>
          </cell>
          <cell r="T40">
            <v>5.8349039999999999</v>
          </cell>
          <cell r="U40">
            <v>0</v>
          </cell>
          <cell r="V40">
            <v>0</v>
          </cell>
          <cell r="W40">
            <v>23.582234559333795</v>
          </cell>
          <cell r="X40">
            <v>33982</v>
          </cell>
          <cell r="Y40">
            <v>23.582234559333795</v>
          </cell>
          <cell r="Z40">
            <v>33982</v>
          </cell>
          <cell r="AB40">
            <v>0</v>
          </cell>
          <cell r="AC40">
            <v>2535</v>
          </cell>
          <cell r="AD40">
            <v>33982</v>
          </cell>
          <cell r="AE40">
            <v>32541</v>
          </cell>
          <cell r="AF40">
            <v>33982</v>
          </cell>
          <cell r="AG40">
            <v>13.405128205128205</v>
          </cell>
          <cell r="AH40">
            <v>32541</v>
          </cell>
          <cell r="AI40">
            <v>12.836686390532545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A41">
            <v>3026464907</v>
          </cell>
          <cell r="B41" t="str">
            <v>CONCOR ANLO 5 MG + 5 MG - (20) SPL BRA</v>
          </cell>
          <cell r="C41" t="str">
            <v>B5 Cardiovascular</v>
          </cell>
          <cell r="D41" t="str">
            <v>CONCOR AM</v>
          </cell>
          <cell r="E41" t="str">
            <v>Brand</v>
          </cell>
          <cell r="F41" t="str">
            <v>Carla Mendonça</v>
          </cell>
          <cell r="G41" t="str">
            <v>YSAM / YTRA</v>
          </cell>
          <cell r="H41" t="str">
            <v>local</v>
          </cell>
          <cell r="I41" t="str">
            <v>Eduarda Soares</v>
          </cell>
          <cell r="K41">
            <v>0</v>
          </cell>
          <cell r="L41">
            <v>12338</v>
          </cell>
          <cell r="M41">
            <v>12338</v>
          </cell>
          <cell r="N41">
            <v>6200</v>
          </cell>
          <cell r="O41">
            <v>6200</v>
          </cell>
          <cell r="P41">
            <v>0</v>
          </cell>
          <cell r="Q41">
            <v>1.99</v>
          </cell>
          <cell r="R41" t="str">
            <v>NÃO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1.99</v>
          </cell>
          <cell r="X41">
            <v>12338</v>
          </cell>
          <cell r="Y41">
            <v>1.99</v>
          </cell>
          <cell r="Z41">
            <v>12338</v>
          </cell>
          <cell r="AB41">
            <v>0</v>
          </cell>
          <cell r="AC41">
            <v>6200</v>
          </cell>
          <cell r="AD41">
            <v>12338</v>
          </cell>
          <cell r="AE41">
            <v>6138</v>
          </cell>
          <cell r="AF41">
            <v>12338</v>
          </cell>
          <cell r="AG41">
            <v>1.99</v>
          </cell>
          <cell r="AH41">
            <v>6138</v>
          </cell>
          <cell r="AI41">
            <v>0.99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A42">
            <v>3026474901</v>
          </cell>
          <cell r="B42" t="str">
            <v>CONCOR ANLO 5 MG + 10 MG - (30) BRA</v>
          </cell>
          <cell r="C42" t="str">
            <v>B5 Cardiovascular</v>
          </cell>
          <cell r="D42" t="str">
            <v>CONCOR AM</v>
          </cell>
          <cell r="E42" t="str">
            <v>Brand</v>
          </cell>
          <cell r="F42" t="str">
            <v>Carla Mendonça</v>
          </cell>
          <cell r="G42" t="str">
            <v>YTRA</v>
          </cell>
          <cell r="H42" t="str">
            <v>local</v>
          </cell>
          <cell r="I42" t="str">
            <v>Eduarda Soares</v>
          </cell>
          <cell r="K42">
            <v>0</v>
          </cell>
          <cell r="L42">
            <v>5203</v>
          </cell>
          <cell r="M42">
            <v>5203</v>
          </cell>
          <cell r="N42">
            <v>501</v>
          </cell>
          <cell r="O42">
            <v>501</v>
          </cell>
          <cell r="P42">
            <v>0</v>
          </cell>
          <cell r="Q42">
            <v>10.385229540918164</v>
          </cell>
          <cell r="R42" t="str">
            <v>NÃO</v>
          </cell>
          <cell r="S42">
            <v>0</v>
          </cell>
          <cell r="T42">
            <v>6.50786</v>
          </cell>
          <cell r="U42">
            <v>0</v>
          </cell>
          <cell r="V42">
            <v>0</v>
          </cell>
          <cell r="W42">
            <v>10.385229540918164</v>
          </cell>
          <cell r="X42">
            <v>5203</v>
          </cell>
          <cell r="Y42">
            <v>10.385229540918164</v>
          </cell>
          <cell r="Z42">
            <v>5203</v>
          </cell>
          <cell r="AB42">
            <v>0</v>
          </cell>
          <cell r="AC42">
            <v>882</v>
          </cell>
          <cell r="AD42">
            <v>5203</v>
          </cell>
          <cell r="AE42">
            <v>4702</v>
          </cell>
          <cell r="AF42">
            <v>5203</v>
          </cell>
          <cell r="AG42">
            <v>5.8990929705215418</v>
          </cell>
          <cell r="AH42">
            <v>4702</v>
          </cell>
          <cell r="AI42">
            <v>5.3310657596371884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A43">
            <v>3026484901</v>
          </cell>
          <cell r="B43" t="str">
            <v>CONCOR ANLO 10 MG + 10 MG - (30) BRA</v>
          </cell>
          <cell r="C43" t="str">
            <v>B5 Cardiovascular</v>
          </cell>
          <cell r="D43" t="str">
            <v>CONCOR AM</v>
          </cell>
          <cell r="E43" t="str">
            <v>Brand</v>
          </cell>
          <cell r="F43" t="str">
            <v>Carla Mendonça</v>
          </cell>
          <cell r="G43" t="str">
            <v>YTRA</v>
          </cell>
          <cell r="H43" t="str">
            <v>local</v>
          </cell>
          <cell r="I43" t="str">
            <v>Eduarda Soares</v>
          </cell>
          <cell r="K43">
            <v>0</v>
          </cell>
          <cell r="L43">
            <v>2364</v>
          </cell>
          <cell r="M43">
            <v>2364</v>
          </cell>
          <cell r="N43">
            <v>62</v>
          </cell>
          <cell r="O43">
            <v>62</v>
          </cell>
          <cell r="P43">
            <v>0</v>
          </cell>
          <cell r="Q43">
            <v>38.12903225806452</v>
          </cell>
          <cell r="R43" t="str">
            <v>NÃO</v>
          </cell>
          <cell r="S43">
            <v>3919</v>
          </cell>
          <cell r="T43">
            <v>7.1823880000000004</v>
          </cell>
          <cell r="U43">
            <v>28147.778572000003</v>
          </cell>
          <cell r="V43">
            <v>3919</v>
          </cell>
          <cell r="W43">
            <v>101.33870967741936</v>
          </cell>
          <cell r="X43">
            <v>6283</v>
          </cell>
          <cell r="Y43">
            <v>101.33870967741936</v>
          </cell>
          <cell r="Z43">
            <v>6283</v>
          </cell>
          <cell r="AB43">
            <v>0</v>
          </cell>
          <cell r="AC43">
            <v>110</v>
          </cell>
          <cell r="AD43">
            <v>6283</v>
          </cell>
          <cell r="AE43">
            <v>6221</v>
          </cell>
          <cell r="AF43">
            <v>6283</v>
          </cell>
          <cell r="AG43">
            <v>57.118181818181817</v>
          </cell>
          <cell r="AH43">
            <v>6221</v>
          </cell>
          <cell r="AI43">
            <v>56.554545454545455</v>
          </cell>
          <cell r="AJ43">
            <v>0</v>
          </cell>
          <cell r="AK43">
            <v>0</v>
          </cell>
          <cell r="AL43">
            <v>0</v>
          </cell>
          <cell r="AM43">
            <v>3919</v>
          </cell>
          <cell r="BO43">
            <v>3919</v>
          </cell>
        </row>
        <row r="44">
          <cell r="A44">
            <v>3026534901</v>
          </cell>
          <cell r="B44" t="str">
            <v>CONCOR ANLO 10 MG + 5 MG - (30) BRA</v>
          </cell>
          <cell r="C44" t="str">
            <v>B5 Cardiovascular</v>
          </cell>
          <cell r="D44" t="str">
            <v>CONCOR AM</v>
          </cell>
          <cell r="E44" t="str">
            <v>Brand</v>
          </cell>
          <cell r="F44" t="str">
            <v>Carla Mendonça</v>
          </cell>
          <cell r="G44" t="str">
            <v>YTRA</v>
          </cell>
          <cell r="H44" t="str">
            <v>local</v>
          </cell>
          <cell r="I44" t="str">
            <v>Eduarda Soares</v>
          </cell>
          <cell r="K44">
            <v>0</v>
          </cell>
          <cell r="L44">
            <v>1428</v>
          </cell>
          <cell r="M44">
            <v>1428</v>
          </cell>
          <cell r="N44">
            <v>501</v>
          </cell>
          <cell r="O44">
            <v>501</v>
          </cell>
          <cell r="P44">
            <v>0</v>
          </cell>
          <cell r="Q44">
            <v>2.8502994011976046</v>
          </cell>
          <cell r="R44" t="str">
            <v>NÃO</v>
          </cell>
          <cell r="S44">
            <v>8979</v>
          </cell>
          <cell r="T44">
            <v>6.50786</v>
          </cell>
          <cell r="U44">
            <v>58434.074939999999</v>
          </cell>
          <cell r="V44">
            <v>8979</v>
          </cell>
          <cell r="W44">
            <v>20.772455089820358</v>
          </cell>
          <cell r="X44">
            <v>10407</v>
          </cell>
          <cell r="Y44">
            <v>20.772455089820358</v>
          </cell>
          <cell r="Z44">
            <v>10407</v>
          </cell>
          <cell r="AB44">
            <v>0</v>
          </cell>
          <cell r="AC44">
            <v>882</v>
          </cell>
          <cell r="AD44">
            <v>10407</v>
          </cell>
          <cell r="AE44">
            <v>9906</v>
          </cell>
          <cell r="AF44">
            <v>10407</v>
          </cell>
          <cell r="AG44">
            <v>11.799319727891156</v>
          </cell>
          <cell r="AH44">
            <v>9906</v>
          </cell>
          <cell r="AI44">
            <v>11.231292517006803</v>
          </cell>
          <cell r="AJ44">
            <v>0</v>
          </cell>
          <cell r="AK44">
            <v>0</v>
          </cell>
          <cell r="AL44">
            <v>0</v>
          </cell>
          <cell r="AM44">
            <v>8979</v>
          </cell>
          <cell r="BO44">
            <v>8979</v>
          </cell>
        </row>
        <row r="45">
          <cell r="A45" t="str">
            <v>F56B12A3</v>
          </cell>
          <cell r="B45" t="str">
            <v>CRINONE APPLICATOR C 8% (15) - BRA</v>
          </cell>
          <cell r="C45" t="str">
            <v>A4 Fertility Treatments</v>
          </cell>
          <cell r="D45" t="str">
            <v>CRINONE</v>
          </cell>
          <cell r="E45" t="str">
            <v>Biotech</v>
          </cell>
          <cell r="F45" t="str">
            <v>Fernando Risso</v>
          </cell>
          <cell r="G45" t="str">
            <v>YTRA</v>
          </cell>
          <cell r="H45" t="str">
            <v>local</v>
          </cell>
          <cell r="I45" t="str">
            <v>Eduarda Soares</v>
          </cell>
          <cell r="J45">
            <v>7891721022630</v>
          </cell>
          <cell r="K45">
            <v>0</v>
          </cell>
          <cell r="L45">
            <v>729</v>
          </cell>
          <cell r="M45">
            <v>729</v>
          </cell>
          <cell r="N45">
            <v>700</v>
          </cell>
          <cell r="O45">
            <v>700</v>
          </cell>
          <cell r="P45">
            <v>0</v>
          </cell>
          <cell r="Q45">
            <v>1.0414285714285714</v>
          </cell>
          <cell r="R45" t="str">
            <v>SIM</v>
          </cell>
          <cell r="S45">
            <v>4000</v>
          </cell>
          <cell r="T45">
            <v>46.410375999999999</v>
          </cell>
          <cell r="U45">
            <v>185641.50399999999</v>
          </cell>
          <cell r="V45">
            <v>4000</v>
          </cell>
          <cell r="W45">
            <v>6.7557142857142853</v>
          </cell>
          <cell r="X45">
            <v>4729</v>
          </cell>
          <cell r="Y45">
            <v>6.7557142857142853</v>
          </cell>
          <cell r="Z45">
            <v>4729</v>
          </cell>
          <cell r="AB45">
            <v>0</v>
          </cell>
          <cell r="AC45">
            <v>729</v>
          </cell>
          <cell r="AD45">
            <v>4729</v>
          </cell>
          <cell r="AE45">
            <v>4029</v>
          </cell>
          <cell r="AF45">
            <v>4729</v>
          </cell>
          <cell r="AG45">
            <v>6.4869684499314131</v>
          </cell>
          <cell r="AH45">
            <v>4029</v>
          </cell>
          <cell r="AI45">
            <v>5.5267489711934159</v>
          </cell>
          <cell r="AJ45">
            <v>0</v>
          </cell>
          <cell r="AK45">
            <v>0</v>
          </cell>
          <cell r="AL45">
            <v>0</v>
          </cell>
          <cell r="AM45">
            <v>4000</v>
          </cell>
          <cell r="BO45">
            <v>4000</v>
          </cell>
        </row>
        <row r="46">
          <cell r="A46" t="str">
            <v>F56B1201</v>
          </cell>
          <cell r="B46" t="str">
            <v>CRINONE APPLICATOR C 8% (7) - BRA</v>
          </cell>
          <cell r="C46" t="str">
            <v>A4 Fertility Treatments</v>
          </cell>
          <cell r="D46" t="str">
            <v>CRINONE</v>
          </cell>
          <cell r="E46" t="str">
            <v>Biotech</v>
          </cell>
          <cell r="F46" t="str">
            <v>Fernando Risso</v>
          </cell>
          <cell r="G46" t="str">
            <v>YTRA</v>
          </cell>
          <cell r="H46" t="str">
            <v>local</v>
          </cell>
          <cell r="I46" t="str">
            <v>Eduarda Soares</v>
          </cell>
          <cell r="J46">
            <v>7898106035643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 t="str">
            <v>SIM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A47">
            <v>3175310001</v>
          </cell>
          <cell r="B47" t="str">
            <v>CUORE 75MG TABS - (14) MERCK BRA</v>
          </cell>
          <cell r="C47" t="str">
            <v>B6 CMCare Local</v>
          </cell>
          <cell r="D47" t="str">
            <v>CLOPIDOGREL</v>
          </cell>
          <cell r="E47" t="str">
            <v>Brand</v>
          </cell>
          <cell r="F47" t="str">
            <v>Rafael Vancini</v>
          </cell>
          <cell r="G47" t="str">
            <v>YTRA</v>
          </cell>
          <cell r="H47" t="str">
            <v>local</v>
          </cell>
          <cell r="I47" t="str">
            <v>Rafael Pena</v>
          </cell>
          <cell r="J47">
            <v>7891721201424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SIM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</row>
        <row r="48">
          <cell r="A48">
            <v>3175310002</v>
          </cell>
          <cell r="B48" t="str">
            <v>CUORE 75MG TABS - (28) MERCK BRA</v>
          </cell>
          <cell r="C48" t="str">
            <v>B6 CMCare Local</v>
          </cell>
          <cell r="D48" t="str">
            <v>CLOPIDOGREL</v>
          </cell>
          <cell r="E48" t="str">
            <v>Brand</v>
          </cell>
          <cell r="F48" t="str">
            <v>Rafael Vancini</v>
          </cell>
          <cell r="G48" t="str">
            <v>YTRA</v>
          </cell>
          <cell r="H48" t="str">
            <v>local</v>
          </cell>
          <cell r="I48" t="str">
            <v>Rafael Pena</v>
          </cell>
          <cell r="J48">
            <v>7891721201431</v>
          </cell>
          <cell r="K48">
            <v>0</v>
          </cell>
          <cell r="L48">
            <v>14490</v>
          </cell>
          <cell r="M48">
            <v>14490</v>
          </cell>
          <cell r="N48">
            <v>4021</v>
          </cell>
          <cell r="O48">
            <v>4021</v>
          </cell>
          <cell r="P48">
            <v>0</v>
          </cell>
          <cell r="Q48">
            <v>3.6035811987067894</v>
          </cell>
          <cell r="R48" t="str">
            <v>SIM</v>
          </cell>
          <cell r="S48">
            <v>0</v>
          </cell>
          <cell r="T48">
            <v>5.0463399999999998</v>
          </cell>
          <cell r="U48">
            <v>0</v>
          </cell>
          <cell r="V48">
            <v>0</v>
          </cell>
          <cell r="W48">
            <v>3.6035811987067894</v>
          </cell>
          <cell r="X48">
            <v>14490</v>
          </cell>
          <cell r="Y48">
            <v>3.6035811987067894</v>
          </cell>
          <cell r="Z48">
            <v>14490</v>
          </cell>
          <cell r="AB48">
            <v>0</v>
          </cell>
          <cell r="AC48">
            <v>4107</v>
          </cell>
          <cell r="AD48">
            <v>14490</v>
          </cell>
          <cell r="AE48">
            <v>10469</v>
          </cell>
          <cell r="AF48">
            <v>14490</v>
          </cell>
          <cell r="AG48">
            <v>3.5281227173119065</v>
          </cell>
          <cell r="AH48">
            <v>10469</v>
          </cell>
          <cell r="AI48">
            <v>2.5490625760896033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</row>
        <row r="49">
          <cell r="A49">
            <v>3175310003</v>
          </cell>
          <cell r="B49" t="str">
            <v>CUORE 75MG TABS - (7) SPL - MERCK BRA</v>
          </cell>
          <cell r="C49" t="str">
            <v>B6 CMCare Local</v>
          </cell>
          <cell r="D49" t="str">
            <v>CLOPIDOGREL</v>
          </cell>
          <cell r="E49" t="str">
            <v>Brand</v>
          </cell>
          <cell r="F49" t="str">
            <v>Rafael Vancini</v>
          </cell>
          <cell r="G49" t="str">
            <v>YSAM / YTRA</v>
          </cell>
          <cell r="H49" t="str">
            <v>local</v>
          </cell>
          <cell r="I49" t="str">
            <v>Rafael Pena</v>
          </cell>
          <cell r="J49">
            <v>7891721201448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SIM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A50" t="str">
            <v>BR1001015</v>
          </cell>
          <cell r="B50" t="str">
            <v>DICLIN 2MG/0,035MG TABS - (63) BRA</v>
          </cell>
          <cell r="C50" t="str">
            <v>B9 General Medicine Local</v>
          </cell>
          <cell r="D50" t="str">
            <v>CYPROTERONE+EE</v>
          </cell>
          <cell r="E50" t="str">
            <v>Brand</v>
          </cell>
          <cell r="F50" t="str">
            <v>Rafael Vancini</v>
          </cell>
          <cell r="G50" t="str">
            <v>YFIN</v>
          </cell>
          <cell r="H50" t="str">
            <v>local</v>
          </cell>
          <cell r="I50" t="str">
            <v>Rafael Pena</v>
          </cell>
          <cell r="J50">
            <v>7891721015366</v>
          </cell>
          <cell r="K50">
            <v>0</v>
          </cell>
          <cell r="L50">
            <v>95657</v>
          </cell>
          <cell r="M50">
            <v>95657</v>
          </cell>
          <cell r="N50">
            <v>44426</v>
          </cell>
          <cell r="O50">
            <v>43326</v>
          </cell>
          <cell r="P50">
            <v>1100</v>
          </cell>
          <cell r="Q50">
            <v>2.1531760680682481</v>
          </cell>
          <cell r="R50" t="str">
            <v>SIM</v>
          </cell>
          <cell r="S50">
            <v>0</v>
          </cell>
          <cell r="T50">
            <v>3.9033449999999998</v>
          </cell>
          <cell r="U50">
            <v>0</v>
          </cell>
          <cell r="V50">
            <v>22369</v>
          </cell>
          <cell r="W50">
            <v>2.6566875253230089</v>
          </cell>
          <cell r="X50">
            <v>118026</v>
          </cell>
          <cell r="Y50">
            <v>2.6566875253230089</v>
          </cell>
          <cell r="Z50">
            <v>118026</v>
          </cell>
          <cell r="AB50">
            <v>0</v>
          </cell>
          <cell r="AC50">
            <v>44426</v>
          </cell>
          <cell r="AD50">
            <v>118026</v>
          </cell>
          <cell r="AE50">
            <v>73600</v>
          </cell>
          <cell r="AF50">
            <v>118026</v>
          </cell>
          <cell r="AG50">
            <v>2.6566875253230089</v>
          </cell>
          <cell r="AH50">
            <v>73600</v>
          </cell>
          <cell r="AI50">
            <v>1.6566875253230091</v>
          </cell>
          <cell r="AJ50">
            <v>11175</v>
          </cell>
          <cell r="AK50">
            <v>11194</v>
          </cell>
          <cell r="AL50">
            <v>0</v>
          </cell>
          <cell r="AM50">
            <v>0</v>
          </cell>
          <cell r="AO50">
            <v>11175</v>
          </cell>
          <cell r="AW50">
            <v>11194</v>
          </cell>
        </row>
        <row r="51">
          <cell r="A51" t="str">
            <v>BR1001014</v>
          </cell>
          <cell r="B51" t="str">
            <v>DICLIN TABS - (21) BRA</v>
          </cell>
          <cell r="C51" t="str">
            <v>B9 General Medicine Local</v>
          </cell>
          <cell r="D51" t="str">
            <v>CYPROTERONE+EE</v>
          </cell>
          <cell r="E51" t="str">
            <v>Brand</v>
          </cell>
          <cell r="F51" t="str">
            <v>Rafael Vancini</v>
          </cell>
          <cell r="G51" t="str">
            <v>YFIN</v>
          </cell>
          <cell r="H51" t="str">
            <v>local</v>
          </cell>
          <cell r="I51" t="str">
            <v>Rafael Pena</v>
          </cell>
          <cell r="J51">
            <v>7891721010026</v>
          </cell>
          <cell r="K51">
            <v>0</v>
          </cell>
          <cell r="L51">
            <v>369229</v>
          </cell>
          <cell r="M51">
            <v>369229</v>
          </cell>
          <cell r="N51">
            <v>90802</v>
          </cell>
          <cell r="O51">
            <v>87802</v>
          </cell>
          <cell r="P51">
            <v>3000</v>
          </cell>
          <cell r="Q51">
            <v>4.0663091121340944</v>
          </cell>
          <cell r="R51" t="str">
            <v>SIM</v>
          </cell>
          <cell r="S51">
            <v>0</v>
          </cell>
          <cell r="T51">
            <v>1.6175010000000001</v>
          </cell>
          <cell r="U51">
            <v>0</v>
          </cell>
          <cell r="V51">
            <v>99567</v>
          </cell>
          <cell r="W51">
            <v>5.1628378229554412</v>
          </cell>
          <cell r="X51">
            <v>468796</v>
          </cell>
          <cell r="Y51">
            <v>5.1628378229554412</v>
          </cell>
          <cell r="Z51">
            <v>468796</v>
          </cell>
          <cell r="AB51">
            <v>0</v>
          </cell>
          <cell r="AC51">
            <v>90802</v>
          </cell>
          <cell r="AD51">
            <v>468796</v>
          </cell>
          <cell r="AE51">
            <v>377994</v>
          </cell>
          <cell r="AF51">
            <v>468796</v>
          </cell>
          <cell r="AG51">
            <v>5.1628378229554412</v>
          </cell>
          <cell r="AH51">
            <v>377994</v>
          </cell>
          <cell r="AI51">
            <v>4.1628378229554412</v>
          </cell>
          <cell r="AJ51">
            <v>0</v>
          </cell>
          <cell r="AK51">
            <v>66435</v>
          </cell>
          <cell r="AL51">
            <v>33132</v>
          </cell>
          <cell r="AM51">
            <v>0</v>
          </cell>
          <cell r="AZ51">
            <v>33233</v>
          </cell>
          <cell r="BA51">
            <v>33202</v>
          </cell>
          <cell r="BD51">
            <v>33132</v>
          </cell>
        </row>
        <row r="52">
          <cell r="A52" t="str">
            <v>BR1002030</v>
          </cell>
          <cell r="B52" t="str">
            <v>DOXAZOSINA 2MG TABLETS - (30) BRA</v>
          </cell>
          <cell r="C52" t="str">
            <v>B6 CMCare Local</v>
          </cell>
          <cell r="D52" t="str">
            <v>DOXAZOSIN</v>
          </cell>
          <cell r="E52" t="str">
            <v>Genérico</v>
          </cell>
          <cell r="F52" t="str">
            <v>Rafael Vancini</v>
          </cell>
          <cell r="G52" t="str">
            <v>YFIN</v>
          </cell>
          <cell r="H52" t="str">
            <v>local</v>
          </cell>
          <cell r="I52" t="str">
            <v>Rafael Pena</v>
          </cell>
          <cell r="J52">
            <v>7891721023491</v>
          </cell>
          <cell r="K52">
            <v>6355</v>
          </cell>
          <cell r="L52">
            <v>37080</v>
          </cell>
          <cell r="M52">
            <v>43435</v>
          </cell>
          <cell r="N52">
            <v>13249</v>
          </cell>
          <cell r="O52">
            <v>13249</v>
          </cell>
          <cell r="P52">
            <v>0</v>
          </cell>
          <cell r="Q52">
            <v>3.2783606309910183</v>
          </cell>
          <cell r="R52" t="str">
            <v>SIM</v>
          </cell>
          <cell r="S52">
            <v>0</v>
          </cell>
          <cell r="T52">
            <v>0.93999100000000002</v>
          </cell>
          <cell r="U52">
            <v>0</v>
          </cell>
          <cell r="V52">
            <v>0</v>
          </cell>
          <cell r="W52">
            <v>3.2783606309910183</v>
          </cell>
          <cell r="X52">
            <v>43435</v>
          </cell>
          <cell r="Y52">
            <v>2.7987017888142502</v>
          </cell>
          <cell r="Z52">
            <v>37080</v>
          </cell>
          <cell r="AB52">
            <v>0</v>
          </cell>
          <cell r="AC52">
            <v>5960</v>
          </cell>
          <cell r="AD52">
            <v>43435</v>
          </cell>
          <cell r="AE52">
            <v>30186</v>
          </cell>
          <cell r="AF52">
            <v>43435</v>
          </cell>
          <cell r="AG52">
            <v>7.2877516778523486</v>
          </cell>
          <cell r="AH52">
            <v>30186</v>
          </cell>
          <cell r="AI52">
            <v>5.0647651006711412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A53" t="str">
            <v>BR1002031</v>
          </cell>
          <cell r="B53" t="str">
            <v>DOXAZOSINA 4MG TABLETS - (30) BRA</v>
          </cell>
          <cell r="C53" t="str">
            <v>B6 CMCare Local</v>
          </cell>
          <cell r="D53" t="str">
            <v>DOXAZOSIN</v>
          </cell>
          <cell r="E53" t="str">
            <v>Genérico</v>
          </cell>
          <cell r="F53" t="str">
            <v>Rafael Vancini</v>
          </cell>
          <cell r="G53" t="str">
            <v>YFIN</v>
          </cell>
          <cell r="H53" t="str">
            <v>local</v>
          </cell>
          <cell r="I53" t="str">
            <v>Rafael Pena</v>
          </cell>
          <cell r="J53">
            <v>7891721023507</v>
          </cell>
          <cell r="K53">
            <v>0</v>
          </cell>
          <cell r="L53">
            <v>8504</v>
          </cell>
          <cell r="M53">
            <v>8504</v>
          </cell>
          <cell r="N53">
            <v>2730</v>
          </cell>
          <cell r="O53">
            <v>2730</v>
          </cell>
          <cell r="P53">
            <v>0</v>
          </cell>
          <cell r="Q53">
            <v>3.1150183150183151</v>
          </cell>
          <cell r="R53" t="str">
            <v>SIM</v>
          </cell>
          <cell r="S53">
            <v>0</v>
          </cell>
          <cell r="T53">
            <v>3.0733869999999999</v>
          </cell>
          <cell r="U53">
            <v>0</v>
          </cell>
          <cell r="V53">
            <v>0</v>
          </cell>
          <cell r="W53">
            <v>3.1150183150183151</v>
          </cell>
          <cell r="X53">
            <v>8504</v>
          </cell>
          <cell r="Y53">
            <v>3.1150183150183151</v>
          </cell>
          <cell r="Z53">
            <v>8504</v>
          </cell>
          <cell r="AB53">
            <v>0</v>
          </cell>
          <cell r="AC53">
            <v>2547</v>
          </cell>
          <cell r="AD53">
            <v>8504</v>
          </cell>
          <cell r="AE53">
            <v>5774</v>
          </cell>
          <cell r="AF53">
            <v>8504</v>
          </cell>
          <cell r="AG53">
            <v>3.3388299960738124</v>
          </cell>
          <cell r="AH53">
            <v>5774</v>
          </cell>
          <cell r="AI53">
            <v>2.2669807616804083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</row>
        <row r="54">
          <cell r="A54">
            <v>3191400001</v>
          </cell>
          <cell r="B54" t="str">
            <v>DUELLE 0,035 MG+2 MG TAB- (21) ZYDUS BRA</v>
          </cell>
          <cell r="C54" t="str">
            <v>B9 General Medicine Local</v>
          </cell>
          <cell r="D54" t="str">
            <v>CYPROTERONE+EE</v>
          </cell>
          <cell r="E54" t="str">
            <v>Brand</v>
          </cell>
          <cell r="F54" t="str">
            <v>Rafael Vancini</v>
          </cell>
          <cell r="G54" t="str">
            <v>YFIN</v>
          </cell>
          <cell r="H54" t="str">
            <v>Terceiros</v>
          </cell>
          <cell r="I54" t="str">
            <v>Rafael Pena</v>
          </cell>
          <cell r="J54">
            <v>7898910350024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SIM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A55">
            <v>3191400003</v>
          </cell>
          <cell r="B55" t="str">
            <v>DUELLE 0,035+2MG TAB-(21)SPL ZYDUS BRA</v>
          </cell>
          <cell r="C55" t="str">
            <v>B9 General Medicine Local</v>
          </cell>
          <cell r="D55" t="str">
            <v>CYPROTERONE+EE</v>
          </cell>
          <cell r="E55" t="str">
            <v>Brand</v>
          </cell>
          <cell r="F55" t="str">
            <v>Rafael Vancini</v>
          </cell>
          <cell r="G55" t="str">
            <v>YSAM</v>
          </cell>
          <cell r="H55" t="str">
            <v>Terceiros</v>
          </cell>
          <cell r="I55" t="str">
            <v>Rafael Pena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 t="str">
            <v>SIM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A56">
            <v>3191400002</v>
          </cell>
          <cell r="B56" t="str">
            <v>DUELLE 0,035MG+2MG TAB- (63)ZYDUS BRA</v>
          </cell>
          <cell r="C56" t="str">
            <v>B9 General Medicine Local</v>
          </cell>
          <cell r="D56" t="str">
            <v>CYPROTERONE+EE</v>
          </cell>
          <cell r="E56" t="str">
            <v>Brand</v>
          </cell>
          <cell r="F56" t="str">
            <v>Rafael Vancini</v>
          </cell>
          <cell r="G56" t="str">
            <v>YFIN</v>
          </cell>
          <cell r="H56" t="str">
            <v>Terceiros</v>
          </cell>
          <cell r="I56" t="str">
            <v>Rafael Pena</v>
          </cell>
          <cell r="J56">
            <v>7898910350031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SIM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A57">
            <v>3640900002</v>
          </cell>
          <cell r="B57" t="str">
            <v>ELPENZO 10MG TAB (10) - BRA</v>
          </cell>
          <cell r="C57" t="str">
            <v>B6 CMCare Local</v>
          </cell>
          <cell r="D57" t="str">
            <v>ROSUVASTATIN</v>
          </cell>
          <cell r="E57" t="str">
            <v>Brand</v>
          </cell>
          <cell r="F57" t="str">
            <v>Carla Mendonça</v>
          </cell>
          <cell r="G57" t="str">
            <v>YTRA</v>
          </cell>
          <cell r="H57" t="str">
            <v>local</v>
          </cell>
          <cell r="I57" t="str">
            <v>Rafael Pena</v>
          </cell>
          <cell r="J57">
            <v>7891721201936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str">
            <v>SIM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A58">
            <v>3640900001</v>
          </cell>
          <cell r="B58" t="str">
            <v>ELPENZO 10MG TAB (30) - BRA</v>
          </cell>
          <cell r="C58" t="str">
            <v>B6 CMCare Local</v>
          </cell>
          <cell r="D58" t="str">
            <v>ROSUVASTATIN</v>
          </cell>
          <cell r="E58" t="str">
            <v>Brand</v>
          </cell>
          <cell r="F58" t="str">
            <v>Carla Mendonça</v>
          </cell>
          <cell r="G58" t="str">
            <v>YTRA</v>
          </cell>
          <cell r="H58" t="str">
            <v>local</v>
          </cell>
          <cell r="I58" t="str">
            <v>Rafael Pena</v>
          </cell>
          <cell r="J58">
            <v>7891721201943</v>
          </cell>
          <cell r="K58">
            <v>35500</v>
          </cell>
          <cell r="L58">
            <v>59600</v>
          </cell>
          <cell r="M58">
            <v>95100</v>
          </cell>
          <cell r="N58">
            <v>5990</v>
          </cell>
          <cell r="O58">
            <v>5990</v>
          </cell>
          <cell r="P58">
            <v>0</v>
          </cell>
          <cell r="Q58">
            <v>15.876460767946577</v>
          </cell>
          <cell r="R58" t="str">
            <v>SIM</v>
          </cell>
          <cell r="S58">
            <v>0</v>
          </cell>
          <cell r="T58">
            <v>3.6098520000000001</v>
          </cell>
          <cell r="U58">
            <v>0</v>
          </cell>
          <cell r="V58">
            <v>0</v>
          </cell>
          <cell r="W58">
            <v>15.876460767946577</v>
          </cell>
          <cell r="X58">
            <v>95100</v>
          </cell>
          <cell r="Y58">
            <v>9.9499165275459092</v>
          </cell>
          <cell r="Z58">
            <v>59600</v>
          </cell>
          <cell r="AB58">
            <v>0</v>
          </cell>
          <cell r="AC58">
            <v>5360</v>
          </cell>
          <cell r="AD58">
            <v>95100</v>
          </cell>
          <cell r="AE58">
            <v>89110</v>
          </cell>
          <cell r="AF58">
            <v>95100</v>
          </cell>
          <cell r="AG58">
            <v>17.742537313432837</v>
          </cell>
          <cell r="AH58">
            <v>89110</v>
          </cell>
          <cell r="AI58">
            <v>16.625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A59">
            <v>3640900003</v>
          </cell>
          <cell r="B59" t="str">
            <v>ELPENZO 10MG TAB (5) SPL -  BRA</v>
          </cell>
          <cell r="C59" t="str">
            <v>B6 CMCare Local</v>
          </cell>
          <cell r="D59" t="str">
            <v>ROSUVASTATIN</v>
          </cell>
          <cell r="E59" t="str">
            <v>Brand</v>
          </cell>
          <cell r="F59" t="str">
            <v>Carla Mendonça</v>
          </cell>
          <cell r="G59" t="str">
            <v>YSAM / YTRA</v>
          </cell>
          <cell r="H59" t="str">
            <v>local</v>
          </cell>
          <cell r="I59" t="str">
            <v>Rafael Pena</v>
          </cell>
          <cell r="J59">
            <v>0</v>
          </cell>
          <cell r="K59">
            <v>105885</v>
          </cell>
          <cell r="L59">
            <v>0</v>
          </cell>
          <cell r="M59">
            <v>105885</v>
          </cell>
          <cell r="N59">
            <v>14400</v>
          </cell>
          <cell r="O59">
            <v>14400</v>
          </cell>
          <cell r="P59">
            <v>0</v>
          </cell>
          <cell r="Q59">
            <v>7.3531250000000004</v>
          </cell>
          <cell r="R59" t="str">
            <v>SIM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7.3531250000000004</v>
          </cell>
          <cell r="X59">
            <v>105885</v>
          </cell>
          <cell r="Y59">
            <v>0</v>
          </cell>
          <cell r="Z59">
            <v>0</v>
          </cell>
          <cell r="AB59">
            <v>0</v>
          </cell>
          <cell r="AC59">
            <v>14400</v>
          </cell>
          <cell r="AD59">
            <v>105885</v>
          </cell>
          <cell r="AE59">
            <v>91485</v>
          </cell>
          <cell r="AF59">
            <v>105885</v>
          </cell>
          <cell r="AG59">
            <v>7.3531250000000004</v>
          </cell>
          <cell r="AH59">
            <v>91485</v>
          </cell>
          <cell r="AI59">
            <v>6.3531250000000004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A60">
            <v>3640930001</v>
          </cell>
          <cell r="B60" t="str">
            <v>ELPENZO 20MG TAB (30) - BRA</v>
          </cell>
          <cell r="C60" t="str">
            <v>B6 CMCare Local</v>
          </cell>
          <cell r="D60" t="str">
            <v>ROSUVASTATIN</v>
          </cell>
          <cell r="E60" t="str">
            <v>Brand</v>
          </cell>
          <cell r="F60" t="str">
            <v>Carla Mendonça</v>
          </cell>
          <cell r="G60" t="str">
            <v>YTRA</v>
          </cell>
          <cell r="H60" t="str">
            <v>local</v>
          </cell>
          <cell r="I60" t="str">
            <v>Rafael Pena</v>
          </cell>
          <cell r="J60">
            <v>7891721201912</v>
          </cell>
          <cell r="K60">
            <v>0</v>
          </cell>
          <cell r="L60">
            <v>53467</v>
          </cell>
          <cell r="M60">
            <v>53467</v>
          </cell>
          <cell r="N60">
            <v>2567</v>
          </cell>
          <cell r="O60">
            <v>2567</v>
          </cell>
          <cell r="P60">
            <v>0</v>
          </cell>
          <cell r="Q60">
            <v>20.828593689131282</v>
          </cell>
          <cell r="R60" t="str">
            <v>SIM</v>
          </cell>
          <cell r="S60">
            <v>0</v>
          </cell>
          <cell r="T60">
            <v>6.075329</v>
          </cell>
          <cell r="U60">
            <v>0</v>
          </cell>
          <cell r="V60">
            <v>0</v>
          </cell>
          <cell r="W60">
            <v>20.828593689131282</v>
          </cell>
          <cell r="X60">
            <v>53467</v>
          </cell>
          <cell r="Y60">
            <v>20.828593689131282</v>
          </cell>
          <cell r="Z60">
            <v>53467</v>
          </cell>
          <cell r="AB60">
            <v>0</v>
          </cell>
          <cell r="AC60">
            <v>2297</v>
          </cell>
          <cell r="AD60">
            <v>53467</v>
          </cell>
          <cell r="AE60">
            <v>50900</v>
          </cell>
          <cell r="AF60">
            <v>53467</v>
          </cell>
          <cell r="AG60">
            <v>23.276882890727034</v>
          </cell>
          <cell r="AH60">
            <v>50900</v>
          </cell>
          <cell r="AI60">
            <v>22.159338267305181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A61" t="str">
            <v>FN151201</v>
          </cell>
          <cell r="B61" t="str">
            <v>ERBITUX 5MG/ML - (100 ML) BRA</v>
          </cell>
          <cell r="C61" t="str">
            <v>52 Erbitux</v>
          </cell>
          <cell r="D61" t="str">
            <v>ERBITUX</v>
          </cell>
          <cell r="E61" t="str">
            <v>Biotech</v>
          </cell>
          <cell r="F61" t="str">
            <v>Fabio Faraj</v>
          </cell>
          <cell r="G61" t="str">
            <v>YTRA</v>
          </cell>
          <cell r="H61" t="str">
            <v>local</v>
          </cell>
          <cell r="I61" t="str">
            <v>Eduarda Soares</v>
          </cell>
          <cell r="J61">
            <v>7891721021213</v>
          </cell>
          <cell r="K61">
            <v>0</v>
          </cell>
          <cell r="L61">
            <v>2874</v>
          </cell>
          <cell r="M61">
            <v>2874</v>
          </cell>
          <cell r="N61">
            <v>1131</v>
          </cell>
          <cell r="O61">
            <v>1081</v>
          </cell>
          <cell r="P61">
            <v>50</v>
          </cell>
          <cell r="Q61">
            <v>2.5411140583554377</v>
          </cell>
          <cell r="R61" t="str">
            <v>SIM</v>
          </cell>
          <cell r="S61">
            <v>0</v>
          </cell>
          <cell r="T61">
            <v>553.46698000000004</v>
          </cell>
          <cell r="U61">
            <v>0</v>
          </cell>
          <cell r="V61">
            <v>675</v>
          </cell>
          <cell r="W61">
            <v>3.1379310344827585</v>
          </cell>
          <cell r="X61">
            <v>3549</v>
          </cell>
          <cell r="Y61">
            <v>3.1379310344827585</v>
          </cell>
          <cell r="Z61">
            <v>3549</v>
          </cell>
          <cell r="AB61">
            <v>0</v>
          </cell>
          <cell r="AC61">
            <v>1184</v>
          </cell>
          <cell r="AD61">
            <v>3549</v>
          </cell>
          <cell r="AE61">
            <v>2418</v>
          </cell>
          <cell r="AF61">
            <v>3549</v>
          </cell>
          <cell r="AG61">
            <v>2.9974662162162162</v>
          </cell>
          <cell r="AH61">
            <v>2418</v>
          </cell>
          <cell r="AI61">
            <v>2.0422297297297298</v>
          </cell>
          <cell r="AJ61">
            <v>675</v>
          </cell>
          <cell r="AK61">
            <v>0</v>
          </cell>
          <cell r="AL61">
            <v>0</v>
          </cell>
          <cell r="AM61">
            <v>0</v>
          </cell>
          <cell r="AO61">
            <v>675</v>
          </cell>
        </row>
        <row r="62">
          <cell r="A62" t="str">
            <v>FN131201</v>
          </cell>
          <cell r="B62" t="str">
            <v>ERBITUX 5MG/ML - (20ML) BRA</v>
          </cell>
          <cell r="C62" t="str">
            <v>52 Erbitux</v>
          </cell>
          <cell r="D62" t="str">
            <v>ERBITUX</v>
          </cell>
          <cell r="E62" t="str">
            <v>Biotech</v>
          </cell>
          <cell r="F62" t="str">
            <v>Fabio Faraj</v>
          </cell>
          <cell r="G62" t="str">
            <v>YTRA</v>
          </cell>
          <cell r="H62" t="str">
            <v>local</v>
          </cell>
          <cell r="I62" t="str">
            <v>Eduarda Soares</v>
          </cell>
          <cell r="J62">
            <v>7891721021220</v>
          </cell>
          <cell r="K62">
            <v>0</v>
          </cell>
          <cell r="L62">
            <v>11851</v>
          </cell>
          <cell r="M62">
            <v>11851</v>
          </cell>
          <cell r="N62">
            <v>5290</v>
          </cell>
          <cell r="O62">
            <v>4860</v>
          </cell>
          <cell r="P62">
            <v>430</v>
          </cell>
          <cell r="Q62">
            <v>2.2402646502835539</v>
          </cell>
          <cell r="R62" t="str">
            <v>SIM</v>
          </cell>
          <cell r="S62">
            <v>0</v>
          </cell>
          <cell r="T62">
            <v>107.400942</v>
          </cell>
          <cell r="U62">
            <v>0</v>
          </cell>
          <cell r="V62">
            <v>12409</v>
          </cell>
          <cell r="W62">
            <v>4.5860113421550093</v>
          </cell>
          <cell r="X62">
            <v>24260</v>
          </cell>
          <cell r="Y62">
            <v>4.5860113421550093</v>
          </cell>
          <cell r="Z62">
            <v>24260</v>
          </cell>
          <cell r="AB62">
            <v>0</v>
          </cell>
          <cell r="AC62">
            <v>7431</v>
          </cell>
          <cell r="AD62">
            <v>24260</v>
          </cell>
          <cell r="AE62">
            <v>18970</v>
          </cell>
          <cell r="AF62">
            <v>24260</v>
          </cell>
          <cell r="AG62">
            <v>3.2647019243708786</v>
          </cell>
          <cell r="AH62">
            <v>18970</v>
          </cell>
          <cell r="AI62">
            <v>2.5528192706230657</v>
          </cell>
          <cell r="AJ62">
            <v>0</v>
          </cell>
          <cell r="AK62">
            <v>12009</v>
          </cell>
          <cell r="AL62">
            <v>400</v>
          </cell>
          <cell r="AM62">
            <v>0</v>
          </cell>
          <cell r="AV62">
            <v>12009</v>
          </cell>
          <cell r="BI62">
            <v>400</v>
          </cell>
        </row>
        <row r="63">
          <cell r="A63">
            <v>3268230001</v>
          </cell>
          <cell r="B63" t="str">
            <v>ETINILEST.0,035mg+ACT.CIPROT.2mg-(21)BRA</v>
          </cell>
          <cell r="C63" t="str">
            <v>B9 General Medicine Local</v>
          </cell>
          <cell r="D63" t="str">
            <v>CYPROTERONE+EE</v>
          </cell>
          <cell r="E63" t="str">
            <v>Genérico</v>
          </cell>
          <cell r="F63" t="str">
            <v>Rafael Vancini</v>
          </cell>
          <cell r="G63" t="str">
            <v>YFIN</v>
          </cell>
          <cell r="H63" t="str">
            <v>local</v>
          </cell>
          <cell r="I63" t="str">
            <v>Rafael Pena</v>
          </cell>
          <cell r="J63">
            <v>7891721029424</v>
          </cell>
          <cell r="K63">
            <v>0</v>
          </cell>
          <cell r="L63">
            <v>86188</v>
          </cell>
          <cell r="M63">
            <v>86188</v>
          </cell>
          <cell r="N63">
            <v>21777</v>
          </cell>
          <cell r="O63">
            <v>21777</v>
          </cell>
          <cell r="P63">
            <v>0</v>
          </cell>
          <cell r="Q63">
            <v>3.9577535932405747</v>
          </cell>
          <cell r="R63" t="str">
            <v>SIM</v>
          </cell>
          <cell r="S63">
            <v>0</v>
          </cell>
          <cell r="T63">
            <v>0.75504099999999996</v>
          </cell>
          <cell r="U63">
            <v>0</v>
          </cell>
          <cell r="V63">
            <v>66478</v>
          </cell>
          <cell r="W63">
            <v>7.0104238416678148</v>
          </cell>
          <cell r="X63">
            <v>152666</v>
          </cell>
          <cell r="Y63">
            <v>7.0104238416678148</v>
          </cell>
          <cell r="Z63">
            <v>152666</v>
          </cell>
          <cell r="AB63">
            <v>0</v>
          </cell>
          <cell r="AC63">
            <v>21777</v>
          </cell>
          <cell r="AD63">
            <v>152666</v>
          </cell>
          <cell r="AE63">
            <v>130889</v>
          </cell>
          <cell r="AF63">
            <v>152666</v>
          </cell>
          <cell r="AG63">
            <v>7.0104238416678148</v>
          </cell>
          <cell r="AH63">
            <v>130889</v>
          </cell>
          <cell r="AI63">
            <v>6.0104238416678148</v>
          </cell>
          <cell r="AJ63">
            <v>0</v>
          </cell>
          <cell r="AK63">
            <v>66478</v>
          </cell>
          <cell r="AL63">
            <v>0</v>
          </cell>
          <cell r="AM63">
            <v>0</v>
          </cell>
          <cell r="BA63">
            <v>32888</v>
          </cell>
          <cell r="BB63">
            <v>33590</v>
          </cell>
        </row>
        <row r="64">
          <cell r="A64">
            <v>3268230002</v>
          </cell>
          <cell r="B64" t="str">
            <v>ETINILEST.0,035mg+ACT.CIPROT.2mg-(63)BRA</v>
          </cell>
          <cell r="C64" t="str">
            <v>B9 General Medicine Local</v>
          </cell>
          <cell r="D64" t="str">
            <v>CYPROTERONE+EE</v>
          </cell>
          <cell r="E64" t="str">
            <v>Genérico</v>
          </cell>
          <cell r="F64" t="str">
            <v>Rafael Vancini</v>
          </cell>
          <cell r="G64" t="str">
            <v>YFIN</v>
          </cell>
          <cell r="H64" t="str">
            <v>local</v>
          </cell>
          <cell r="I64" t="str">
            <v>Rafael Pena</v>
          </cell>
          <cell r="J64">
            <v>7891721029417</v>
          </cell>
          <cell r="K64">
            <v>0</v>
          </cell>
          <cell r="L64">
            <v>40803</v>
          </cell>
          <cell r="M64">
            <v>40803</v>
          </cell>
          <cell r="N64">
            <v>13342</v>
          </cell>
          <cell r="O64">
            <v>13342</v>
          </cell>
          <cell r="P64">
            <v>0</v>
          </cell>
          <cell r="Q64">
            <v>3.0582371458551942</v>
          </cell>
          <cell r="R64" t="str">
            <v>SIM</v>
          </cell>
          <cell r="S64">
            <v>0</v>
          </cell>
          <cell r="T64">
            <v>1.875532</v>
          </cell>
          <cell r="U64">
            <v>0</v>
          </cell>
          <cell r="V64">
            <v>0</v>
          </cell>
          <cell r="W64">
            <v>3.0582371458551942</v>
          </cell>
          <cell r="X64">
            <v>40803</v>
          </cell>
          <cell r="Y64">
            <v>3.0582371458551942</v>
          </cell>
          <cell r="Z64">
            <v>40803</v>
          </cell>
          <cell r="AB64">
            <v>0</v>
          </cell>
          <cell r="AC64">
            <v>13342</v>
          </cell>
          <cell r="AD64">
            <v>40803</v>
          </cell>
          <cell r="AE64">
            <v>27461</v>
          </cell>
          <cell r="AF64">
            <v>40803</v>
          </cell>
          <cell r="AG64">
            <v>3.0582371458551942</v>
          </cell>
          <cell r="AH64">
            <v>27461</v>
          </cell>
          <cell r="AI64">
            <v>2.0582371458551942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A65">
            <v>3013940008</v>
          </cell>
          <cell r="B65" t="str">
            <v>EUTHYROX 100 MCG TAB - (30) BRA</v>
          </cell>
          <cell r="C65" t="str">
            <v>77 Thyroids</v>
          </cell>
          <cell r="D65" t="str">
            <v>EUTHYROX</v>
          </cell>
          <cell r="E65" t="str">
            <v>Brand</v>
          </cell>
          <cell r="F65" t="str">
            <v>Marcel Hoshino</v>
          </cell>
          <cell r="G65" t="str">
            <v>YFIN</v>
          </cell>
          <cell r="H65" t="str">
            <v>local</v>
          </cell>
          <cell r="I65" t="str">
            <v>Rafael Pena</v>
          </cell>
          <cell r="J65">
            <v>7891721014222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SIM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A66">
            <v>3013940009</v>
          </cell>
          <cell r="B66" t="str">
            <v>EUTHYROX 100MCG TAB - (15) FS BRA</v>
          </cell>
          <cell r="C66" t="str">
            <v>77 Thyroids</v>
          </cell>
          <cell r="D66" t="str">
            <v>EUTHYROX</v>
          </cell>
          <cell r="E66" t="str">
            <v>Brand</v>
          </cell>
          <cell r="F66" t="str">
            <v>Marcel Hoshino</v>
          </cell>
          <cell r="G66" t="str">
            <v>YSAM</v>
          </cell>
          <cell r="H66" t="str">
            <v>local</v>
          </cell>
          <cell r="I66" t="str">
            <v>Rafael Pena</v>
          </cell>
          <cell r="J66">
            <v>0</v>
          </cell>
          <cell r="K66">
            <v>0</v>
          </cell>
          <cell r="L66">
            <v>68667</v>
          </cell>
          <cell r="M66">
            <v>68667</v>
          </cell>
          <cell r="N66">
            <v>6432</v>
          </cell>
          <cell r="O66">
            <v>6432</v>
          </cell>
          <cell r="P66">
            <v>0</v>
          </cell>
          <cell r="Q66">
            <v>10.675839552238806</v>
          </cell>
          <cell r="R66" t="str">
            <v>SIM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10.675839552238806</v>
          </cell>
          <cell r="X66">
            <v>68667</v>
          </cell>
          <cell r="Y66">
            <v>10.675839552238806</v>
          </cell>
          <cell r="Z66">
            <v>68667</v>
          </cell>
          <cell r="AB66">
            <v>0</v>
          </cell>
          <cell r="AC66">
            <v>6432</v>
          </cell>
          <cell r="AD66">
            <v>68667</v>
          </cell>
          <cell r="AE66">
            <v>62235</v>
          </cell>
          <cell r="AF66">
            <v>68667</v>
          </cell>
          <cell r="AG66">
            <v>10.675839552238806</v>
          </cell>
          <cell r="AH66">
            <v>62235</v>
          </cell>
          <cell r="AI66">
            <v>9.6758395522388057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A67" t="str">
            <v>BR1002989</v>
          </cell>
          <cell r="B67" t="str">
            <v>EUTHYROX 100MCG TAB - (25) FS BRA</v>
          </cell>
          <cell r="C67" t="str">
            <v>77 Thyroids</v>
          </cell>
          <cell r="D67" t="str">
            <v>EUTHYROX</v>
          </cell>
          <cell r="E67" t="str">
            <v>Brand</v>
          </cell>
          <cell r="F67" t="str">
            <v>Marcel Hoshino</v>
          </cell>
          <cell r="G67" t="str">
            <v>YSAM</v>
          </cell>
          <cell r="H67" t="str">
            <v>local</v>
          </cell>
          <cell r="I67" t="str">
            <v>Rafael Pena</v>
          </cell>
          <cell r="J67">
            <v>7891721024467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SIM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A68" t="str">
            <v>BR1002942</v>
          </cell>
          <cell r="B68" t="str">
            <v>EUTHYROX 100MCG TAB - (50) BRA</v>
          </cell>
          <cell r="C68" t="str">
            <v>77 Thyroids</v>
          </cell>
          <cell r="D68" t="str">
            <v>EUTHYROX</v>
          </cell>
          <cell r="E68" t="str">
            <v>Brand</v>
          </cell>
          <cell r="F68" t="str">
            <v>Marcel Hoshino</v>
          </cell>
          <cell r="G68" t="str">
            <v>YFIN</v>
          </cell>
          <cell r="H68" t="str">
            <v>local</v>
          </cell>
          <cell r="I68" t="str">
            <v>Rafael Pena</v>
          </cell>
          <cell r="J68">
            <v>7891721014239</v>
          </cell>
          <cell r="K68">
            <v>0</v>
          </cell>
          <cell r="L68">
            <v>56008</v>
          </cell>
          <cell r="M68">
            <v>56008</v>
          </cell>
          <cell r="N68">
            <v>30640</v>
          </cell>
          <cell r="O68">
            <v>29240</v>
          </cell>
          <cell r="P68">
            <v>1400</v>
          </cell>
          <cell r="Q68">
            <v>1.8279373368146214</v>
          </cell>
          <cell r="R68" t="str">
            <v>SIM</v>
          </cell>
          <cell r="S68">
            <v>0</v>
          </cell>
          <cell r="T68">
            <v>3.1103459999999998</v>
          </cell>
          <cell r="U68">
            <v>0</v>
          </cell>
          <cell r="V68">
            <v>0</v>
          </cell>
          <cell r="W68">
            <v>1.8279373368146214</v>
          </cell>
          <cell r="X68">
            <v>56008</v>
          </cell>
          <cell r="Y68">
            <v>1.8279373368146214</v>
          </cell>
          <cell r="Z68">
            <v>56008</v>
          </cell>
          <cell r="AB68">
            <v>0</v>
          </cell>
          <cell r="AC68">
            <v>34706</v>
          </cell>
          <cell r="AD68">
            <v>56008</v>
          </cell>
          <cell r="AE68">
            <v>25368</v>
          </cell>
          <cell r="AF68">
            <v>56008</v>
          </cell>
          <cell r="AG68">
            <v>1.6137843600530168</v>
          </cell>
          <cell r="AH68">
            <v>25368</v>
          </cell>
          <cell r="AI68">
            <v>0.73093989511899959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A69">
            <v>3013940003</v>
          </cell>
          <cell r="B69" t="str">
            <v>EUTHYROX 100MCG TAB - (50) BRA [TEN]</v>
          </cell>
          <cell r="C69" t="str">
            <v>77 Thyroids</v>
          </cell>
          <cell r="D69" t="str">
            <v>EUTHYROX</v>
          </cell>
          <cell r="E69" t="str">
            <v>Brand</v>
          </cell>
          <cell r="F69" t="str">
            <v>Marcel Hoshino</v>
          </cell>
          <cell r="G69" t="str">
            <v>YFIN</v>
          </cell>
          <cell r="H69" t="str">
            <v>local</v>
          </cell>
          <cell r="I69" t="str">
            <v>Rafael Pena</v>
          </cell>
          <cell r="J69">
            <v>0</v>
          </cell>
          <cell r="K69">
            <v>0</v>
          </cell>
          <cell r="L69">
            <v>83014</v>
          </cell>
          <cell r="M69">
            <v>83014</v>
          </cell>
          <cell r="N69">
            <v>29912</v>
          </cell>
          <cell r="O69">
            <v>0</v>
          </cell>
          <cell r="P69">
            <v>29912</v>
          </cell>
          <cell r="Q69">
            <v>2.7752741374699119</v>
          </cell>
          <cell r="R69" t="str">
            <v>SIM</v>
          </cell>
          <cell r="S69">
            <v>0</v>
          </cell>
          <cell r="T69">
            <v>0.53263700000000003</v>
          </cell>
          <cell r="U69">
            <v>0</v>
          </cell>
          <cell r="V69">
            <v>0</v>
          </cell>
          <cell r="W69">
            <v>2.7752741374699119</v>
          </cell>
          <cell r="X69">
            <v>83014</v>
          </cell>
          <cell r="Y69">
            <v>2.7752741374699119</v>
          </cell>
          <cell r="Z69">
            <v>83014</v>
          </cell>
          <cell r="AB69">
            <v>0</v>
          </cell>
          <cell r="AC69">
            <v>32712</v>
          </cell>
          <cell r="AD69">
            <v>83014</v>
          </cell>
          <cell r="AE69">
            <v>53102</v>
          </cell>
          <cell r="AF69">
            <v>83014</v>
          </cell>
          <cell r="AG69">
            <v>2.5377231596967476</v>
          </cell>
          <cell r="AH69">
            <v>53102</v>
          </cell>
          <cell r="AI69">
            <v>1.6233186598190266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A70" t="str">
            <v>BR1002967</v>
          </cell>
          <cell r="B70" t="str">
            <v>EUTHYROX 112 MCG TAB - (50) BRA</v>
          </cell>
          <cell r="C70" t="str">
            <v>77 Thyroids</v>
          </cell>
          <cell r="D70" t="str">
            <v>EUTHYROX</v>
          </cell>
          <cell r="E70" t="str">
            <v>Brand</v>
          </cell>
          <cell r="F70" t="str">
            <v>Marcel Hoshino</v>
          </cell>
          <cell r="G70" t="str">
            <v>YFIN</v>
          </cell>
          <cell r="H70" t="str">
            <v>local</v>
          </cell>
          <cell r="I70" t="str">
            <v>Rafael Pena</v>
          </cell>
          <cell r="J70">
            <v>7891721014987</v>
          </cell>
          <cell r="K70">
            <v>0</v>
          </cell>
          <cell r="L70">
            <v>60801</v>
          </cell>
          <cell r="M70">
            <v>60801</v>
          </cell>
          <cell r="N70">
            <v>10744</v>
          </cell>
          <cell r="O70">
            <v>10744</v>
          </cell>
          <cell r="P70">
            <v>0</v>
          </cell>
          <cell r="Q70">
            <v>5.6590655249441548</v>
          </cell>
          <cell r="R70" t="str">
            <v>SIM</v>
          </cell>
          <cell r="S70">
            <v>0</v>
          </cell>
          <cell r="T70">
            <v>3.5179420000000001</v>
          </cell>
          <cell r="U70">
            <v>0</v>
          </cell>
          <cell r="V70">
            <v>0</v>
          </cell>
          <cell r="W70">
            <v>5.6590655249441548</v>
          </cell>
          <cell r="X70">
            <v>60801</v>
          </cell>
          <cell r="Y70">
            <v>5.6590655249441548</v>
          </cell>
          <cell r="Z70">
            <v>60801</v>
          </cell>
          <cell r="AB70">
            <v>0</v>
          </cell>
          <cell r="AC70">
            <v>11460</v>
          </cell>
          <cell r="AD70">
            <v>60801</v>
          </cell>
          <cell r="AE70">
            <v>50057</v>
          </cell>
          <cell r="AF70">
            <v>60801</v>
          </cell>
          <cell r="AG70">
            <v>5.3054973821989533</v>
          </cell>
          <cell r="AH70">
            <v>50057</v>
          </cell>
          <cell r="AI70">
            <v>4.3679755671902267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BR1002944</v>
          </cell>
          <cell r="B71" t="str">
            <v>EUTHYROX 125MCG TAB - (50) BRA</v>
          </cell>
          <cell r="C71" t="str">
            <v>77 Thyroids</v>
          </cell>
          <cell r="D71" t="str">
            <v>EUTHYROX</v>
          </cell>
          <cell r="E71" t="str">
            <v>Brand</v>
          </cell>
          <cell r="F71" t="str">
            <v>Marcel Hoshino</v>
          </cell>
          <cell r="G71" t="str">
            <v>YFIN</v>
          </cell>
          <cell r="H71" t="str">
            <v>local</v>
          </cell>
          <cell r="I71" t="str">
            <v>Rafael Pena</v>
          </cell>
          <cell r="J71">
            <v>7891721014086</v>
          </cell>
          <cell r="K71">
            <v>0</v>
          </cell>
          <cell r="L71">
            <v>58352</v>
          </cell>
          <cell r="M71">
            <v>58352</v>
          </cell>
          <cell r="N71">
            <v>17068</v>
          </cell>
          <cell r="O71">
            <v>16452</v>
          </cell>
          <cell r="P71">
            <v>616</v>
          </cell>
          <cell r="Q71">
            <v>3.4187954066088588</v>
          </cell>
          <cell r="R71" t="str">
            <v>SIM</v>
          </cell>
          <cell r="S71">
            <v>0</v>
          </cell>
          <cell r="T71">
            <v>3.5047450000000002</v>
          </cell>
          <cell r="U71">
            <v>0</v>
          </cell>
          <cell r="V71">
            <v>28394</v>
          </cell>
          <cell r="W71">
            <v>5.0823763768455592</v>
          </cell>
          <cell r="X71">
            <v>86746</v>
          </cell>
          <cell r="Y71">
            <v>5.0823763768455592</v>
          </cell>
          <cell r="Z71">
            <v>86746</v>
          </cell>
          <cell r="AB71">
            <v>0</v>
          </cell>
          <cell r="AC71">
            <v>18160</v>
          </cell>
          <cell r="AD71">
            <v>86746</v>
          </cell>
          <cell r="AE71">
            <v>69678</v>
          </cell>
          <cell r="AF71">
            <v>86746</v>
          </cell>
          <cell r="AG71">
            <v>4.776762114537445</v>
          </cell>
          <cell r="AH71">
            <v>69678</v>
          </cell>
          <cell r="AI71">
            <v>3.8368942731277533</v>
          </cell>
          <cell r="AJ71">
            <v>0</v>
          </cell>
          <cell r="AK71">
            <v>28394</v>
          </cell>
          <cell r="AL71">
            <v>0</v>
          </cell>
          <cell r="AM71">
            <v>0</v>
          </cell>
          <cell r="AW71">
            <v>28394</v>
          </cell>
        </row>
        <row r="72">
          <cell r="A72" t="str">
            <v>BR1002968</v>
          </cell>
          <cell r="B72" t="str">
            <v>EUTHYROX 137 MCG TAB - (50) BRA</v>
          </cell>
          <cell r="C72" t="str">
            <v>77 Thyroids</v>
          </cell>
          <cell r="D72" t="str">
            <v>EUTHYROX</v>
          </cell>
          <cell r="E72" t="str">
            <v>Brand</v>
          </cell>
          <cell r="F72" t="str">
            <v>Marcel Hoshino</v>
          </cell>
          <cell r="G72" t="str">
            <v>YFIN</v>
          </cell>
          <cell r="H72" t="str">
            <v>local</v>
          </cell>
          <cell r="I72" t="str">
            <v>Rafael Pena</v>
          </cell>
          <cell r="J72">
            <v>7891721015007</v>
          </cell>
          <cell r="K72">
            <v>0</v>
          </cell>
          <cell r="L72">
            <v>38928</v>
          </cell>
          <cell r="M72">
            <v>38928</v>
          </cell>
          <cell r="N72">
            <v>10896</v>
          </cell>
          <cell r="O72">
            <v>10896</v>
          </cell>
          <cell r="P72">
            <v>0</v>
          </cell>
          <cell r="Q72">
            <v>3.5726872246696035</v>
          </cell>
          <cell r="R72" t="str">
            <v>SIM</v>
          </cell>
          <cell r="S72">
            <v>0</v>
          </cell>
          <cell r="T72">
            <v>3.7094320000000001</v>
          </cell>
          <cell r="U72">
            <v>0</v>
          </cell>
          <cell r="V72">
            <v>0</v>
          </cell>
          <cell r="W72">
            <v>3.5726872246696035</v>
          </cell>
          <cell r="X72">
            <v>38928</v>
          </cell>
          <cell r="Y72">
            <v>3.5726872246696035</v>
          </cell>
          <cell r="Z72">
            <v>38928</v>
          </cell>
          <cell r="AB72">
            <v>0</v>
          </cell>
          <cell r="AC72">
            <v>11623</v>
          </cell>
          <cell r="AD72">
            <v>38928</v>
          </cell>
          <cell r="AE72">
            <v>28032</v>
          </cell>
          <cell r="AF72">
            <v>38928</v>
          </cell>
          <cell r="AG72">
            <v>3.3492213714187389</v>
          </cell>
          <cell r="AH72">
            <v>28032</v>
          </cell>
          <cell r="AI72">
            <v>2.4117697668416072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A73" t="str">
            <v>BR1002946</v>
          </cell>
          <cell r="B73" t="str">
            <v>EUTHYROX 150MCG TAB - (50) BRA</v>
          </cell>
          <cell r="C73" t="str">
            <v>77 Thyroids</v>
          </cell>
          <cell r="D73" t="str">
            <v>EUTHYROX</v>
          </cell>
          <cell r="E73" t="str">
            <v>Brand</v>
          </cell>
          <cell r="F73" t="str">
            <v>Marcel Hoshino</v>
          </cell>
          <cell r="G73" t="str">
            <v>YFIN</v>
          </cell>
          <cell r="H73" t="str">
            <v>local</v>
          </cell>
          <cell r="I73" t="str">
            <v>Rafael Pena</v>
          </cell>
          <cell r="J73">
            <v>7891721014130</v>
          </cell>
          <cell r="K73">
            <v>0</v>
          </cell>
          <cell r="L73">
            <v>55439</v>
          </cell>
          <cell r="M73">
            <v>55439</v>
          </cell>
          <cell r="N73">
            <v>10109</v>
          </cell>
          <cell r="O73">
            <v>9753</v>
          </cell>
          <cell r="P73">
            <v>356</v>
          </cell>
          <cell r="Q73">
            <v>5.4841230586605993</v>
          </cell>
          <cell r="R73" t="str">
            <v>SIM</v>
          </cell>
          <cell r="S73">
            <v>0</v>
          </cell>
          <cell r="T73">
            <v>3.7454830000000001</v>
          </cell>
          <cell r="U73">
            <v>0</v>
          </cell>
          <cell r="V73">
            <v>0</v>
          </cell>
          <cell r="W73">
            <v>5.4841230586605993</v>
          </cell>
          <cell r="X73">
            <v>55439</v>
          </cell>
          <cell r="Y73">
            <v>5.4841230586605993</v>
          </cell>
          <cell r="Z73">
            <v>55439</v>
          </cell>
          <cell r="AB73">
            <v>0</v>
          </cell>
          <cell r="AC73">
            <v>10773</v>
          </cell>
          <cell r="AD73">
            <v>55439</v>
          </cell>
          <cell r="AE73">
            <v>45330</v>
          </cell>
          <cell r="AF73">
            <v>55439</v>
          </cell>
          <cell r="AG73">
            <v>5.1461060057551284</v>
          </cell>
          <cell r="AH73">
            <v>45330</v>
          </cell>
          <cell r="AI73">
            <v>4.2077415761626291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A74" t="str">
            <v>BR1002948</v>
          </cell>
          <cell r="B74" t="str">
            <v>EUTHYROX 175MCG TAB - (50) BRA</v>
          </cell>
          <cell r="C74" t="str">
            <v>77 Thyroids</v>
          </cell>
          <cell r="D74" t="str">
            <v>EUTHYROX</v>
          </cell>
          <cell r="E74" t="str">
            <v>Brand</v>
          </cell>
          <cell r="F74" t="str">
            <v>Marcel Hoshino</v>
          </cell>
          <cell r="G74" t="str">
            <v>YFIN</v>
          </cell>
          <cell r="H74" t="str">
            <v>local</v>
          </cell>
          <cell r="I74" t="str">
            <v>Rafael Pena</v>
          </cell>
          <cell r="J74">
            <v>7891721014185</v>
          </cell>
          <cell r="K74">
            <v>0</v>
          </cell>
          <cell r="L74">
            <v>13477</v>
          </cell>
          <cell r="M74">
            <v>13477</v>
          </cell>
          <cell r="N74">
            <v>3584</v>
          </cell>
          <cell r="O74">
            <v>3584</v>
          </cell>
          <cell r="P74">
            <v>0</v>
          </cell>
          <cell r="Q74">
            <v>3.7603236607142856</v>
          </cell>
          <cell r="R74" t="str">
            <v>SIM</v>
          </cell>
          <cell r="S74">
            <v>0</v>
          </cell>
          <cell r="T74">
            <v>4.2114149999999997</v>
          </cell>
          <cell r="U74">
            <v>0</v>
          </cell>
          <cell r="V74">
            <v>10010</v>
          </cell>
          <cell r="W74">
            <v>6.5532924107142856</v>
          </cell>
          <cell r="X74">
            <v>23487</v>
          </cell>
          <cell r="Y74">
            <v>6.5532924107142856</v>
          </cell>
          <cell r="Z74">
            <v>23487</v>
          </cell>
          <cell r="AB74">
            <v>0</v>
          </cell>
          <cell r="AC74">
            <v>3842</v>
          </cell>
          <cell r="AD74">
            <v>23487</v>
          </cell>
          <cell r="AE74">
            <v>19903</v>
          </cell>
          <cell r="AF74">
            <v>23487</v>
          </cell>
          <cell r="AG74">
            <v>6.1132222800624678</v>
          </cell>
          <cell r="AH74">
            <v>19903</v>
          </cell>
          <cell r="AI74">
            <v>5.1803748047891727</v>
          </cell>
          <cell r="AJ74">
            <v>0</v>
          </cell>
          <cell r="AK74">
            <v>0</v>
          </cell>
          <cell r="AL74">
            <v>10010</v>
          </cell>
          <cell r="AM74">
            <v>0</v>
          </cell>
          <cell r="BH74">
            <v>10010</v>
          </cell>
        </row>
        <row r="75">
          <cell r="A75" t="str">
            <v>BR1002950</v>
          </cell>
          <cell r="B75" t="str">
            <v>EUTHYROX 200MCG TAB - (50) BRA</v>
          </cell>
          <cell r="C75" t="str">
            <v>77 Thyroids</v>
          </cell>
          <cell r="D75" t="str">
            <v>EUTHYROX</v>
          </cell>
          <cell r="E75" t="str">
            <v>Brand</v>
          </cell>
          <cell r="F75" t="str">
            <v>Marcel Hoshino</v>
          </cell>
          <cell r="G75" t="str">
            <v>YFIN</v>
          </cell>
          <cell r="H75" t="str">
            <v>local</v>
          </cell>
          <cell r="I75" t="str">
            <v>Rafael Pena</v>
          </cell>
          <cell r="J75">
            <v>7891721014796</v>
          </cell>
          <cell r="K75">
            <v>0</v>
          </cell>
          <cell r="L75">
            <v>12017</v>
          </cell>
          <cell r="M75">
            <v>12017</v>
          </cell>
          <cell r="N75">
            <v>2374</v>
          </cell>
          <cell r="O75">
            <v>2374</v>
          </cell>
          <cell r="P75">
            <v>0</v>
          </cell>
          <cell r="Q75">
            <v>5.0619208087615837</v>
          </cell>
          <cell r="R75" t="str">
            <v>SIM</v>
          </cell>
          <cell r="S75">
            <v>0</v>
          </cell>
          <cell r="T75">
            <v>4.6179709999999998</v>
          </cell>
          <cell r="U75">
            <v>0</v>
          </cell>
          <cell r="V75">
            <v>0</v>
          </cell>
          <cell r="W75">
            <v>5.0619208087615837</v>
          </cell>
          <cell r="X75">
            <v>12017</v>
          </cell>
          <cell r="Y75">
            <v>5.0619208087615837</v>
          </cell>
          <cell r="Z75">
            <v>12017</v>
          </cell>
          <cell r="AB75">
            <v>0</v>
          </cell>
          <cell r="AC75">
            <v>2546</v>
          </cell>
          <cell r="AD75">
            <v>12017</v>
          </cell>
          <cell r="AE75">
            <v>9643</v>
          </cell>
          <cell r="AF75">
            <v>12017</v>
          </cell>
          <cell r="AG75">
            <v>4.7199528672427338</v>
          </cell>
          <cell r="AH75">
            <v>9643</v>
          </cell>
          <cell r="AI75">
            <v>3.7875098193244305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>
            <v>3013910005</v>
          </cell>
          <cell r="B76" t="str">
            <v>EUTHYROX 25 MCG TAB - (30) BRA</v>
          </cell>
          <cell r="C76" t="str">
            <v>77 Thyroids</v>
          </cell>
          <cell r="D76" t="str">
            <v>EUTHYROX</v>
          </cell>
          <cell r="E76" t="str">
            <v>Brand</v>
          </cell>
          <cell r="F76" t="str">
            <v>Marcel Hoshino</v>
          </cell>
          <cell r="G76" t="str">
            <v>YFIN</v>
          </cell>
          <cell r="H76" t="str">
            <v>local</v>
          </cell>
          <cell r="I76" t="str">
            <v>Rafael Pena</v>
          </cell>
          <cell r="J76">
            <v>7891721014635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SIM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A77">
            <v>3013910003</v>
          </cell>
          <cell r="B77" t="str">
            <v>EUTHYROX 25MCG  TAB - (50) BRA [TEN]</v>
          </cell>
          <cell r="C77" t="str">
            <v>77 Thyroids</v>
          </cell>
          <cell r="D77" t="str">
            <v>EUTHYROX</v>
          </cell>
          <cell r="E77" t="str">
            <v>Brand</v>
          </cell>
          <cell r="F77" t="str">
            <v>Marcel Hoshino</v>
          </cell>
          <cell r="G77" t="str">
            <v>YFIN</v>
          </cell>
          <cell r="H77" t="str">
            <v>local</v>
          </cell>
          <cell r="I77" t="str">
            <v>Rafael Pena</v>
          </cell>
          <cell r="J77">
            <v>0</v>
          </cell>
          <cell r="K77">
            <v>43949</v>
          </cell>
          <cell r="L77">
            <v>0</v>
          </cell>
          <cell r="M77">
            <v>43949</v>
          </cell>
          <cell r="N77">
            <v>51884</v>
          </cell>
          <cell r="O77">
            <v>0</v>
          </cell>
          <cell r="P77">
            <v>51884</v>
          </cell>
          <cell r="Q77">
            <v>0.84706267828232207</v>
          </cell>
          <cell r="R77" t="str">
            <v>SIM</v>
          </cell>
          <cell r="S77">
            <v>0</v>
          </cell>
          <cell r="T77">
            <v>0.531142</v>
          </cell>
          <cell r="U77">
            <v>0</v>
          </cell>
          <cell r="V77">
            <v>170181</v>
          </cell>
          <cell r="W77">
            <v>4.1270912034538583</v>
          </cell>
          <cell r="X77">
            <v>214130</v>
          </cell>
          <cell r="Y77">
            <v>3.2800285251715366</v>
          </cell>
          <cell r="Z77">
            <v>170181</v>
          </cell>
          <cell r="AB77">
            <v>0</v>
          </cell>
          <cell r="AC77">
            <v>53584</v>
          </cell>
          <cell r="AD77">
            <v>214130</v>
          </cell>
          <cell r="AE77">
            <v>162246</v>
          </cell>
          <cell r="AF77">
            <v>214130</v>
          </cell>
          <cell r="AG77">
            <v>3.9961555688265156</v>
          </cell>
          <cell r="AH77">
            <v>162246</v>
          </cell>
          <cell r="AI77">
            <v>3.0278814571513886</v>
          </cell>
          <cell r="AJ77">
            <v>0</v>
          </cell>
          <cell r="AK77">
            <v>113827</v>
          </cell>
          <cell r="AL77">
            <v>56354</v>
          </cell>
          <cell r="AM77">
            <v>0</v>
          </cell>
          <cell r="AZ77">
            <v>113827</v>
          </cell>
          <cell r="BH77">
            <v>56354</v>
          </cell>
          <cell r="BR77" t="str">
            <v>57k em desvio (possivelmente p dia 9)</v>
          </cell>
        </row>
        <row r="78">
          <cell r="A78">
            <v>3013910006</v>
          </cell>
          <cell r="B78" t="str">
            <v>EUTHYROX 25MCG TAB - (15) FS BRA</v>
          </cell>
          <cell r="C78" t="str">
            <v>77 Thyroids</v>
          </cell>
          <cell r="D78" t="str">
            <v>EUTHYROX</v>
          </cell>
          <cell r="E78" t="str">
            <v>Brand</v>
          </cell>
          <cell r="F78" t="str">
            <v>Marcel Hoshino</v>
          </cell>
          <cell r="G78" t="str">
            <v>YSAM</v>
          </cell>
          <cell r="H78" t="str">
            <v>local</v>
          </cell>
          <cell r="I78" t="str">
            <v>Rafael Pena</v>
          </cell>
          <cell r="J78">
            <v>0</v>
          </cell>
          <cell r="K78">
            <v>0</v>
          </cell>
          <cell r="L78">
            <v>72611</v>
          </cell>
          <cell r="M78">
            <v>72611</v>
          </cell>
          <cell r="N78">
            <v>16080</v>
          </cell>
          <cell r="O78">
            <v>16080</v>
          </cell>
          <cell r="P78">
            <v>0</v>
          </cell>
          <cell r="Q78">
            <v>4.5156094527363182</v>
          </cell>
          <cell r="R78" t="str">
            <v>SIM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4.5156094527363182</v>
          </cell>
          <cell r="X78">
            <v>72611</v>
          </cell>
          <cell r="Y78">
            <v>4.5156094527363182</v>
          </cell>
          <cell r="Z78">
            <v>72611</v>
          </cell>
          <cell r="AB78">
            <v>0</v>
          </cell>
          <cell r="AC78">
            <v>16080</v>
          </cell>
          <cell r="AD78">
            <v>72611</v>
          </cell>
          <cell r="AE78">
            <v>56531</v>
          </cell>
          <cell r="AF78">
            <v>72611</v>
          </cell>
          <cell r="AG78">
            <v>4.5156094527363182</v>
          </cell>
          <cell r="AH78">
            <v>56531</v>
          </cell>
          <cell r="AI78">
            <v>3.5156094527363182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BR1002986</v>
          </cell>
          <cell r="B79" t="str">
            <v>EUTHYROX 25MCG TAB - (25) FS BRA</v>
          </cell>
          <cell r="C79" t="str">
            <v>77 Thyroids</v>
          </cell>
          <cell r="D79" t="str">
            <v>EUTHYROX</v>
          </cell>
          <cell r="E79" t="str">
            <v>Brand</v>
          </cell>
          <cell r="F79" t="str">
            <v>Marcel Hoshino</v>
          </cell>
          <cell r="G79" t="str">
            <v>YSAM</v>
          </cell>
          <cell r="H79" t="str">
            <v>local</v>
          </cell>
          <cell r="I79" t="str">
            <v>Rafael Pena</v>
          </cell>
          <cell r="J79">
            <v>7891721024436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 t="str">
            <v>SIM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BR1002936</v>
          </cell>
          <cell r="B80" t="str">
            <v>EUTHYROX 25MCG TAB - (50) BRA</v>
          </cell>
          <cell r="C80" t="str">
            <v>77 Thyroids</v>
          </cell>
          <cell r="D80" t="str">
            <v>EUTHYROX</v>
          </cell>
          <cell r="E80" t="str">
            <v>Brand</v>
          </cell>
          <cell r="F80" t="str">
            <v>Marcel Hoshino</v>
          </cell>
          <cell r="G80" t="str">
            <v>YFIN</v>
          </cell>
          <cell r="H80" t="str">
            <v>local</v>
          </cell>
          <cell r="I80" t="str">
            <v>Rafael Pena</v>
          </cell>
          <cell r="J80">
            <v>7891721014642</v>
          </cell>
          <cell r="K80">
            <v>24129</v>
          </cell>
          <cell r="L80">
            <v>29430</v>
          </cell>
          <cell r="M80">
            <v>53559</v>
          </cell>
          <cell r="N80">
            <v>20513</v>
          </cell>
          <cell r="O80">
            <v>20013</v>
          </cell>
          <cell r="P80">
            <v>500</v>
          </cell>
          <cell r="Q80">
            <v>2.6109784039389656</v>
          </cell>
          <cell r="R80" t="str">
            <v>SIM</v>
          </cell>
          <cell r="S80">
            <v>0</v>
          </cell>
          <cell r="T80">
            <v>2.3798780000000002</v>
          </cell>
          <cell r="U80">
            <v>0</v>
          </cell>
          <cell r="V80">
            <v>0</v>
          </cell>
          <cell r="W80">
            <v>2.6109784039389656</v>
          </cell>
          <cell r="X80">
            <v>53559</v>
          </cell>
          <cell r="Y80">
            <v>1.4346999463754693</v>
          </cell>
          <cell r="Z80">
            <v>29430</v>
          </cell>
          <cell r="AB80">
            <v>0</v>
          </cell>
          <cell r="AC80">
            <v>23695</v>
          </cell>
          <cell r="AD80">
            <v>53559</v>
          </cell>
          <cell r="AE80">
            <v>33046</v>
          </cell>
          <cell r="AF80">
            <v>53559</v>
          </cell>
          <cell r="AG80">
            <v>2.2603502848702259</v>
          </cell>
          <cell r="AH80">
            <v>33046</v>
          </cell>
          <cell r="AI80">
            <v>1.3946402194555814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A81">
            <v>3013920004</v>
          </cell>
          <cell r="B81" t="str">
            <v>EUTHYROX 50 MCG TAB - (30) BRA</v>
          </cell>
          <cell r="C81" t="str">
            <v>77 Thyroids</v>
          </cell>
          <cell r="D81" t="str">
            <v>EUTHYROX</v>
          </cell>
          <cell r="E81" t="str">
            <v>Brand</v>
          </cell>
          <cell r="F81" t="str">
            <v>Marcel Hoshino</v>
          </cell>
          <cell r="G81" t="str">
            <v>YFIN</v>
          </cell>
          <cell r="H81" t="str">
            <v>local</v>
          </cell>
          <cell r="I81" t="str">
            <v>Rafael Pena</v>
          </cell>
          <cell r="J81">
            <v>7891721014680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>SIM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A82">
            <v>3013920006</v>
          </cell>
          <cell r="B82" t="str">
            <v>EUTHYROX 50MCG TAB - (15) FS BRA</v>
          </cell>
          <cell r="C82" t="str">
            <v>77 Thyroids</v>
          </cell>
          <cell r="D82" t="str">
            <v>EUTHYROX</v>
          </cell>
          <cell r="E82" t="str">
            <v>Brand</v>
          </cell>
          <cell r="F82" t="str">
            <v>Marcel Hoshino</v>
          </cell>
          <cell r="G82" t="str">
            <v>YSAM</v>
          </cell>
          <cell r="H82" t="str">
            <v>local</v>
          </cell>
          <cell r="I82" t="str">
            <v>Rafael Pena</v>
          </cell>
          <cell r="J82">
            <v>0</v>
          </cell>
          <cell r="K82">
            <v>0</v>
          </cell>
          <cell r="L82">
            <v>98553</v>
          </cell>
          <cell r="M82">
            <v>98553</v>
          </cell>
          <cell r="N82">
            <v>20100</v>
          </cell>
          <cell r="O82">
            <v>20100</v>
          </cell>
          <cell r="P82">
            <v>0</v>
          </cell>
          <cell r="Q82">
            <v>4.9031343283582087</v>
          </cell>
          <cell r="R82" t="str">
            <v>SIM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4.9031343283582087</v>
          </cell>
          <cell r="X82">
            <v>98553</v>
          </cell>
          <cell r="Y82">
            <v>4.9031343283582087</v>
          </cell>
          <cell r="Z82">
            <v>98553</v>
          </cell>
          <cell r="AB82">
            <v>0</v>
          </cell>
          <cell r="AC82">
            <v>20100</v>
          </cell>
          <cell r="AD82">
            <v>98553</v>
          </cell>
          <cell r="AE82">
            <v>78453</v>
          </cell>
          <cell r="AF82">
            <v>98553</v>
          </cell>
          <cell r="AG82">
            <v>4.9031343283582087</v>
          </cell>
          <cell r="AH82">
            <v>78453</v>
          </cell>
          <cell r="AI82">
            <v>3.9031343283582092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BR1002987</v>
          </cell>
          <cell r="B83" t="str">
            <v>EUTHYROX 50MCG TAB - (25) FS BRA</v>
          </cell>
          <cell r="C83" t="str">
            <v>77 Thyroids</v>
          </cell>
          <cell r="D83" t="str">
            <v>EUTHYROX</v>
          </cell>
          <cell r="E83" t="str">
            <v>Brand</v>
          </cell>
          <cell r="F83" t="str">
            <v>Marcel Hoshino</v>
          </cell>
          <cell r="G83" t="str">
            <v>YSAM</v>
          </cell>
          <cell r="H83" t="str">
            <v>local</v>
          </cell>
          <cell r="I83" t="str">
            <v>Rafael Pena</v>
          </cell>
          <cell r="J83">
            <v>7891721024443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 t="str">
            <v>SIM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>
            <v>3013920002</v>
          </cell>
          <cell r="B84" t="str">
            <v>EUTHYROX 50MCG TAB - (50) [TEN] BRA</v>
          </cell>
          <cell r="C84" t="str">
            <v>77 Thyroids</v>
          </cell>
          <cell r="D84" t="str">
            <v>EUTHYROX</v>
          </cell>
          <cell r="E84" t="str">
            <v>Brand</v>
          </cell>
          <cell r="F84" t="str">
            <v>Marcel Hoshino</v>
          </cell>
          <cell r="G84" t="str">
            <v>YFIN</v>
          </cell>
          <cell r="H84" t="str">
            <v>local</v>
          </cell>
          <cell r="I84" t="str">
            <v>Rafael Pena</v>
          </cell>
          <cell r="J84">
            <v>0</v>
          </cell>
          <cell r="K84">
            <v>44871</v>
          </cell>
          <cell r="L84">
            <v>57022</v>
          </cell>
          <cell r="M84">
            <v>101893</v>
          </cell>
          <cell r="N84">
            <v>30022</v>
          </cell>
          <cell r="O84">
            <v>0</v>
          </cell>
          <cell r="P84">
            <v>30022</v>
          </cell>
          <cell r="Q84">
            <v>3.3939444407434549</v>
          </cell>
          <cell r="R84" t="str">
            <v>SIM</v>
          </cell>
          <cell r="S84">
            <v>0</v>
          </cell>
          <cell r="T84">
            <v>0.54695700000000003</v>
          </cell>
          <cell r="U84">
            <v>0</v>
          </cell>
          <cell r="V84">
            <v>57200</v>
          </cell>
          <cell r="W84">
            <v>5.2992139097994801</v>
          </cell>
          <cell r="X84">
            <v>159093</v>
          </cell>
          <cell r="Y84">
            <v>3.8046099527013522</v>
          </cell>
          <cell r="Z84">
            <v>114222</v>
          </cell>
          <cell r="AB84">
            <v>0</v>
          </cell>
          <cell r="AC84">
            <v>29622</v>
          </cell>
          <cell r="AD84">
            <v>159093</v>
          </cell>
          <cell r="AE84">
            <v>129071</v>
          </cell>
          <cell r="AF84">
            <v>159093</v>
          </cell>
          <cell r="AG84">
            <v>5.3707717237188577</v>
          </cell>
          <cell r="AH84">
            <v>129071</v>
          </cell>
          <cell r="AI84">
            <v>4.3572682465734927</v>
          </cell>
          <cell r="AJ84">
            <v>57200</v>
          </cell>
          <cell r="AK84">
            <v>0</v>
          </cell>
          <cell r="AL84">
            <v>0</v>
          </cell>
          <cell r="AM84">
            <v>0</v>
          </cell>
          <cell r="AU84">
            <v>57200</v>
          </cell>
        </row>
        <row r="85">
          <cell r="A85" t="str">
            <v>BR1002938</v>
          </cell>
          <cell r="B85" t="str">
            <v>EUTHYROX 50MCG TAB - (50) BRA</v>
          </cell>
          <cell r="C85" t="str">
            <v>77 Thyroids</v>
          </cell>
          <cell r="D85" t="str">
            <v>EUTHYROX</v>
          </cell>
          <cell r="E85" t="str">
            <v>Brand</v>
          </cell>
          <cell r="F85" t="str">
            <v>Marcel Hoshino</v>
          </cell>
          <cell r="G85" t="str">
            <v>YFIN</v>
          </cell>
          <cell r="H85" t="str">
            <v>local</v>
          </cell>
          <cell r="I85" t="str">
            <v>Rafael Pena</v>
          </cell>
          <cell r="J85">
            <v>7891721014697</v>
          </cell>
          <cell r="K85">
            <v>0</v>
          </cell>
          <cell r="L85">
            <v>124711</v>
          </cell>
          <cell r="M85">
            <v>124711</v>
          </cell>
          <cell r="N85">
            <v>43748</v>
          </cell>
          <cell r="O85">
            <v>41548</v>
          </cell>
          <cell r="P85">
            <v>2200</v>
          </cell>
          <cell r="Q85">
            <v>2.8506674590838439</v>
          </cell>
          <cell r="R85" t="str">
            <v>SIM</v>
          </cell>
          <cell r="S85">
            <v>0</v>
          </cell>
          <cell r="T85">
            <v>2.727579</v>
          </cell>
          <cell r="U85">
            <v>0</v>
          </cell>
          <cell r="V85">
            <v>0</v>
          </cell>
          <cell r="W85">
            <v>2.8506674590838439</v>
          </cell>
          <cell r="X85">
            <v>124711</v>
          </cell>
          <cell r="Y85">
            <v>2.8506674590838439</v>
          </cell>
          <cell r="Z85">
            <v>124711</v>
          </cell>
          <cell r="AB85">
            <v>0</v>
          </cell>
          <cell r="AC85">
            <v>49525</v>
          </cell>
          <cell r="AD85">
            <v>124711</v>
          </cell>
          <cell r="AE85">
            <v>80963</v>
          </cell>
          <cell r="AF85">
            <v>124711</v>
          </cell>
          <cell r="AG85">
            <v>2.5181423523472994</v>
          </cell>
          <cell r="AH85">
            <v>80963</v>
          </cell>
          <cell r="AI85">
            <v>1.6347905098435134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A86">
            <v>3013930005</v>
          </cell>
          <cell r="B86" t="str">
            <v>EUTHYROX 75 MCG TAB - (30) BRA</v>
          </cell>
          <cell r="C86" t="str">
            <v>77 Thyroids</v>
          </cell>
          <cell r="D86" t="str">
            <v>EUTHYROX</v>
          </cell>
          <cell r="E86" t="str">
            <v>Brand</v>
          </cell>
          <cell r="F86" t="str">
            <v>Marcel Hoshino</v>
          </cell>
          <cell r="G86" t="str">
            <v>YFIN</v>
          </cell>
          <cell r="H86" t="str">
            <v>local</v>
          </cell>
          <cell r="I86" t="str">
            <v>Rafael Pena</v>
          </cell>
          <cell r="J86">
            <v>7891721014734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>SIM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A87">
            <v>3013930006</v>
          </cell>
          <cell r="B87" t="str">
            <v>EUTHYROX 75MCG TAB - (15) FS BRA</v>
          </cell>
          <cell r="C87" t="str">
            <v>77 Thyroids</v>
          </cell>
          <cell r="D87" t="str">
            <v>EUTHYROX</v>
          </cell>
          <cell r="E87" t="str">
            <v>Brand</v>
          </cell>
          <cell r="F87" t="str">
            <v>Marcel Hoshino</v>
          </cell>
          <cell r="G87" t="str">
            <v>YSAM</v>
          </cell>
          <cell r="H87" t="str">
            <v>local</v>
          </cell>
          <cell r="I87" t="str">
            <v>Rafael Pena</v>
          </cell>
          <cell r="J87">
            <v>0</v>
          </cell>
          <cell r="K87">
            <v>0</v>
          </cell>
          <cell r="L87">
            <v>89640</v>
          </cell>
          <cell r="M87">
            <v>89640</v>
          </cell>
          <cell r="N87">
            <v>16080</v>
          </cell>
          <cell r="O87">
            <v>16080</v>
          </cell>
          <cell r="P87">
            <v>0</v>
          </cell>
          <cell r="Q87">
            <v>5.5746268656716422</v>
          </cell>
          <cell r="R87" t="str">
            <v>SIM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5.5746268656716422</v>
          </cell>
          <cell r="X87">
            <v>89640</v>
          </cell>
          <cell r="Y87">
            <v>5.5746268656716422</v>
          </cell>
          <cell r="Z87">
            <v>89640</v>
          </cell>
          <cell r="AB87">
            <v>0</v>
          </cell>
          <cell r="AC87">
            <v>16080</v>
          </cell>
          <cell r="AD87">
            <v>89640</v>
          </cell>
          <cell r="AE87">
            <v>73560</v>
          </cell>
          <cell r="AF87">
            <v>89640</v>
          </cell>
          <cell r="AG87">
            <v>5.5746268656716422</v>
          </cell>
          <cell r="AH87">
            <v>73560</v>
          </cell>
          <cell r="AI87">
            <v>4.5746268656716422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A88" t="str">
            <v>BR1002988</v>
          </cell>
          <cell r="B88" t="str">
            <v>EUTHYROX 75MCG TAB - (25) FS BRA</v>
          </cell>
          <cell r="C88" t="str">
            <v>77 Thyroids</v>
          </cell>
          <cell r="D88" t="str">
            <v>EUTHYROX</v>
          </cell>
          <cell r="E88" t="str">
            <v>Brand</v>
          </cell>
          <cell r="F88" t="str">
            <v>Marcel Hoshino</v>
          </cell>
          <cell r="G88" t="str">
            <v>YSAM</v>
          </cell>
          <cell r="H88" t="str">
            <v>local</v>
          </cell>
          <cell r="I88" t="str">
            <v>Rafael Pena</v>
          </cell>
          <cell r="J88">
            <v>7891721024450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>SIM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A89" t="str">
            <v>BR1002940</v>
          </cell>
          <cell r="B89" t="str">
            <v>EUTHYROX 75MCG TAB - (50) BRA</v>
          </cell>
          <cell r="C89" t="str">
            <v>77 Thyroids</v>
          </cell>
          <cell r="D89" t="str">
            <v>EUTHYROX</v>
          </cell>
          <cell r="E89" t="str">
            <v>Brand</v>
          </cell>
          <cell r="F89" t="str">
            <v>Marcel Hoshino</v>
          </cell>
          <cell r="G89" t="str">
            <v>YFIN</v>
          </cell>
          <cell r="H89" t="str">
            <v>local</v>
          </cell>
          <cell r="I89" t="str">
            <v>Rafael Pena</v>
          </cell>
          <cell r="J89">
            <v>7891721014741</v>
          </cell>
          <cell r="K89">
            <v>0</v>
          </cell>
          <cell r="L89">
            <v>117083</v>
          </cell>
          <cell r="M89">
            <v>117083</v>
          </cell>
          <cell r="N89">
            <v>42267</v>
          </cell>
          <cell r="O89">
            <v>39917</v>
          </cell>
          <cell r="P89">
            <v>2350</v>
          </cell>
          <cell r="Q89">
            <v>2.7700806775971798</v>
          </cell>
          <cell r="R89" t="str">
            <v>SIM</v>
          </cell>
          <cell r="S89">
            <v>0</v>
          </cell>
          <cell r="T89">
            <v>3.0111219999999999</v>
          </cell>
          <cell r="U89">
            <v>0</v>
          </cell>
          <cell r="V89">
            <v>57446</v>
          </cell>
          <cell r="W89">
            <v>4.1292024510847707</v>
          </cell>
          <cell r="X89">
            <v>174529</v>
          </cell>
          <cell r="Y89">
            <v>4.1292024510847707</v>
          </cell>
          <cell r="Z89">
            <v>174529</v>
          </cell>
          <cell r="AB89">
            <v>0</v>
          </cell>
          <cell r="AC89">
            <v>47817</v>
          </cell>
          <cell r="AD89">
            <v>174529</v>
          </cell>
          <cell r="AE89">
            <v>132262</v>
          </cell>
          <cell r="AF89">
            <v>174529</v>
          </cell>
          <cell r="AG89">
            <v>3.6499362151536063</v>
          </cell>
          <cell r="AH89">
            <v>132262</v>
          </cell>
          <cell r="AI89">
            <v>2.7660037225254617</v>
          </cell>
          <cell r="AJ89">
            <v>0</v>
          </cell>
          <cell r="AK89">
            <v>0</v>
          </cell>
          <cell r="AL89">
            <v>57446</v>
          </cell>
          <cell r="AM89">
            <v>0</v>
          </cell>
          <cell r="BH89">
            <v>57446</v>
          </cell>
        </row>
        <row r="90">
          <cell r="A90" t="str">
            <v>BR1002984</v>
          </cell>
          <cell r="B90" t="str">
            <v>EUTHYROX 88 MCG TAB - (25) FS BRA</v>
          </cell>
          <cell r="C90" t="str">
            <v>77 Thyroids</v>
          </cell>
          <cell r="D90" t="str">
            <v>EUTHYROX</v>
          </cell>
          <cell r="E90" t="str">
            <v>Brand</v>
          </cell>
          <cell r="F90" t="str">
            <v>Marcel Hoshino</v>
          </cell>
          <cell r="G90" t="str">
            <v>YSAM</v>
          </cell>
          <cell r="H90" t="str">
            <v>local</v>
          </cell>
          <cell r="I90" t="str">
            <v>Rafael Pena</v>
          </cell>
          <cell r="J90">
            <v>7891721024382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>SIM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A91">
            <v>3023470008</v>
          </cell>
          <cell r="B91" t="str">
            <v>EUTHYROX 88 MCG TAB - (30) BRA</v>
          </cell>
          <cell r="C91" t="str">
            <v>77 Thyroids</v>
          </cell>
          <cell r="D91" t="str">
            <v>EUTHYROX</v>
          </cell>
          <cell r="E91" t="str">
            <v>Brand</v>
          </cell>
          <cell r="F91" t="str">
            <v>Marcel Hoshino</v>
          </cell>
          <cell r="G91" t="str">
            <v>YFIN</v>
          </cell>
          <cell r="H91" t="str">
            <v>local</v>
          </cell>
          <cell r="I91" t="str">
            <v>Rafael Pena</v>
          </cell>
          <cell r="J91">
            <v>7891721020575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>SIM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A92" t="str">
            <v>BR1002966</v>
          </cell>
          <cell r="B92" t="str">
            <v>EUTHYROX 88 MCG TAB - (50) BRA</v>
          </cell>
          <cell r="C92" t="str">
            <v>77 Thyroids</v>
          </cell>
          <cell r="D92" t="str">
            <v>EUTHYROX</v>
          </cell>
          <cell r="E92" t="str">
            <v>Brand</v>
          </cell>
          <cell r="F92" t="str">
            <v>Marcel Hoshino</v>
          </cell>
          <cell r="G92" t="str">
            <v>YFIN</v>
          </cell>
          <cell r="H92" t="str">
            <v>local</v>
          </cell>
          <cell r="I92" t="str">
            <v>Rafael Pena</v>
          </cell>
          <cell r="J92">
            <v>7891721014963</v>
          </cell>
          <cell r="K92">
            <v>0</v>
          </cell>
          <cell r="L92">
            <v>65393</v>
          </cell>
          <cell r="M92">
            <v>65393</v>
          </cell>
          <cell r="N92">
            <v>22293</v>
          </cell>
          <cell r="O92">
            <v>22293</v>
          </cell>
          <cell r="P92">
            <v>0</v>
          </cell>
          <cell r="Q92">
            <v>2.9333423047593414</v>
          </cell>
          <cell r="R92" t="str">
            <v>SIM</v>
          </cell>
          <cell r="S92">
            <v>0</v>
          </cell>
          <cell r="T92">
            <v>2.7576719999999999</v>
          </cell>
          <cell r="U92">
            <v>0</v>
          </cell>
          <cell r="V92">
            <v>0</v>
          </cell>
          <cell r="W92">
            <v>2.9333423047593414</v>
          </cell>
          <cell r="X92">
            <v>65393</v>
          </cell>
          <cell r="Y92">
            <v>2.9333423047593414</v>
          </cell>
          <cell r="Z92">
            <v>65393</v>
          </cell>
          <cell r="AB92">
            <v>0</v>
          </cell>
          <cell r="AC92">
            <v>25392</v>
          </cell>
          <cell r="AD92">
            <v>65393</v>
          </cell>
          <cell r="AE92">
            <v>43100</v>
          </cell>
          <cell r="AF92">
            <v>65393</v>
          </cell>
          <cell r="AG92">
            <v>2.5753386893509767</v>
          </cell>
          <cell r="AH92">
            <v>43100</v>
          </cell>
          <cell r="AI92">
            <v>1.6973850031505986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A93">
            <v>3023470009</v>
          </cell>
          <cell r="B93" t="str">
            <v>EUTHYROX 88MCG TAB - (15) FS BRA</v>
          </cell>
          <cell r="C93" t="str">
            <v>77 Thyroids</v>
          </cell>
          <cell r="D93" t="str">
            <v>EUTHYROX</v>
          </cell>
          <cell r="E93" t="str">
            <v>Brand</v>
          </cell>
          <cell r="F93" t="str">
            <v>Marcel Hoshino</v>
          </cell>
          <cell r="G93" t="str">
            <v>YSAM</v>
          </cell>
          <cell r="H93" t="str">
            <v>local</v>
          </cell>
          <cell r="I93" t="str">
            <v>Rafael Pena</v>
          </cell>
          <cell r="J93">
            <v>0</v>
          </cell>
          <cell r="K93">
            <v>0</v>
          </cell>
          <cell r="L93">
            <v>15438</v>
          </cell>
          <cell r="M93">
            <v>15438</v>
          </cell>
          <cell r="N93">
            <v>3216</v>
          </cell>
          <cell r="O93">
            <v>3216</v>
          </cell>
          <cell r="P93">
            <v>0</v>
          </cell>
          <cell r="Q93">
            <v>4.8003731343283578</v>
          </cell>
          <cell r="R93" t="str">
            <v>SIM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4.8003731343283578</v>
          </cell>
          <cell r="X93">
            <v>15438</v>
          </cell>
          <cell r="Y93">
            <v>4.8003731343283578</v>
          </cell>
          <cell r="Z93">
            <v>15438</v>
          </cell>
          <cell r="AB93">
            <v>0</v>
          </cell>
          <cell r="AC93">
            <v>3216</v>
          </cell>
          <cell r="AD93">
            <v>15438</v>
          </cell>
          <cell r="AE93">
            <v>12222</v>
          </cell>
          <cell r="AF93">
            <v>15438</v>
          </cell>
          <cell r="AG93">
            <v>4.8003731343283578</v>
          </cell>
          <cell r="AH93">
            <v>12222</v>
          </cell>
          <cell r="AI93">
            <v>3.8003731343283582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A94" t="str">
            <v>BR1007501</v>
          </cell>
          <cell r="B94" t="str">
            <v>FINASTERIDA 5MG TABS - (30) BRA</v>
          </cell>
          <cell r="C94" t="str">
            <v>B9 General Medicine Local</v>
          </cell>
          <cell r="D94" t="str">
            <v>FINASTERIDE</v>
          </cell>
          <cell r="E94" t="str">
            <v>Genérico</v>
          </cell>
          <cell r="F94" t="str">
            <v>Rafael Vancini</v>
          </cell>
          <cell r="G94" t="str">
            <v>YFIN</v>
          </cell>
          <cell r="H94" t="str">
            <v>local</v>
          </cell>
          <cell r="I94" t="str">
            <v>Rafael Pena</v>
          </cell>
          <cell r="J94">
            <v>7891721275012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 t="str">
            <v>SIM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BR1000504</v>
          </cell>
          <cell r="B95" t="str">
            <v>FLAXIN 5 MG TAB - (30) BRA</v>
          </cell>
          <cell r="C95" t="str">
            <v>B9 General Medicine Local</v>
          </cell>
          <cell r="D95" t="str">
            <v>FINASTERIDE</v>
          </cell>
          <cell r="E95" t="str">
            <v>Brand</v>
          </cell>
          <cell r="F95" t="str">
            <v>Rafael Vancini</v>
          </cell>
          <cell r="G95" t="str">
            <v>YFIN</v>
          </cell>
          <cell r="H95" t="str">
            <v>local</v>
          </cell>
          <cell r="I95" t="str">
            <v>Rafael Pena</v>
          </cell>
          <cell r="J95">
            <v>7891721000911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 t="str">
            <v>SIM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BR1007429</v>
          </cell>
          <cell r="B96" t="str">
            <v>FLOXOCIP 500MG TABLETS - (14) BRA</v>
          </cell>
          <cell r="C96" t="str">
            <v>B9 General Medicine Local</v>
          </cell>
          <cell r="D96" t="str">
            <v>CIPROFLOXACIN</v>
          </cell>
          <cell r="E96" t="str">
            <v>Brand</v>
          </cell>
          <cell r="F96" t="str">
            <v>Rafael Vancini</v>
          </cell>
          <cell r="G96" t="str">
            <v>YFIN</v>
          </cell>
          <cell r="H96" t="str">
            <v>local</v>
          </cell>
          <cell r="I96" t="str">
            <v>Rafael Pena</v>
          </cell>
          <cell r="J96">
            <v>7891721015502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NÃO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7">
          <cell r="A97">
            <v>3433520001</v>
          </cell>
          <cell r="B97" t="str">
            <v>FUMARATE QUETIAPINE 100MG TAB - (30) BRA</v>
          </cell>
          <cell r="C97" t="str">
            <v>B7 General Medicine Merck KGaA</v>
          </cell>
          <cell r="D97" t="str">
            <v>QUETIAPINE HEMIFUMARATE</v>
          </cell>
          <cell r="E97" t="str">
            <v>Genérico</v>
          </cell>
          <cell r="F97" t="str">
            <v>Rafael Vancini</v>
          </cell>
          <cell r="G97" t="str">
            <v>YTRA</v>
          </cell>
          <cell r="H97" t="str">
            <v>local</v>
          </cell>
          <cell r="I97" t="str">
            <v>Rafael Pena</v>
          </cell>
          <cell r="J97">
            <v>7891721030048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 t="str">
            <v>NÃO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A98" t="str">
            <v>BR1004413</v>
          </cell>
          <cell r="B98" t="str">
            <v>GLIFAGE 1,0 G TABLETS - (30) BRA</v>
          </cell>
          <cell r="C98" t="str">
            <v>B4 Diabetes</v>
          </cell>
          <cell r="D98" t="str">
            <v>GLUCOPHAGE</v>
          </cell>
          <cell r="E98" t="str">
            <v>Brand</v>
          </cell>
          <cell r="F98" t="str">
            <v>Renata Vieira</v>
          </cell>
          <cell r="G98" t="str">
            <v>YFIN</v>
          </cell>
          <cell r="H98" t="str">
            <v>local</v>
          </cell>
          <cell r="I98" t="str">
            <v>Rafael Pena</v>
          </cell>
          <cell r="J98">
            <v>7891721044137</v>
          </cell>
          <cell r="K98">
            <v>0</v>
          </cell>
          <cell r="L98">
            <v>26828</v>
          </cell>
          <cell r="M98">
            <v>26828</v>
          </cell>
          <cell r="N98">
            <v>12288</v>
          </cell>
          <cell r="O98">
            <v>12288</v>
          </cell>
          <cell r="P98">
            <v>0</v>
          </cell>
          <cell r="Q98">
            <v>2.1832682291666665</v>
          </cell>
          <cell r="R98" t="str">
            <v>SIM</v>
          </cell>
          <cell r="S98">
            <v>0</v>
          </cell>
          <cell r="T98">
            <v>3.9344440000000001</v>
          </cell>
          <cell r="U98">
            <v>0</v>
          </cell>
          <cell r="V98">
            <v>23171</v>
          </cell>
          <cell r="W98">
            <v>4.068929036458333</v>
          </cell>
          <cell r="X98">
            <v>49999</v>
          </cell>
          <cell r="Y98">
            <v>4.068929036458333</v>
          </cell>
          <cell r="Z98">
            <v>49999</v>
          </cell>
          <cell r="AB98">
            <v>0</v>
          </cell>
          <cell r="AC98">
            <v>12488</v>
          </cell>
          <cell r="AD98">
            <v>49999</v>
          </cell>
          <cell r="AE98">
            <v>37711</v>
          </cell>
          <cell r="AF98">
            <v>49999</v>
          </cell>
          <cell r="AG98">
            <v>4.0037636130685454</v>
          </cell>
          <cell r="AH98">
            <v>37711</v>
          </cell>
          <cell r="AI98">
            <v>3.0197789878283152</v>
          </cell>
          <cell r="AJ98">
            <v>0</v>
          </cell>
          <cell r="AK98">
            <v>0</v>
          </cell>
          <cell r="AL98">
            <v>23171</v>
          </cell>
          <cell r="AM98">
            <v>0</v>
          </cell>
          <cell r="BG98">
            <v>23171</v>
          </cell>
        </row>
        <row r="99">
          <cell r="A99" t="str">
            <v>BR1001411</v>
          </cell>
          <cell r="B99" t="str">
            <v>GLIFAGE 500 MG TAB - (30) BRA</v>
          </cell>
          <cell r="C99" t="str">
            <v>B4 Diabetes</v>
          </cell>
          <cell r="D99" t="str">
            <v>GLUCOPHAGE</v>
          </cell>
          <cell r="E99" t="str">
            <v>Brand</v>
          </cell>
          <cell r="F99" t="str">
            <v>Renata Vieira</v>
          </cell>
          <cell r="G99" t="str">
            <v>YFIN</v>
          </cell>
          <cell r="H99" t="str">
            <v>local</v>
          </cell>
          <cell r="I99" t="str">
            <v>Rafael Pena</v>
          </cell>
          <cell r="J99">
            <v>7891721000614</v>
          </cell>
          <cell r="K99">
            <v>0</v>
          </cell>
          <cell r="L99">
            <v>146660</v>
          </cell>
          <cell r="M99">
            <v>146660</v>
          </cell>
          <cell r="N99">
            <v>27104</v>
          </cell>
          <cell r="O99">
            <v>27104</v>
          </cell>
          <cell r="P99">
            <v>0</v>
          </cell>
          <cell r="Q99">
            <v>5.4110094451003539</v>
          </cell>
          <cell r="R99" t="str">
            <v>SIM</v>
          </cell>
          <cell r="S99">
            <v>0</v>
          </cell>
          <cell r="T99">
            <v>2.0620120000000002</v>
          </cell>
          <cell r="U99">
            <v>0</v>
          </cell>
          <cell r="V99">
            <v>0</v>
          </cell>
          <cell r="W99">
            <v>5.4110094451003539</v>
          </cell>
          <cell r="X99">
            <v>146660</v>
          </cell>
          <cell r="Y99">
            <v>5.4110094451003539</v>
          </cell>
          <cell r="Z99">
            <v>146660</v>
          </cell>
          <cell r="AB99">
            <v>0</v>
          </cell>
          <cell r="AC99">
            <v>30273</v>
          </cell>
          <cell r="AD99">
            <v>146660</v>
          </cell>
          <cell r="AE99">
            <v>119556</v>
          </cell>
          <cell r="AF99">
            <v>146660</v>
          </cell>
          <cell r="AG99">
            <v>4.8445809797509334</v>
          </cell>
          <cell r="AH99">
            <v>119556</v>
          </cell>
          <cell r="AI99">
            <v>3.9492617183628975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A100" t="str">
            <v>BR1008047</v>
          </cell>
          <cell r="B100" t="str">
            <v>GLIFAGE 850MG TABLETS - (30) BRA</v>
          </cell>
          <cell r="C100" t="str">
            <v>B4 Diabetes</v>
          </cell>
          <cell r="D100" t="str">
            <v>GLUCOPHAGE</v>
          </cell>
          <cell r="E100" t="str">
            <v>Brand</v>
          </cell>
          <cell r="F100" t="str">
            <v>Renata Vieira</v>
          </cell>
          <cell r="G100" t="str">
            <v>YFIN</v>
          </cell>
          <cell r="H100" t="str">
            <v>local</v>
          </cell>
          <cell r="I100" t="str">
            <v>Rafael Pena</v>
          </cell>
          <cell r="J100">
            <v>7891721027437</v>
          </cell>
          <cell r="K100">
            <v>0</v>
          </cell>
          <cell r="L100">
            <v>87095</v>
          </cell>
          <cell r="M100">
            <v>87095</v>
          </cell>
          <cell r="N100">
            <v>37508</v>
          </cell>
          <cell r="O100">
            <v>37508</v>
          </cell>
          <cell r="P100">
            <v>0</v>
          </cell>
          <cell r="Q100">
            <v>2.3220379652340832</v>
          </cell>
          <cell r="R100" t="str">
            <v>SIM</v>
          </cell>
          <cell r="S100">
            <v>0</v>
          </cell>
          <cell r="T100">
            <v>2.762575</v>
          </cell>
          <cell r="U100">
            <v>0</v>
          </cell>
          <cell r="V100">
            <v>46678</v>
          </cell>
          <cell r="W100">
            <v>3.5665191425829157</v>
          </cell>
          <cell r="X100">
            <v>133773</v>
          </cell>
          <cell r="Y100">
            <v>3.5665191425829157</v>
          </cell>
          <cell r="Z100">
            <v>133773</v>
          </cell>
          <cell r="AB100">
            <v>0</v>
          </cell>
          <cell r="AC100">
            <v>37765</v>
          </cell>
          <cell r="AD100">
            <v>133773</v>
          </cell>
          <cell r="AE100">
            <v>96265</v>
          </cell>
          <cell r="AF100">
            <v>133773</v>
          </cell>
          <cell r="AG100">
            <v>3.5422481133324508</v>
          </cell>
          <cell r="AH100">
            <v>96265</v>
          </cell>
          <cell r="AI100">
            <v>2.5490533562822719</v>
          </cell>
          <cell r="AJ100">
            <v>46678</v>
          </cell>
          <cell r="AK100">
            <v>0</v>
          </cell>
          <cell r="AL100">
            <v>0</v>
          </cell>
          <cell r="AM100">
            <v>0</v>
          </cell>
          <cell r="AP100">
            <v>46678</v>
          </cell>
        </row>
        <row r="101">
          <cell r="A101" t="str">
            <v>BR1004410</v>
          </cell>
          <cell r="B101" t="str">
            <v>GLIFAGE XR 1000MG TABLETS - (10) FS BRA</v>
          </cell>
          <cell r="C101" t="str">
            <v>B4 Diabetes</v>
          </cell>
          <cell r="D101" t="str">
            <v>GLUCOPHAGE XR</v>
          </cell>
          <cell r="E101" t="str">
            <v>Brand</v>
          </cell>
          <cell r="F101" t="str">
            <v>Renata Vieira</v>
          </cell>
          <cell r="G101" t="str">
            <v>YSAM</v>
          </cell>
          <cell r="H101" t="str">
            <v>local</v>
          </cell>
          <cell r="I101" t="str">
            <v>Rafael Pena</v>
          </cell>
          <cell r="J101">
            <v>0</v>
          </cell>
          <cell r="K101">
            <v>0</v>
          </cell>
          <cell r="L101">
            <v>105282</v>
          </cell>
          <cell r="M101">
            <v>105282</v>
          </cell>
          <cell r="N101">
            <v>5025</v>
          </cell>
          <cell r="O101">
            <v>5025</v>
          </cell>
          <cell r="P101">
            <v>0</v>
          </cell>
          <cell r="Q101">
            <v>20.951641791044775</v>
          </cell>
          <cell r="R101" t="str">
            <v>SIM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20.951641791044775</v>
          </cell>
          <cell r="X101">
            <v>105282</v>
          </cell>
          <cell r="Y101">
            <v>20.951641791044775</v>
          </cell>
          <cell r="Z101">
            <v>105282</v>
          </cell>
          <cell r="AB101">
            <v>0</v>
          </cell>
          <cell r="AC101">
            <v>5025</v>
          </cell>
          <cell r="AD101">
            <v>105282</v>
          </cell>
          <cell r="AE101">
            <v>100257</v>
          </cell>
          <cell r="AF101">
            <v>105282</v>
          </cell>
          <cell r="AG101">
            <v>20.951641791044775</v>
          </cell>
          <cell r="AH101">
            <v>100257</v>
          </cell>
          <cell r="AI101">
            <v>19.951641791044775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A102" t="str">
            <v>BR1004411</v>
          </cell>
          <cell r="B102" t="str">
            <v>GLIFAGE XR 1000MG TABLETS - (30) BRA</v>
          </cell>
          <cell r="C102" t="str">
            <v>B4 Diabetes</v>
          </cell>
          <cell r="D102" t="str">
            <v>GLUCOPHAGE XR</v>
          </cell>
          <cell r="E102" t="str">
            <v>Brand</v>
          </cell>
          <cell r="F102" t="str">
            <v>Renata Vieira</v>
          </cell>
          <cell r="G102" t="str">
            <v>YFIN</v>
          </cell>
          <cell r="H102" t="str">
            <v>local</v>
          </cell>
          <cell r="I102" t="str">
            <v>Rafael Pena</v>
          </cell>
          <cell r="J102">
            <v>7891721022579</v>
          </cell>
          <cell r="K102">
            <v>0</v>
          </cell>
          <cell r="L102">
            <v>276321</v>
          </cell>
          <cell r="M102">
            <v>276321</v>
          </cell>
          <cell r="N102">
            <v>106882</v>
          </cell>
          <cell r="O102">
            <v>106882</v>
          </cell>
          <cell r="P102">
            <v>0</v>
          </cell>
          <cell r="Q102">
            <v>2.5852903201661643</v>
          </cell>
          <cell r="R102" t="str">
            <v>SIM</v>
          </cell>
          <cell r="S102">
            <v>0</v>
          </cell>
          <cell r="T102">
            <v>3.842606</v>
          </cell>
          <cell r="U102">
            <v>0</v>
          </cell>
          <cell r="V102">
            <v>53636</v>
          </cell>
          <cell r="W102">
            <v>3.0871147620740631</v>
          </cell>
          <cell r="X102">
            <v>329957</v>
          </cell>
          <cell r="Y102">
            <v>3.0871147620740631</v>
          </cell>
          <cell r="Z102">
            <v>329957</v>
          </cell>
          <cell r="AB102">
            <v>0</v>
          </cell>
          <cell r="AC102">
            <v>110170</v>
          </cell>
          <cell r="AD102">
            <v>329957</v>
          </cell>
          <cell r="AE102">
            <v>223075</v>
          </cell>
          <cell r="AF102">
            <v>329957</v>
          </cell>
          <cell r="AG102">
            <v>2.9949804847054553</v>
          </cell>
          <cell r="AH102">
            <v>223075</v>
          </cell>
          <cell r="AI102">
            <v>2.0248252700372151</v>
          </cell>
          <cell r="AJ102">
            <v>0</v>
          </cell>
          <cell r="AK102">
            <v>53636</v>
          </cell>
          <cell r="AL102">
            <v>0</v>
          </cell>
          <cell r="AM102">
            <v>0</v>
          </cell>
          <cell r="AZ102">
            <v>40119</v>
          </cell>
          <cell r="BB102">
            <v>13517</v>
          </cell>
        </row>
        <row r="103">
          <cell r="A103" t="str">
            <v>BR1001064</v>
          </cell>
          <cell r="B103" t="str">
            <v>GLIFAGE XR 500 MG - (15) SPL BRA</v>
          </cell>
          <cell r="C103" t="str">
            <v>B4 Diabetes</v>
          </cell>
          <cell r="D103" t="str">
            <v>GLUCOPHAGE XR</v>
          </cell>
          <cell r="E103" t="str">
            <v>Brand</v>
          </cell>
          <cell r="F103" t="str">
            <v>Renata Vieira</v>
          </cell>
          <cell r="G103" t="str">
            <v>YSAM</v>
          </cell>
          <cell r="H103" t="str">
            <v>local</v>
          </cell>
          <cell r="I103" t="str">
            <v>Rafael Pena</v>
          </cell>
          <cell r="J103">
            <v>7891721024733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 t="str">
            <v>SIM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A104">
            <v>3192020007</v>
          </cell>
          <cell r="B104" t="str">
            <v>GLIFAGE XR 500 MG TAB RM - (30) BRA</v>
          </cell>
          <cell r="C104" t="str">
            <v>B4 Diabetes</v>
          </cell>
          <cell r="D104" t="str">
            <v>GLUCOPHAGE XR</v>
          </cell>
          <cell r="E104" t="str">
            <v>Brand</v>
          </cell>
          <cell r="F104" t="str">
            <v>Renata Vieira</v>
          </cell>
          <cell r="G104" t="str">
            <v>YFIN</v>
          </cell>
          <cell r="H104" t="str">
            <v>local</v>
          </cell>
          <cell r="I104" t="str">
            <v>Rafael Pena</v>
          </cell>
          <cell r="J104">
            <v>7891721201806</v>
          </cell>
          <cell r="K104">
            <v>0</v>
          </cell>
          <cell r="L104">
            <v>8240782</v>
          </cell>
          <cell r="M104">
            <v>8240782</v>
          </cell>
          <cell r="N104">
            <v>7046501</v>
          </cell>
          <cell r="O104">
            <v>7046501</v>
          </cell>
          <cell r="P104">
            <v>0</v>
          </cell>
          <cell r="Q104">
            <v>1.169485678069158</v>
          </cell>
          <cell r="R104" t="str">
            <v>SIM</v>
          </cell>
          <cell r="S104">
            <v>3635931</v>
          </cell>
          <cell r="T104">
            <v>0.60374700000000003</v>
          </cell>
          <cell r="U104">
            <v>2195182.4334570002</v>
          </cell>
          <cell r="V104">
            <v>3184410</v>
          </cell>
          <cell r="W104">
            <v>1.621399329965326</v>
          </cell>
          <cell r="X104">
            <v>11425192</v>
          </cell>
          <cell r="Y104">
            <v>1.9098119761850598</v>
          </cell>
          <cell r="Z104">
            <v>13457492</v>
          </cell>
          <cell r="AB104">
            <v>0</v>
          </cell>
          <cell r="AC104">
            <v>7291646</v>
          </cell>
          <cell r="AD104">
            <v>11425192</v>
          </cell>
          <cell r="AE104">
            <v>4378691</v>
          </cell>
          <cell r="AF104">
            <v>15061123</v>
          </cell>
          <cell r="AG104">
            <v>2.0655312943058397</v>
          </cell>
          <cell r="AH104">
            <v>8014622</v>
          </cell>
          <cell r="AI104">
            <v>1.0991512753087573</v>
          </cell>
          <cell r="AJ104">
            <v>819899</v>
          </cell>
          <cell r="AK104">
            <v>1082939</v>
          </cell>
          <cell r="AL104">
            <v>512888</v>
          </cell>
          <cell r="AM104">
            <v>511165</v>
          </cell>
          <cell r="AN104">
            <v>257519</v>
          </cell>
          <cell r="AO104">
            <v>562822</v>
          </cell>
          <cell r="AP104">
            <v>86159</v>
          </cell>
          <cell r="AU104">
            <v>170918</v>
          </cell>
          <cell r="AV104">
            <v>328691</v>
          </cell>
          <cell r="AW104">
            <v>169300</v>
          </cell>
          <cell r="AZ104">
            <v>241970</v>
          </cell>
          <cell r="BA104">
            <v>256438</v>
          </cell>
          <cell r="BB104">
            <v>86540</v>
          </cell>
          <cell r="BC104">
            <v>171876</v>
          </cell>
          <cell r="BD104">
            <v>84519</v>
          </cell>
          <cell r="BG104">
            <v>171243</v>
          </cell>
          <cell r="BI104">
            <v>85250</v>
          </cell>
          <cell r="BJ104">
            <v>511165</v>
          </cell>
          <cell r="BQ104">
            <v>3635931</v>
          </cell>
        </row>
        <row r="105">
          <cell r="A105">
            <v>3192020006</v>
          </cell>
          <cell r="B105" t="str">
            <v>GLIFAGE XR 500MG RM TAB - (15) FS</v>
          </cell>
          <cell r="C105" t="str">
            <v>B4 Diabetes</v>
          </cell>
          <cell r="D105" t="str">
            <v>GLUCOPHAGE XR</v>
          </cell>
          <cell r="E105" t="str">
            <v>Brand</v>
          </cell>
          <cell r="F105" t="str">
            <v>Renata Vieira</v>
          </cell>
          <cell r="G105" t="str">
            <v>YSAM</v>
          </cell>
          <cell r="H105" t="str">
            <v>local</v>
          </cell>
          <cell r="I105" t="str">
            <v>Rafael Pena</v>
          </cell>
          <cell r="J105">
            <v>7891721201790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 t="str">
            <v>SIM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A106" t="str">
            <v>BR1008053</v>
          </cell>
          <cell r="B106" t="str">
            <v>GLIFAGE XR 750MG TAB - (10) FS TB BRA</v>
          </cell>
          <cell r="C106" t="str">
            <v>B4 Diabetes</v>
          </cell>
          <cell r="D106" t="str">
            <v>GLUCOPHAGE XR</v>
          </cell>
          <cell r="E106" t="str">
            <v>Brand</v>
          </cell>
          <cell r="F106" t="str">
            <v>Renata Vieira</v>
          </cell>
          <cell r="G106" t="str">
            <v>YSAM</v>
          </cell>
          <cell r="H106" t="str">
            <v>local</v>
          </cell>
          <cell r="I106" t="str">
            <v>Rafael Pena</v>
          </cell>
          <cell r="J106">
            <v>0</v>
          </cell>
          <cell r="K106">
            <v>0</v>
          </cell>
          <cell r="L106">
            <v>36732</v>
          </cell>
          <cell r="M106">
            <v>36732</v>
          </cell>
          <cell r="N106">
            <v>8040</v>
          </cell>
          <cell r="O106">
            <v>8040</v>
          </cell>
          <cell r="P106">
            <v>0</v>
          </cell>
          <cell r="Q106">
            <v>4.5686567164179106</v>
          </cell>
          <cell r="R106" t="str">
            <v>SIM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4.5686567164179106</v>
          </cell>
          <cell r="X106">
            <v>36732</v>
          </cell>
          <cell r="Y106">
            <v>4.5686567164179106</v>
          </cell>
          <cell r="Z106">
            <v>36732</v>
          </cell>
          <cell r="AB106">
            <v>0</v>
          </cell>
          <cell r="AC106">
            <v>8040</v>
          </cell>
          <cell r="AD106">
            <v>36732</v>
          </cell>
          <cell r="AE106">
            <v>28692</v>
          </cell>
          <cell r="AF106">
            <v>36732</v>
          </cell>
          <cell r="AG106">
            <v>4.5686567164179106</v>
          </cell>
          <cell r="AH106">
            <v>28692</v>
          </cell>
          <cell r="AI106">
            <v>3.5686567164179106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BR1008045</v>
          </cell>
          <cell r="B107" t="str">
            <v>GLIFAGE XR 750MG TABLETS - (30) BRA</v>
          </cell>
          <cell r="C107" t="str">
            <v>B4 Diabetes</v>
          </cell>
          <cell r="D107" t="str">
            <v>GLUCOPHAGE XR</v>
          </cell>
          <cell r="E107" t="str">
            <v>Brand</v>
          </cell>
          <cell r="F107" t="str">
            <v>Renata Vieira</v>
          </cell>
          <cell r="G107" t="str">
            <v>YFIN</v>
          </cell>
          <cell r="H107" t="str">
            <v>local</v>
          </cell>
          <cell r="I107" t="str">
            <v>Rafael Pena</v>
          </cell>
          <cell r="J107">
            <v>7891721027451</v>
          </cell>
          <cell r="K107">
            <v>0</v>
          </cell>
          <cell r="L107">
            <v>263298</v>
          </cell>
          <cell r="M107">
            <v>263298</v>
          </cell>
          <cell r="N107">
            <v>107465</v>
          </cell>
          <cell r="O107">
            <v>107465</v>
          </cell>
          <cell r="P107">
            <v>0</v>
          </cell>
          <cell r="Q107">
            <v>2.4500814218582794</v>
          </cell>
          <cell r="R107" t="str">
            <v>SIM</v>
          </cell>
          <cell r="S107">
            <v>0</v>
          </cell>
          <cell r="T107">
            <v>2.764621</v>
          </cell>
          <cell r="U107">
            <v>0</v>
          </cell>
          <cell r="V107">
            <v>0</v>
          </cell>
          <cell r="W107">
            <v>2.4500814218582794</v>
          </cell>
          <cell r="X107">
            <v>263298</v>
          </cell>
          <cell r="Y107">
            <v>2.4500814218582794</v>
          </cell>
          <cell r="Z107">
            <v>263298</v>
          </cell>
          <cell r="AB107">
            <v>0</v>
          </cell>
          <cell r="AC107">
            <v>112765</v>
          </cell>
          <cell r="AD107">
            <v>263298</v>
          </cell>
          <cell r="AE107">
            <v>155833</v>
          </cell>
          <cell r="AF107">
            <v>263298</v>
          </cell>
          <cell r="AG107">
            <v>2.3349266173014676</v>
          </cell>
          <cell r="AH107">
            <v>155833</v>
          </cell>
          <cell r="AI107">
            <v>1.3819270163614596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>
            <v>3398230005</v>
          </cell>
          <cell r="B108" t="str">
            <v>GLIFAGE XR 850MG TABLETS - (10) BRA</v>
          </cell>
          <cell r="C108" t="str">
            <v>B4 Diabetes</v>
          </cell>
          <cell r="D108" t="str">
            <v>GLUCOPHAGE XR</v>
          </cell>
          <cell r="E108" t="str">
            <v>Brand</v>
          </cell>
          <cell r="F108" t="str">
            <v>Renata Vieira</v>
          </cell>
          <cell r="G108" t="str">
            <v>YFIN</v>
          </cell>
          <cell r="H108" t="str">
            <v>local</v>
          </cell>
          <cell r="I108" t="str">
            <v>Rafael Pena</v>
          </cell>
          <cell r="J108">
            <v>7891721201547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 t="str">
            <v>SIM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09">
          <cell r="A109">
            <v>3398230006</v>
          </cell>
          <cell r="B109" t="str">
            <v>GLIFAGE XR 850MG TABLETS - (10) SPL BRA</v>
          </cell>
          <cell r="C109" t="str">
            <v>B4 Diabetes</v>
          </cell>
          <cell r="D109" t="str">
            <v>GLUCOPHAGE XR</v>
          </cell>
          <cell r="E109" t="str">
            <v>Brand</v>
          </cell>
          <cell r="F109" t="str">
            <v>Renata Vieira</v>
          </cell>
          <cell r="G109" t="str">
            <v>YSAM</v>
          </cell>
          <cell r="H109" t="str">
            <v>local</v>
          </cell>
          <cell r="I109" t="str">
            <v>Rafael Pena</v>
          </cell>
          <cell r="J109">
            <v>0</v>
          </cell>
          <cell r="K109">
            <v>0</v>
          </cell>
          <cell r="L109">
            <v>49579</v>
          </cell>
          <cell r="M109">
            <v>49579</v>
          </cell>
          <cell r="N109">
            <v>16080</v>
          </cell>
          <cell r="O109">
            <v>16080</v>
          </cell>
          <cell r="P109">
            <v>0</v>
          </cell>
          <cell r="Q109">
            <v>3.0832711442786072</v>
          </cell>
          <cell r="R109" t="str">
            <v>SIM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3.0832711442786072</v>
          </cell>
          <cell r="X109">
            <v>49579</v>
          </cell>
          <cell r="Y109">
            <v>3.0832711442786072</v>
          </cell>
          <cell r="Z109">
            <v>49579</v>
          </cell>
          <cell r="AB109">
            <v>0</v>
          </cell>
          <cell r="AC109">
            <v>16080</v>
          </cell>
          <cell r="AD109">
            <v>49579</v>
          </cell>
          <cell r="AE109">
            <v>33499</v>
          </cell>
          <cell r="AF109">
            <v>49579</v>
          </cell>
          <cell r="AG109">
            <v>3.0832711442786072</v>
          </cell>
          <cell r="AH109">
            <v>33499</v>
          </cell>
          <cell r="AI109">
            <v>2.0832711442786072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A110">
            <v>3398230002</v>
          </cell>
          <cell r="B110" t="str">
            <v>GLIFAGE XR 850MG TABLETS - (30) BRA</v>
          </cell>
          <cell r="C110" t="str">
            <v>B4 Diabetes</v>
          </cell>
          <cell r="D110" t="str">
            <v>GLUCOPHAGE XR</v>
          </cell>
          <cell r="E110" t="str">
            <v>Brand</v>
          </cell>
          <cell r="F110" t="str">
            <v>Renata Vieira</v>
          </cell>
          <cell r="G110" t="str">
            <v>YFIN</v>
          </cell>
          <cell r="H110" t="str">
            <v>local</v>
          </cell>
          <cell r="I110" t="str">
            <v>Rafael Pena</v>
          </cell>
          <cell r="J110">
            <v>7891721201530</v>
          </cell>
          <cell r="K110">
            <v>0</v>
          </cell>
          <cell r="L110">
            <v>93689</v>
          </cell>
          <cell r="M110">
            <v>93689</v>
          </cell>
          <cell r="N110">
            <v>88350</v>
          </cell>
          <cell r="O110">
            <v>88350</v>
          </cell>
          <cell r="P110">
            <v>0</v>
          </cell>
          <cell r="Q110">
            <v>1.0604301075268818</v>
          </cell>
          <cell r="R110" t="str">
            <v>SIM</v>
          </cell>
          <cell r="S110">
            <v>0</v>
          </cell>
          <cell r="T110">
            <v>2.7657959999999999</v>
          </cell>
          <cell r="U110">
            <v>0</v>
          </cell>
          <cell r="V110">
            <v>71820</v>
          </cell>
          <cell r="W110">
            <v>1.8733333333333333</v>
          </cell>
          <cell r="X110">
            <v>165509</v>
          </cell>
          <cell r="Y110">
            <v>1.8733333333333333</v>
          </cell>
          <cell r="Z110">
            <v>165509</v>
          </cell>
          <cell r="AB110">
            <v>0</v>
          </cell>
          <cell r="AC110">
            <v>91064</v>
          </cell>
          <cell r="AD110">
            <v>165509</v>
          </cell>
          <cell r="AE110">
            <v>77159</v>
          </cell>
          <cell r="AF110">
            <v>165509</v>
          </cell>
          <cell r="AG110">
            <v>1.8175019766318194</v>
          </cell>
          <cell r="AH110">
            <v>77159</v>
          </cell>
          <cell r="AI110">
            <v>0.84730519195291221</v>
          </cell>
          <cell r="AJ110">
            <v>14852</v>
          </cell>
          <cell r="AK110">
            <v>41008</v>
          </cell>
          <cell r="AL110">
            <v>15960</v>
          </cell>
          <cell r="AM110">
            <v>0</v>
          </cell>
          <cell r="AO110">
            <v>14852</v>
          </cell>
          <cell r="AZ110">
            <v>16013</v>
          </cell>
          <cell r="BA110">
            <v>15404</v>
          </cell>
          <cell r="BB110">
            <v>9591</v>
          </cell>
          <cell r="BG110">
            <v>10132</v>
          </cell>
          <cell r="BI110">
            <v>5828</v>
          </cell>
          <cell r="BR110" t="str">
            <v>16k dia 28</v>
          </cell>
        </row>
        <row r="111">
          <cell r="A111">
            <v>3298460003</v>
          </cell>
          <cell r="B111" t="str">
            <v>GLIVANCE XR 500/30MG TAB - (15) SPL BRA</v>
          </cell>
          <cell r="C111" t="str">
            <v>B4 Diabetes</v>
          </cell>
          <cell r="D111" t="str">
            <v>GLUCOPHAGE XR</v>
          </cell>
          <cell r="E111" t="str">
            <v>Brand</v>
          </cell>
          <cell r="F111" t="str">
            <v>Renata Vieira</v>
          </cell>
          <cell r="G111" t="str">
            <v>YSAM</v>
          </cell>
          <cell r="H111" t="str">
            <v>local</v>
          </cell>
          <cell r="I111" t="str">
            <v>Rafael Pena</v>
          </cell>
          <cell r="J111">
            <v>7891721029967</v>
          </cell>
          <cell r="K111">
            <v>0</v>
          </cell>
          <cell r="L111">
            <v>25005</v>
          </cell>
          <cell r="M111">
            <v>25005</v>
          </cell>
          <cell r="N111">
            <v>20400</v>
          </cell>
          <cell r="O111">
            <v>20400</v>
          </cell>
          <cell r="P111">
            <v>0</v>
          </cell>
          <cell r="Q111">
            <v>1.2257352941176471</v>
          </cell>
          <cell r="R111" t="str">
            <v>SIM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1.2257352941176471</v>
          </cell>
          <cell r="X111">
            <v>25005</v>
          </cell>
          <cell r="Y111">
            <v>1.2257352941176471</v>
          </cell>
          <cell r="Z111">
            <v>25005</v>
          </cell>
          <cell r="AB111">
            <v>0</v>
          </cell>
          <cell r="AC111">
            <v>20400</v>
          </cell>
          <cell r="AD111">
            <v>25005</v>
          </cell>
          <cell r="AE111">
            <v>4605</v>
          </cell>
          <cell r="AF111">
            <v>25005</v>
          </cell>
          <cell r="AG111">
            <v>1.2257352941176471</v>
          </cell>
          <cell r="AH111">
            <v>4605</v>
          </cell>
          <cell r="AI111">
            <v>0.22573529411764706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BR111" t="str">
            <v>Desvio de OOS confirmado e o outro ta com desvio no intermediario</v>
          </cell>
        </row>
        <row r="112">
          <cell r="A112">
            <v>3298460002</v>
          </cell>
          <cell r="B112" t="str">
            <v>GLIVANCE XR 500/30MG TAB - (30) BRA</v>
          </cell>
          <cell r="C112" t="str">
            <v>B4 Diabetes</v>
          </cell>
          <cell r="D112" t="str">
            <v>GLUCOPHAGE XR</v>
          </cell>
          <cell r="E112" t="str">
            <v>Brand</v>
          </cell>
          <cell r="F112" t="str">
            <v>Renata Vieira</v>
          </cell>
          <cell r="G112" t="str">
            <v>YFIN</v>
          </cell>
          <cell r="H112" t="str">
            <v>local</v>
          </cell>
          <cell r="I112" t="str">
            <v>Rafael Pena</v>
          </cell>
          <cell r="J112">
            <v>7891721029950</v>
          </cell>
          <cell r="K112">
            <v>625</v>
          </cell>
          <cell r="L112">
            <v>21269</v>
          </cell>
          <cell r="M112">
            <v>21894</v>
          </cell>
          <cell r="N112">
            <v>6977</v>
          </cell>
          <cell r="O112">
            <v>6977</v>
          </cell>
          <cell r="P112">
            <v>0</v>
          </cell>
          <cell r="Q112">
            <v>3.1380249390855668</v>
          </cell>
          <cell r="R112" t="str">
            <v>SIM</v>
          </cell>
          <cell r="S112">
            <v>0</v>
          </cell>
          <cell r="T112">
            <v>3.2769050000000002</v>
          </cell>
          <cell r="U112">
            <v>0</v>
          </cell>
          <cell r="V112">
            <v>0</v>
          </cell>
          <cell r="W112">
            <v>3.1380249390855668</v>
          </cell>
          <cell r="X112">
            <v>21894</v>
          </cell>
          <cell r="Y112">
            <v>3.0484448903540202</v>
          </cell>
          <cell r="Z112">
            <v>21269</v>
          </cell>
          <cell r="AB112">
            <v>0</v>
          </cell>
          <cell r="AC112">
            <v>7460</v>
          </cell>
          <cell r="AD112">
            <v>21894</v>
          </cell>
          <cell r="AE112">
            <v>14917</v>
          </cell>
          <cell r="AF112">
            <v>21894</v>
          </cell>
          <cell r="AG112">
            <v>2.9348525469168902</v>
          </cell>
          <cell r="AH112">
            <v>14917</v>
          </cell>
          <cell r="AI112">
            <v>1.9995978552278821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A113">
            <v>3298460005</v>
          </cell>
          <cell r="B113" t="str">
            <v>GLIVANCE XR 500/30MG TAB - (60) BRA</v>
          </cell>
          <cell r="C113" t="str">
            <v>B4 Diabetes</v>
          </cell>
          <cell r="D113" t="str">
            <v>GLUCOPHAGE XR</v>
          </cell>
          <cell r="E113" t="str">
            <v>Brand</v>
          </cell>
          <cell r="F113" t="str">
            <v>Renata Vieira</v>
          </cell>
          <cell r="G113" t="str">
            <v>YFIN</v>
          </cell>
          <cell r="H113" t="str">
            <v>local</v>
          </cell>
          <cell r="I113" t="str">
            <v>Rafael Pena</v>
          </cell>
          <cell r="J113">
            <v>7891721201660</v>
          </cell>
          <cell r="K113">
            <v>625</v>
          </cell>
          <cell r="L113">
            <v>2101</v>
          </cell>
          <cell r="M113">
            <v>2726</v>
          </cell>
          <cell r="N113">
            <v>3436</v>
          </cell>
          <cell r="O113">
            <v>3436</v>
          </cell>
          <cell r="P113">
            <v>0</v>
          </cell>
          <cell r="Q113">
            <v>0.79336437718277064</v>
          </cell>
          <cell r="R113" t="str">
            <v>SIM</v>
          </cell>
          <cell r="S113">
            <v>0</v>
          </cell>
          <cell r="T113">
            <v>6.3986299999999998</v>
          </cell>
          <cell r="U113">
            <v>0</v>
          </cell>
          <cell r="V113">
            <v>5344</v>
          </cell>
          <cell r="W113">
            <v>2.3486612339930151</v>
          </cell>
          <cell r="X113">
            <v>8070</v>
          </cell>
          <cell r="Y113">
            <v>2.1667636786961584</v>
          </cell>
          <cell r="Z113">
            <v>7445</v>
          </cell>
          <cell r="AB113">
            <v>0</v>
          </cell>
          <cell r="AC113">
            <v>3674</v>
          </cell>
          <cell r="AD113">
            <v>8070</v>
          </cell>
          <cell r="AE113">
            <v>4634</v>
          </cell>
          <cell r="AF113">
            <v>8070</v>
          </cell>
          <cell r="AG113">
            <v>2.196516058791508</v>
          </cell>
          <cell r="AH113">
            <v>4634</v>
          </cell>
          <cell r="AI113">
            <v>1.2612955906369081</v>
          </cell>
          <cell r="AJ113">
            <v>0</v>
          </cell>
          <cell r="AK113">
            <v>0</v>
          </cell>
          <cell r="AL113">
            <v>5344</v>
          </cell>
          <cell r="AM113">
            <v>0</v>
          </cell>
          <cell r="BD113">
            <v>5344</v>
          </cell>
          <cell r="BR113" t="str">
            <v>Desvio</v>
          </cell>
        </row>
        <row r="114">
          <cell r="A114" t="str">
            <v>BR1008016</v>
          </cell>
          <cell r="B114" t="str">
            <v>GLUCOVANCE 500/2,5MG TAB - (30) BRA</v>
          </cell>
          <cell r="C114" t="str">
            <v>B4 Diabetes</v>
          </cell>
          <cell r="D114" t="str">
            <v>GLUCOVANCE</v>
          </cell>
          <cell r="E114" t="str">
            <v>Brand</v>
          </cell>
          <cell r="F114" t="str">
            <v>Renata Vieira</v>
          </cell>
          <cell r="G114" t="str">
            <v>YFIN</v>
          </cell>
          <cell r="H114" t="str">
            <v>local</v>
          </cell>
          <cell r="I114" t="str">
            <v>Rafael Pena</v>
          </cell>
          <cell r="J114">
            <v>7891721026614</v>
          </cell>
          <cell r="K114">
            <v>0</v>
          </cell>
          <cell r="L114">
            <v>9909</v>
          </cell>
          <cell r="M114">
            <v>9909</v>
          </cell>
          <cell r="N114">
            <v>5607</v>
          </cell>
          <cell r="O114">
            <v>5607</v>
          </cell>
          <cell r="P114">
            <v>0</v>
          </cell>
          <cell r="Q114">
            <v>1.767255216693419</v>
          </cell>
          <cell r="R114" t="str">
            <v>SIM</v>
          </cell>
          <cell r="S114">
            <v>0</v>
          </cell>
          <cell r="T114">
            <v>3.0229010000000001</v>
          </cell>
          <cell r="U114">
            <v>0</v>
          </cell>
          <cell r="V114">
            <v>0</v>
          </cell>
          <cell r="W114">
            <v>1.767255216693419</v>
          </cell>
          <cell r="X114">
            <v>9909</v>
          </cell>
          <cell r="Y114">
            <v>1.767255216693419</v>
          </cell>
          <cell r="Z114">
            <v>9909</v>
          </cell>
          <cell r="AB114">
            <v>0</v>
          </cell>
          <cell r="AC114">
            <v>5635</v>
          </cell>
          <cell r="AD114">
            <v>9909</v>
          </cell>
          <cell r="AE114">
            <v>4302</v>
          </cell>
          <cell r="AF114">
            <v>9909</v>
          </cell>
          <cell r="AG114">
            <v>1.7584738243123337</v>
          </cell>
          <cell r="AH114">
            <v>4302</v>
          </cell>
          <cell r="AI114">
            <v>0.76344276841171255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A115" t="str">
            <v>BR1008020</v>
          </cell>
          <cell r="B115" t="str">
            <v>GLUCOVANCE 500/5,0MG TAB - (30) BRA</v>
          </cell>
          <cell r="C115" t="str">
            <v>B4 Diabetes</v>
          </cell>
          <cell r="D115" t="str">
            <v>GLUCOVANCE</v>
          </cell>
          <cell r="E115" t="str">
            <v>Brand</v>
          </cell>
          <cell r="F115" t="str">
            <v>Renata Vieira</v>
          </cell>
          <cell r="G115" t="str">
            <v>YFIN</v>
          </cell>
          <cell r="H115" t="str">
            <v>local</v>
          </cell>
          <cell r="I115" t="str">
            <v>Rafael Pena</v>
          </cell>
          <cell r="J115">
            <v>7891721026621</v>
          </cell>
          <cell r="K115">
            <v>0</v>
          </cell>
          <cell r="L115">
            <v>18187</v>
          </cell>
          <cell r="M115">
            <v>18187</v>
          </cell>
          <cell r="N115">
            <v>12337</v>
          </cell>
          <cell r="O115">
            <v>12337</v>
          </cell>
          <cell r="P115">
            <v>0</v>
          </cell>
          <cell r="Q115">
            <v>1.4741833508956796</v>
          </cell>
          <cell r="R115" t="str">
            <v>SIM</v>
          </cell>
          <cell r="S115">
            <v>0</v>
          </cell>
          <cell r="T115">
            <v>3.9266549999999998</v>
          </cell>
          <cell r="U115">
            <v>0</v>
          </cell>
          <cell r="V115">
            <v>0</v>
          </cell>
          <cell r="W115">
            <v>1.4741833508956796</v>
          </cell>
          <cell r="X115">
            <v>18187</v>
          </cell>
          <cell r="Y115">
            <v>1.4741833508956796</v>
          </cell>
          <cell r="Z115">
            <v>18187</v>
          </cell>
          <cell r="AB115">
            <v>0</v>
          </cell>
          <cell r="AC115">
            <v>12399</v>
          </cell>
          <cell r="AD115">
            <v>18187</v>
          </cell>
          <cell r="AE115">
            <v>5850</v>
          </cell>
          <cell r="AF115">
            <v>18187</v>
          </cell>
          <cell r="AG115">
            <v>1.4668118396644891</v>
          </cell>
          <cell r="AH115">
            <v>5850</v>
          </cell>
          <cell r="AI115">
            <v>0.47181224292281637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</row>
        <row r="116">
          <cell r="A116" t="str">
            <v>F1971201</v>
          </cell>
          <cell r="B116" t="str">
            <v>GONAL-F 75IU (5.5MCG) (1) - BRA</v>
          </cell>
          <cell r="C116" t="str">
            <v>A4 Fertility Treatments</v>
          </cell>
          <cell r="D116" t="str">
            <v>GONAL-F</v>
          </cell>
          <cell r="E116" t="str">
            <v>Biotech</v>
          </cell>
          <cell r="F116" t="str">
            <v>Fernando Risso</v>
          </cell>
          <cell r="G116" t="str">
            <v>YTRA</v>
          </cell>
          <cell r="H116" t="str">
            <v>local</v>
          </cell>
          <cell r="I116" t="str">
            <v>Eduarda Soares</v>
          </cell>
          <cell r="J116">
            <v>7891721026027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>NÃO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A117" t="str">
            <v>F1991207</v>
          </cell>
          <cell r="B117" t="str">
            <v>GONAL-F PEN2.0 - 300IU (1) - BRA</v>
          </cell>
          <cell r="C117" t="str">
            <v>A4 Fertility Treatments</v>
          </cell>
          <cell r="D117" t="str">
            <v>GONAL-F</v>
          </cell>
          <cell r="E117" t="str">
            <v>Biotech</v>
          </cell>
          <cell r="F117" t="str">
            <v>Fernando Risso</v>
          </cell>
          <cell r="G117" t="str">
            <v>YTRA</v>
          </cell>
          <cell r="H117" t="str">
            <v>local</v>
          </cell>
          <cell r="I117" t="str">
            <v>Eduarda Soares</v>
          </cell>
          <cell r="J117">
            <v>7891721027802</v>
          </cell>
          <cell r="K117">
            <v>0</v>
          </cell>
          <cell r="L117">
            <v>4210</v>
          </cell>
          <cell r="M117">
            <v>4210</v>
          </cell>
          <cell r="N117">
            <v>2447</v>
          </cell>
          <cell r="O117">
            <v>2447</v>
          </cell>
          <cell r="P117">
            <v>0</v>
          </cell>
          <cell r="Q117">
            <v>1.7204740498569677</v>
          </cell>
          <cell r="R117" t="str">
            <v>SIM</v>
          </cell>
          <cell r="S117">
            <v>0</v>
          </cell>
          <cell r="T117">
            <v>69.805030000000002</v>
          </cell>
          <cell r="U117">
            <v>0</v>
          </cell>
          <cell r="V117">
            <v>2487</v>
          </cell>
          <cell r="W117">
            <v>2.736820596648958</v>
          </cell>
          <cell r="X117">
            <v>6697</v>
          </cell>
          <cell r="Y117">
            <v>2.736820596648958</v>
          </cell>
          <cell r="Z117">
            <v>6697</v>
          </cell>
          <cell r="AB117">
            <v>0</v>
          </cell>
          <cell r="AC117">
            <v>2445</v>
          </cell>
          <cell r="AD117">
            <v>6697</v>
          </cell>
          <cell r="AE117">
            <v>4250</v>
          </cell>
          <cell r="AF117">
            <v>6697</v>
          </cell>
          <cell r="AG117">
            <v>2.7390593047034764</v>
          </cell>
          <cell r="AH117">
            <v>4250</v>
          </cell>
          <cell r="AI117">
            <v>1.7382413087934561</v>
          </cell>
          <cell r="AJ117">
            <v>0</v>
          </cell>
          <cell r="AK117">
            <v>2487</v>
          </cell>
          <cell r="AL117">
            <v>0</v>
          </cell>
          <cell r="AM117">
            <v>0</v>
          </cell>
          <cell r="AW117">
            <v>2487</v>
          </cell>
        </row>
        <row r="118">
          <cell r="A118" t="str">
            <v>F19D1207</v>
          </cell>
          <cell r="B118" t="str">
            <v>GONAL-F PEN2.0 - 450IU (1) - BRA</v>
          </cell>
          <cell r="C118" t="str">
            <v>A4 Fertility Treatments</v>
          </cell>
          <cell r="D118" t="str">
            <v>GONAL-F</v>
          </cell>
          <cell r="E118" t="str">
            <v>Biotech</v>
          </cell>
          <cell r="F118" t="str">
            <v>Fernando Risso</v>
          </cell>
          <cell r="G118" t="str">
            <v>YTRA</v>
          </cell>
          <cell r="H118" t="str">
            <v>local</v>
          </cell>
          <cell r="I118" t="str">
            <v>Eduarda Soares</v>
          </cell>
          <cell r="J118">
            <v>7891721027819</v>
          </cell>
          <cell r="K118">
            <v>0</v>
          </cell>
          <cell r="L118">
            <v>1655</v>
          </cell>
          <cell r="M118">
            <v>1655</v>
          </cell>
          <cell r="N118">
            <v>604</v>
          </cell>
          <cell r="O118">
            <v>604</v>
          </cell>
          <cell r="P118">
            <v>0</v>
          </cell>
          <cell r="Q118">
            <v>2.7400662251655628</v>
          </cell>
          <cell r="R118" t="str">
            <v>SIM</v>
          </cell>
          <cell r="S118">
            <v>0</v>
          </cell>
          <cell r="T118">
            <v>103.179244</v>
          </cell>
          <cell r="U118">
            <v>0</v>
          </cell>
          <cell r="V118">
            <v>0</v>
          </cell>
          <cell r="W118">
            <v>2.7400662251655628</v>
          </cell>
          <cell r="X118">
            <v>1655</v>
          </cell>
          <cell r="Y118">
            <v>2.7400662251655628</v>
          </cell>
          <cell r="Z118">
            <v>1655</v>
          </cell>
          <cell r="AB118">
            <v>0</v>
          </cell>
          <cell r="AC118">
            <v>604</v>
          </cell>
          <cell r="AD118">
            <v>1655</v>
          </cell>
          <cell r="AE118">
            <v>1051</v>
          </cell>
          <cell r="AF118">
            <v>1655</v>
          </cell>
          <cell r="AG118">
            <v>2.7400662251655628</v>
          </cell>
          <cell r="AH118">
            <v>1051</v>
          </cell>
          <cell r="AI118">
            <v>1.740066225165563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F19B1207</v>
          </cell>
          <cell r="B119" t="str">
            <v>GONAL-F PEN2.0 - 900IU (1) - BRA</v>
          </cell>
          <cell r="C119" t="str">
            <v>A4 Fertility Treatments</v>
          </cell>
          <cell r="D119" t="str">
            <v>GONAL-F</v>
          </cell>
          <cell r="E119" t="str">
            <v>Biotech</v>
          </cell>
          <cell r="F119" t="str">
            <v>Fernando Risso</v>
          </cell>
          <cell r="G119" t="str">
            <v>YTRA</v>
          </cell>
          <cell r="H119" t="str">
            <v>local</v>
          </cell>
          <cell r="I119" t="str">
            <v>Eduarda Soares</v>
          </cell>
          <cell r="J119">
            <v>7891721027826</v>
          </cell>
          <cell r="K119">
            <v>0</v>
          </cell>
          <cell r="L119">
            <v>726</v>
          </cell>
          <cell r="M119">
            <v>726</v>
          </cell>
          <cell r="N119">
            <v>219</v>
          </cell>
          <cell r="O119">
            <v>219</v>
          </cell>
          <cell r="P119">
            <v>0</v>
          </cell>
          <cell r="Q119">
            <v>3.3150684931506849</v>
          </cell>
          <cell r="R119" t="str">
            <v>SIM</v>
          </cell>
          <cell r="S119">
            <v>0</v>
          </cell>
          <cell r="T119">
            <v>170.94339500000001</v>
          </cell>
          <cell r="U119">
            <v>0</v>
          </cell>
          <cell r="V119">
            <v>0</v>
          </cell>
          <cell r="W119">
            <v>3.3150684931506849</v>
          </cell>
          <cell r="X119">
            <v>726</v>
          </cell>
          <cell r="Y119">
            <v>3.3150684931506849</v>
          </cell>
          <cell r="Z119">
            <v>726</v>
          </cell>
          <cell r="AB119">
            <v>0</v>
          </cell>
          <cell r="AC119">
            <v>209</v>
          </cell>
          <cell r="AD119">
            <v>726</v>
          </cell>
          <cell r="AE119">
            <v>507</v>
          </cell>
          <cell r="AF119">
            <v>726</v>
          </cell>
          <cell r="AG119">
            <v>3.4736842105263159</v>
          </cell>
          <cell r="AH119">
            <v>507</v>
          </cell>
          <cell r="AI119">
            <v>2.4258373205741628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>
            <v>3433530001</v>
          </cell>
          <cell r="B120" t="str">
            <v>LEVOFLOXACINE 500MG TAB - (7) BRA</v>
          </cell>
          <cell r="C120" t="str">
            <v>B7 General Medicine Merck KGaA</v>
          </cell>
          <cell r="D120" t="str">
            <v>LEVOFLOXACIN</v>
          </cell>
          <cell r="E120" t="str">
            <v>Genérico</v>
          </cell>
          <cell r="F120" t="str">
            <v>Rafael Vancini</v>
          </cell>
          <cell r="G120" t="str">
            <v>YTRA</v>
          </cell>
          <cell r="H120" t="str">
            <v>local</v>
          </cell>
          <cell r="I120" t="str">
            <v>Rafael Pena</v>
          </cell>
          <cell r="J120">
            <v>7891721030062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 t="str">
            <v>NÃO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1">
          <cell r="A121" t="str">
            <v>BR1002960</v>
          </cell>
          <cell r="B121" t="str">
            <v>LEVOTIROXINA SODICA 100MCG - (30) BRA</v>
          </cell>
          <cell r="C121" t="str">
            <v>77 Thyroids</v>
          </cell>
          <cell r="D121" t="str">
            <v>EUTHYROX</v>
          </cell>
          <cell r="E121" t="str">
            <v>Genérico</v>
          </cell>
          <cell r="F121" t="str">
            <v>Rafael Vancini</v>
          </cell>
          <cell r="G121" t="str">
            <v>YFIN</v>
          </cell>
          <cell r="H121" t="str">
            <v>local</v>
          </cell>
          <cell r="I121" t="str">
            <v>Rafael Pena</v>
          </cell>
          <cell r="J121">
            <v>7891721019999</v>
          </cell>
          <cell r="K121">
            <v>0</v>
          </cell>
          <cell r="L121">
            <v>318912</v>
          </cell>
          <cell r="M121">
            <v>318912</v>
          </cell>
          <cell r="N121">
            <v>290182</v>
          </cell>
          <cell r="O121">
            <v>290182</v>
          </cell>
          <cell r="P121">
            <v>0</v>
          </cell>
          <cell r="Q121">
            <v>1.0990068301962217</v>
          </cell>
          <cell r="R121" t="str">
            <v>SIM</v>
          </cell>
          <cell r="S121">
            <v>0</v>
          </cell>
          <cell r="T121">
            <v>0.501108</v>
          </cell>
          <cell r="U121">
            <v>0</v>
          </cell>
          <cell r="V121">
            <v>192705</v>
          </cell>
          <cell r="W121">
            <v>1.7630900607205133</v>
          </cell>
          <cell r="X121">
            <v>511617</v>
          </cell>
          <cell r="Y121">
            <v>1.7630900607205133</v>
          </cell>
          <cell r="Z121">
            <v>511617</v>
          </cell>
          <cell r="AB121">
            <v>0</v>
          </cell>
          <cell r="AC121">
            <v>258320</v>
          </cell>
          <cell r="AD121">
            <v>511617</v>
          </cell>
          <cell r="AE121">
            <v>221435</v>
          </cell>
          <cell r="AF121">
            <v>511617</v>
          </cell>
          <cell r="AG121">
            <v>1.9805551254258285</v>
          </cell>
          <cell r="AH121">
            <v>221435</v>
          </cell>
          <cell r="AI121">
            <v>0.85721198513471664</v>
          </cell>
          <cell r="AJ121">
            <v>192705</v>
          </cell>
          <cell r="AK121">
            <v>0</v>
          </cell>
          <cell r="AL121">
            <v>0</v>
          </cell>
          <cell r="AM121">
            <v>0</v>
          </cell>
          <cell r="AP121">
            <v>192705</v>
          </cell>
        </row>
        <row r="122">
          <cell r="A122">
            <v>3383370001</v>
          </cell>
          <cell r="B122" t="str">
            <v>LEVOTIROXINA SODICA 100MCG - (30) BRA [TEN]</v>
          </cell>
          <cell r="C122" t="str">
            <v>77 Thyroids</v>
          </cell>
          <cell r="D122" t="str">
            <v>EUTHYROX</v>
          </cell>
          <cell r="E122" t="str">
            <v>Genérico</v>
          </cell>
          <cell r="F122" t="str">
            <v>Rafael Vancini</v>
          </cell>
          <cell r="G122" t="str">
            <v>YFIN</v>
          </cell>
          <cell r="H122" t="str">
            <v>local</v>
          </cell>
          <cell r="I122" t="str">
            <v>Rafael Pena</v>
          </cell>
          <cell r="J122">
            <v>0</v>
          </cell>
          <cell r="K122">
            <v>0</v>
          </cell>
          <cell r="L122">
            <v>45200</v>
          </cell>
          <cell r="M122">
            <v>45200</v>
          </cell>
          <cell r="N122">
            <v>40750</v>
          </cell>
          <cell r="O122">
            <v>0</v>
          </cell>
          <cell r="P122">
            <v>40750</v>
          </cell>
          <cell r="Q122">
            <v>1.1092024539877301</v>
          </cell>
          <cell r="R122" t="str">
            <v>SIM</v>
          </cell>
          <cell r="S122">
            <v>0</v>
          </cell>
          <cell r="T122">
            <v>0.27885199999999999</v>
          </cell>
          <cell r="U122">
            <v>0</v>
          </cell>
          <cell r="V122">
            <v>0</v>
          </cell>
          <cell r="W122">
            <v>1.1092024539877301</v>
          </cell>
          <cell r="X122">
            <v>45200</v>
          </cell>
          <cell r="Y122">
            <v>1.1092024539877301</v>
          </cell>
          <cell r="Z122">
            <v>45200</v>
          </cell>
          <cell r="AB122">
            <v>0</v>
          </cell>
          <cell r="AC122">
            <v>40750</v>
          </cell>
          <cell r="AD122">
            <v>45200</v>
          </cell>
          <cell r="AE122">
            <v>4450</v>
          </cell>
          <cell r="AF122">
            <v>45200</v>
          </cell>
          <cell r="AG122">
            <v>1.1092024539877301</v>
          </cell>
          <cell r="AH122">
            <v>4450</v>
          </cell>
          <cell r="AI122">
            <v>0.10920245398773006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BR122" t="str">
            <v>Desvio com risco de recusa (12k) e o outro lote de 96k só sai no final do mês.</v>
          </cell>
        </row>
        <row r="123">
          <cell r="A123" t="str">
            <v>BR1002961</v>
          </cell>
          <cell r="B123" t="str">
            <v>LEVOTIROXINA SODICA 112MCG - (30) BRA</v>
          </cell>
          <cell r="C123" t="str">
            <v>77 Thyroids</v>
          </cell>
          <cell r="D123" t="str">
            <v>EUTHYROX</v>
          </cell>
          <cell r="E123" t="str">
            <v>Genérico</v>
          </cell>
          <cell r="F123" t="str">
            <v>Rafael Vancini</v>
          </cell>
          <cell r="G123" t="str">
            <v>YFIN</v>
          </cell>
          <cell r="H123" t="str">
            <v>local</v>
          </cell>
          <cell r="I123" t="str">
            <v>Rafael Pena</v>
          </cell>
          <cell r="J123">
            <v>7891721020049</v>
          </cell>
          <cell r="K123">
            <v>0</v>
          </cell>
          <cell r="L123">
            <v>134813</v>
          </cell>
          <cell r="M123">
            <v>134813</v>
          </cell>
          <cell r="N123">
            <v>78954</v>
          </cell>
          <cell r="O123">
            <v>78954</v>
          </cell>
          <cell r="P123">
            <v>0</v>
          </cell>
          <cell r="Q123">
            <v>1.707487904349368</v>
          </cell>
          <cell r="R123" t="str">
            <v>SIM</v>
          </cell>
          <cell r="S123">
            <v>0</v>
          </cell>
          <cell r="T123">
            <v>0.98605100000000001</v>
          </cell>
          <cell r="U123">
            <v>0</v>
          </cell>
          <cell r="V123">
            <v>0</v>
          </cell>
          <cell r="W123">
            <v>1.707487904349368</v>
          </cell>
          <cell r="X123">
            <v>134813</v>
          </cell>
          <cell r="Y123">
            <v>1.707487904349368</v>
          </cell>
          <cell r="Z123">
            <v>134813</v>
          </cell>
          <cell r="AB123">
            <v>0</v>
          </cell>
          <cell r="AC123">
            <v>69429</v>
          </cell>
          <cell r="AD123">
            <v>134813</v>
          </cell>
          <cell r="AE123">
            <v>55859</v>
          </cell>
          <cell r="AF123">
            <v>134813</v>
          </cell>
          <cell r="AG123">
            <v>1.9417390427631105</v>
          </cell>
          <cell r="AH123">
            <v>55859</v>
          </cell>
          <cell r="AI123">
            <v>0.80454853159342643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BR1002962</v>
          </cell>
          <cell r="B124" t="str">
            <v>LEVOTIROXINA SODICA 125MCG - (30) BRA</v>
          </cell>
          <cell r="C124" t="str">
            <v>77 Thyroids</v>
          </cell>
          <cell r="D124" t="str">
            <v>EUTHYROX</v>
          </cell>
          <cell r="E124" t="str">
            <v>Genérico</v>
          </cell>
          <cell r="F124" t="str">
            <v>Rafael Vancini</v>
          </cell>
          <cell r="G124" t="str">
            <v>YFIN</v>
          </cell>
          <cell r="H124" t="str">
            <v>local</v>
          </cell>
          <cell r="I124" t="str">
            <v>Rafael Pena</v>
          </cell>
          <cell r="J124">
            <v>7891721020094</v>
          </cell>
          <cell r="K124">
            <v>0</v>
          </cell>
          <cell r="L124">
            <v>212348</v>
          </cell>
          <cell r="M124">
            <v>212348</v>
          </cell>
          <cell r="N124">
            <v>127967</v>
          </cell>
          <cell r="O124">
            <v>127967</v>
          </cell>
          <cell r="P124">
            <v>0</v>
          </cell>
          <cell r="Q124">
            <v>1.659396563176444</v>
          </cell>
          <cell r="R124" t="str">
            <v>SIM</v>
          </cell>
          <cell r="S124">
            <v>0</v>
          </cell>
          <cell r="T124">
            <v>0.73507299999999998</v>
          </cell>
          <cell r="U124">
            <v>0</v>
          </cell>
          <cell r="V124">
            <v>0</v>
          </cell>
          <cell r="W124">
            <v>1.659396563176444</v>
          </cell>
          <cell r="X124">
            <v>212348</v>
          </cell>
          <cell r="Y124">
            <v>1.659396563176444</v>
          </cell>
          <cell r="Z124">
            <v>212348</v>
          </cell>
          <cell r="AB124">
            <v>0</v>
          </cell>
          <cell r="AC124">
            <v>112338</v>
          </cell>
          <cell r="AD124">
            <v>212348</v>
          </cell>
          <cell r="AE124">
            <v>84381</v>
          </cell>
          <cell r="AF124">
            <v>212348</v>
          </cell>
          <cell r="AG124">
            <v>1.8902597518203992</v>
          </cell>
          <cell r="AH124">
            <v>84381</v>
          </cell>
          <cell r="AI124">
            <v>0.75113496768680232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5">
          <cell r="A125" t="str">
            <v>BR1002963</v>
          </cell>
          <cell r="B125" t="str">
            <v>LEVOTIROXINA SODICA 150MCG - (30) BRA</v>
          </cell>
          <cell r="C125" t="str">
            <v>77 Thyroids</v>
          </cell>
          <cell r="D125" t="str">
            <v>EUTHYROX</v>
          </cell>
          <cell r="E125" t="str">
            <v>Genérico</v>
          </cell>
          <cell r="F125" t="str">
            <v>Rafael Vancini</v>
          </cell>
          <cell r="G125" t="str">
            <v>YFIN</v>
          </cell>
          <cell r="H125" t="str">
            <v>local</v>
          </cell>
          <cell r="I125" t="str">
            <v>Rafael Pena</v>
          </cell>
          <cell r="J125">
            <v>7891721020148</v>
          </cell>
          <cell r="K125">
            <v>0</v>
          </cell>
          <cell r="L125">
            <v>208243</v>
          </cell>
          <cell r="M125">
            <v>208243</v>
          </cell>
          <cell r="N125">
            <v>92073</v>
          </cell>
          <cell r="O125">
            <v>92073</v>
          </cell>
          <cell r="P125">
            <v>0</v>
          </cell>
          <cell r="Q125">
            <v>2.2617162468910537</v>
          </cell>
          <cell r="R125" t="str">
            <v>SIM</v>
          </cell>
          <cell r="S125">
            <v>0</v>
          </cell>
          <cell r="T125">
            <v>0.79207300000000003</v>
          </cell>
          <cell r="U125">
            <v>0</v>
          </cell>
          <cell r="V125">
            <v>46896</v>
          </cell>
          <cell r="W125">
            <v>2.7710512310883755</v>
          </cell>
          <cell r="X125">
            <v>255139</v>
          </cell>
          <cell r="Y125">
            <v>2.7710512310883755</v>
          </cell>
          <cell r="Z125">
            <v>255139</v>
          </cell>
          <cell r="AB125">
            <v>0</v>
          </cell>
          <cell r="AC125">
            <v>80082</v>
          </cell>
          <cell r="AD125">
            <v>255139</v>
          </cell>
          <cell r="AE125">
            <v>163066</v>
          </cell>
          <cell r="AF125">
            <v>255139</v>
          </cell>
          <cell r="AG125">
            <v>3.1859718788242053</v>
          </cell>
          <cell r="AH125">
            <v>163066</v>
          </cell>
          <cell r="AI125">
            <v>2.0362378561973977</v>
          </cell>
          <cell r="AJ125">
            <v>0</v>
          </cell>
          <cell r="AK125">
            <v>46896</v>
          </cell>
          <cell r="AL125">
            <v>0</v>
          </cell>
          <cell r="AM125">
            <v>0</v>
          </cell>
          <cell r="AZ125">
            <v>46896</v>
          </cell>
        </row>
        <row r="126">
          <cell r="A126" t="str">
            <v>BR1002964</v>
          </cell>
          <cell r="B126" t="str">
            <v>LEVOTIROXINA SODICA 175MCG - (30) BRA</v>
          </cell>
          <cell r="C126" t="str">
            <v>77 Thyroids</v>
          </cell>
          <cell r="D126" t="str">
            <v>EUTHYROX</v>
          </cell>
          <cell r="E126" t="str">
            <v>Genérico</v>
          </cell>
          <cell r="F126" t="str">
            <v>Rafael Vancini</v>
          </cell>
          <cell r="G126" t="str">
            <v>YFIN</v>
          </cell>
          <cell r="H126" t="str">
            <v>local</v>
          </cell>
          <cell r="I126" t="str">
            <v>Rafael Pena</v>
          </cell>
          <cell r="J126">
            <v>7891721020193</v>
          </cell>
          <cell r="K126">
            <v>0</v>
          </cell>
          <cell r="L126">
            <v>88210</v>
          </cell>
          <cell r="M126">
            <v>88210</v>
          </cell>
          <cell r="N126">
            <v>35104</v>
          </cell>
          <cell r="O126">
            <v>35104</v>
          </cell>
          <cell r="P126">
            <v>0</v>
          </cell>
          <cell r="Q126">
            <v>2.5128190519598905</v>
          </cell>
          <cell r="R126" t="str">
            <v>SIM</v>
          </cell>
          <cell r="S126">
            <v>0</v>
          </cell>
          <cell r="T126">
            <v>0.999664</v>
          </cell>
          <cell r="U126">
            <v>0</v>
          </cell>
          <cell r="V126">
            <v>0</v>
          </cell>
          <cell r="W126">
            <v>2.5128190519598905</v>
          </cell>
          <cell r="X126">
            <v>88210</v>
          </cell>
          <cell r="Y126">
            <v>2.5128190519598905</v>
          </cell>
          <cell r="Z126">
            <v>88210</v>
          </cell>
          <cell r="AB126">
            <v>0</v>
          </cell>
          <cell r="AC126">
            <v>30269</v>
          </cell>
          <cell r="AD126">
            <v>88210</v>
          </cell>
          <cell r="AE126">
            <v>53106</v>
          </cell>
          <cell r="AF126">
            <v>88210</v>
          </cell>
          <cell r="AG126">
            <v>2.9142026495754734</v>
          </cell>
          <cell r="AH126">
            <v>53106</v>
          </cell>
          <cell r="AI126">
            <v>1.7544682678648122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BR1002965</v>
          </cell>
          <cell r="B127" t="str">
            <v>LEVOTIROXINA SODICA 200MCG - (30) BRA</v>
          </cell>
          <cell r="C127" t="str">
            <v>77 Thyroids</v>
          </cell>
          <cell r="D127" t="str">
            <v>EUTHYROX</v>
          </cell>
          <cell r="E127" t="str">
            <v>Genérico</v>
          </cell>
          <cell r="F127" t="str">
            <v>Rafael Vancini</v>
          </cell>
          <cell r="G127" t="str">
            <v>YFIN</v>
          </cell>
          <cell r="H127" t="str">
            <v>local</v>
          </cell>
          <cell r="I127" t="str">
            <v>Rafael Pena</v>
          </cell>
          <cell r="J127">
            <v>7891721020247</v>
          </cell>
          <cell r="K127">
            <v>0</v>
          </cell>
          <cell r="L127">
            <v>48840</v>
          </cell>
          <cell r="M127">
            <v>48840</v>
          </cell>
          <cell r="N127">
            <v>27481</v>
          </cell>
          <cell r="O127">
            <v>27481</v>
          </cell>
          <cell r="P127">
            <v>0</v>
          </cell>
          <cell r="Q127">
            <v>1.7772279029147411</v>
          </cell>
          <cell r="R127" t="str">
            <v>SIM</v>
          </cell>
          <cell r="S127">
            <v>0</v>
          </cell>
          <cell r="T127">
            <v>1.729635</v>
          </cell>
          <cell r="U127">
            <v>0</v>
          </cell>
          <cell r="V127">
            <v>22275</v>
          </cell>
          <cell r="W127">
            <v>2.5877879262035588</v>
          </cell>
          <cell r="X127">
            <v>71115</v>
          </cell>
          <cell r="Y127">
            <v>2.5877879262035588</v>
          </cell>
          <cell r="Z127">
            <v>71115</v>
          </cell>
          <cell r="AB127">
            <v>0</v>
          </cell>
          <cell r="AC127">
            <v>23477</v>
          </cell>
          <cell r="AD127">
            <v>71115</v>
          </cell>
          <cell r="AE127">
            <v>43634</v>
          </cell>
          <cell r="AF127">
            <v>71115</v>
          </cell>
          <cell r="AG127">
            <v>3.0291348979852621</v>
          </cell>
          <cell r="AH127">
            <v>43634</v>
          </cell>
          <cell r="AI127">
            <v>1.8585849980832303</v>
          </cell>
          <cell r="AJ127">
            <v>0</v>
          </cell>
          <cell r="AK127">
            <v>0</v>
          </cell>
          <cell r="AL127">
            <v>22275</v>
          </cell>
          <cell r="AM127">
            <v>0</v>
          </cell>
          <cell r="BD127">
            <v>22275</v>
          </cell>
        </row>
        <row r="128">
          <cell r="A128" t="str">
            <v>BR1002956</v>
          </cell>
          <cell r="B128" t="str">
            <v>LEVOTIROXINA SODICA 25MCG - (30) BRA</v>
          </cell>
          <cell r="C128" t="str">
            <v>77 Thyroids</v>
          </cell>
          <cell r="D128" t="str">
            <v>EUTHYROX</v>
          </cell>
          <cell r="E128" t="str">
            <v>Genérico</v>
          </cell>
          <cell r="F128" t="str">
            <v>Rafael Vancini</v>
          </cell>
          <cell r="G128" t="str">
            <v>YFIN</v>
          </cell>
          <cell r="H128" t="str">
            <v>local</v>
          </cell>
          <cell r="I128" t="str">
            <v>Rafael Pena</v>
          </cell>
          <cell r="J128">
            <v>7891721019791</v>
          </cell>
          <cell r="K128">
            <v>0</v>
          </cell>
          <cell r="L128">
            <v>730272</v>
          </cell>
          <cell r="M128">
            <v>730272</v>
          </cell>
          <cell r="N128">
            <v>335645</v>
          </cell>
          <cell r="O128">
            <v>335645</v>
          </cell>
          <cell r="P128">
            <v>0</v>
          </cell>
          <cell r="Q128">
            <v>2.175727330959794</v>
          </cell>
          <cell r="R128" t="str">
            <v>SIM</v>
          </cell>
          <cell r="S128">
            <v>0</v>
          </cell>
          <cell r="T128">
            <v>0.53088500000000005</v>
          </cell>
          <cell r="U128">
            <v>0</v>
          </cell>
          <cell r="V128">
            <v>95040</v>
          </cell>
          <cell r="W128">
            <v>2.4588836419431246</v>
          </cell>
          <cell r="X128">
            <v>825312</v>
          </cell>
          <cell r="Y128">
            <v>2.4588836419431246</v>
          </cell>
          <cell r="Z128">
            <v>825312</v>
          </cell>
          <cell r="AB128">
            <v>0</v>
          </cell>
          <cell r="AC128">
            <v>296227</v>
          </cell>
          <cell r="AD128">
            <v>825312</v>
          </cell>
          <cell r="AE128">
            <v>489667</v>
          </cell>
          <cell r="AF128">
            <v>825312</v>
          </cell>
          <cell r="AG128">
            <v>2.7860795943651322</v>
          </cell>
          <cell r="AH128">
            <v>489667</v>
          </cell>
          <cell r="AI128">
            <v>1.6530127233506737</v>
          </cell>
          <cell r="AJ128">
            <v>0</v>
          </cell>
          <cell r="AK128">
            <v>95040</v>
          </cell>
          <cell r="AL128">
            <v>0</v>
          </cell>
          <cell r="AM128">
            <v>0</v>
          </cell>
          <cell r="AZ128">
            <v>95040</v>
          </cell>
        </row>
        <row r="129">
          <cell r="A129">
            <v>3383340001</v>
          </cell>
          <cell r="B129" t="str">
            <v>LEVOTIROXINA SODICA 25MCG - (30) BRA [TEN]</v>
          </cell>
          <cell r="C129" t="str">
            <v>77 Thyroids</v>
          </cell>
          <cell r="D129" t="str">
            <v>EUTHYROX</v>
          </cell>
          <cell r="E129" t="str">
            <v>Genérico</v>
          </cell>
          <cell r="F129" t="str">
            <v>Rafael Vancini</v>
          </cell>
          <cell r="G129" t="str">
            <v>YFIN</v>
          </cell>
          <cell r="H129" t="str">
            <v>local</v>
          </cell>
          <cell r="I129" t="str">
            <v>Rafael Pena</v>
          </cell>
          <cell r="J129">
            <v>0</v>
          </cell>
          <cell r="K129">
            <v>0</v>
          </cell>
          <cell r="L129">
            <v>57490</v>
          </cell>
          <cell r="M129">
            <v>57490</v>
          </cell>
          <cell r="N129">
            <v>76350</v>
          </cell>
          <cell r="O129">
            <v>0</v>
          </cell>
          <cell r="P129">
            <v>76350</v>
          </cell>
          <cell r="Q129">
            <v>0.75297969875573023</v>
          </cell>
          <cell r="R129" t="str">
            <v>SIM</v>
          </cell>
          <cell r="S129">
            <v>0</v>
          </cell>
          <cell r="T129">
            <v>0.35634100000000002</v>
          </cell>
          <cell r="U129">
            <v>0</v>
          </cell>
          <cell r="V129">
            <v>192106</v>
          </cell>
          <cell r="W129">
            <v>3.2691028159790441</v>
          </cell>
          <cell r="X129">
            <v>249596</v>
          </cell>
          <cell r="Y129">
            <v>3.2691028159790441</v>
          </cell>
          <cell r="Z129">
            <v>249596</v>
          </cell>
          <cell r="AB129">
            <v>0</v>
          </cell>
          <cell r="AC129">
            <v>67850</v>
          </cell>
          <cell r="AD129">
            <v>249596</v>
          </cell>
          <cell r="AE129">
            <v>173246</v>
          </cell>
          <cell r="AF129">
            <v>249596</v>
          </cell>
          <cell r="AG129">
            <v>3.6786440677966104</v>
          </cell>
          <cell r="AH129">
            <v>173246</v>
          </cell>
          <cell r="AI129">
            <v>2.5533677229182019</v>
          </cell>
          <cell r="AJ129">
            <v>0</v>
          </cell>
          <cell r="AK129">
            <v>0</v>
          </cell>
          <cell r="AL129">
            <v>192106</v>
          </cell>
          <cell r="AM129">
            <v>0</v>
          </cell>
          <cell r="BI129">
            <v>192106</v>
          </cell>
          <cell r="BR129" t="str">
            <v>Desvio - reanalise (atraso)</v>
          </cell>
        </row>
        <row r="130">
          <cell r="A130" t="str">
            <v>BR1002957</v>
          </cell>
          <cell r="B130" t="str">
            <v>LEVOTIROXINA SODICA 50MCG - (30) BRA</v>
          </cell>
          <cell r="C130" t="str">
            <v>77 Thyroids</v>
          </cell>
          <cell r="D130" t="str">
            <v>EUTHYROX</v>
          </cell>
          <cell r="E130" t="str">
            <v>Genérico</v>
          </cell>
          <cell r="F130" t="str">
            <v>Rafael Vancini</v>
          </cell>
          <cell r="G130" t="str">
            <v>YFIN</v>
          </cell>
          <cell r="H130" t="str">
            <v>local</v>
          </cell>
          <cell r="I130" t="str">
            <v>Rafael Pena</v>
          </cell>
          <cell r="J130">
            <v>7891721019845</v>
          </cell>
          <cell r="K130">
            <v>0</v>
          </cell>
          <cell r="L130">
            <v>715808</v>
          </cell>
          <cell r="M130">
            <v>715808</v>
          </cell>
          <cell r="N130">
            <v>438774</v>
          </cell>
          <cell r="O130">
            <v>438774</v>
          </cell>
          <cell r="P130">
            <v>0</v>
          </cell>
          <cell r="Q130">
            <v>1.6313819870821882</v>
          </cell>
          <cell r="R130" t="str">
            <v>SIM</v>
          </cell>
          <cell r="S130">
            <v>0</v>
          </cell>
          <cell r="T130">
            <v>0.58873900000000001</v>
          </cell>
          <cell r="U130">
            <v>0</v>
          </cell>
          <cell r="V130">
            <v>384516</v>
          </cell>
          <cell r="W130">
            <v>2.5077237940260817</v>
          </cell>
          <cell r="X130">
            <v>1100324</v>
          </cell>
          <cell r="Y130">
            <v>2.5077237940260817</v>
          </cell>
          <cell r="Z130">
            <v>1100324</v>
          </cell>
          <cell r="AB130">
            <v>0</v>
          </cell>
          <cell r="AC130">
            <v>390675</v>
          </cell>
          <cell r="AD130">
            <v>1100324</v>
          </cell>
          <cell r="AE130">
            <v>661550</v>
          </cell>
          <cell r="AF130">
            <v>1100324</v>
          </cell>
          <cell r="AG130">
            <v>2.8164689319767069</v>
          </cell>
          <cell r="AH130">
            <v>661550</v>
          </cell>
          <cell r="AI130">
            <v>1.6933512510398669</v>
          </cell>
          <cell r="AJ130">
            <v>0</v>
          </cell>
          <cell r="AK130">
            <v>384516</v>
          </cell>
          <cell r="AL130">
            <v>0</v>
          </cell>
          <cell r="AM130">
            <v>0</v>
          </cell>
          <cell r="AZ130">
            <v>384516</v>
          </cell>
        </row>
        <row r="131">
          <cell r="A131">
            <v>3383350001</v>
          </cell>
          <cell r="B131" t="str">
            <v>LEVOTIROXINA SODICA 50MCG - (30) BRA [TEN]</v>
          </cell>
          <cell r="C131" t="str">
            <v>77 Thyroids</v>
          </cell>
          <cell r="D131" t="str">
            <v>EUTHYROX</v>
          </cell>
          <cell r="E131" t="str">
            <v>Genérico</v>
          </cell>
          <cell r="F131" t="str">
            <v>Rafael Vancini</v>
          </cell>
          <cell r="G131" t="str">
            <v>YFIN</v>
          </cell>
          <cell r="H131" t="str">
            <v>local</v>
          </cell>
          <cell r="I131" t="str">
            <v>Rafael Pena</v>
          </cell>
          <cell r="J131">
            <v>0</v>
          </cell>
          <cell r="K131">
            <v>0</v>
          </cell>
          <cell r="L131">
            <v>16412</v>
          </cell>
          <cell r="M131">
            <v>16412</v>
          </cell>
          <cell r="N131">
            <v>51400</v>
          </cell>
          <cell r="O131">
            <v>0</v>
          </cell>
          <cell r="P131">
            <v>51400</v>
          </cell>
          <cell r="Q131">
            <v>0.31929961089494163</v>
          </cell>
          <cell r="R131" t="str">
            <v>SIM</v>
          </cell>
          <cell r="S131">
            <v>0</v>
          </cell>
          <cell r="T131">
            <v>0.27828399999999998</v>
          </cell>
          <cell r="U131">
            <v>0</v>
          </cell>
          <cell r="V131">
            <v>144044</v>
          </cell>
          <cell r="W131">
            <v>3.1217120622568095</v>
          </cell>
          <cell r="X131">
            <v>160456</v>
          </cell>
          <cell r="Y131">
            <v>3.1217120622568095</v>
          </cell>
          <cell r="Z131">
            <v>160456</v>
          </cell>
          <cell r="AB131">
            <v>0</v>
          </cell>
          <cell r="AC131">
            <v>56650</v>
          </cell>
          <cell r="AD131">
            <v>160456</v>
          </cell>
          <cell r="AE131">
            <v>109056</v>
          </cell>
          <cell r="AF131">
            <v>160456</v>
          </cell>
          <cell r="AG131">
            <v>2.8324095322153573</v>
          </cell>
          <cell r="AH131">
            <v>109056</v>
          </cell>
          <cell r="AI131">
            <v>1.9250838481906443</v>
          </cell>
          <cell r="AJ131">
            <v>0</v>
          </cell>
          <cell r="AK131">
            <v>0</v>
          </cell>
          <cell r="AL131">
            <v>144044</v>
          </cell>
          <cell r="AM131">
            <v>0</v>
          </cell>
          <cell r="BI131">
            <v>144044</v>
          </cell>
          <cell r="BR131" t="str">
            <v>Analise do CQ</v>
          </cell>
        </row>
        <row r="132">
          <cell r="A132" t="str">
            <v>BR1002958</v>
          </cell>
          <cell r="B132" t="str">
            <v>LEVOTIROXINA SODICA 75MCG - (30) BRA</v>
          </cell>
          <cell r="C132" t="str">
            <v>77 Thyroids</v>
          </cell>
          <cell r="D132" t="str">
            <v>EUTHYROX</v>
          </cell>
          <cell r="E132" t="str">
            <v>Genérico</v>
          </cell>
          <cell r="F132" t="str">
            <v>Rafael Vancini</v>
          </cell>
          <cell r="G132" t="str">
            <v>YFIN</v>
          </cell>
          <cell r="H132" t="str">
            <v>local</v>
          </cell>
          <cell r="I132" t="str">
            <v>Rafael Pena</v>
          </cell>
          <cell r="J132">
            <v>7891721019890</v>
          </cell>
          <cell r="K132">
            <v>0</v>
          </cell>
          <cell r="L132">
            <v>448302</v>
          </cell>
          <cell r="M132">
            <v>448302</v>
          </cell>
          <cell r="N132">
            <v>373540</v>
          </cell>
          <cell r="O132">
            <v>362970</v>
          </cell>
          <cell r="P132">
            <v>10570</v>
          </cell>
          <cell r="Q132">
            <v>1.2001445628312899</v>
          </cell>
          <cell r="R132" t="str">
            <v>SIM</v>
          </cell>
          <cell r="S132">
            <v>0</v>
          </cell>
          <cell r="T132">
            <v>0.64318799999999998</v>
          </cell>
          <cell r="U132">
            <v>0</v>
          </cell>
          <cell r="V132">
            <v>287799</v>
          </cell>
          <cell r="W132">
            <v>1.9706082347272045</v>
          </cell>
          <cell r="X132">
            <v>736101</v>
          </cell>
          <cell r="Y132">
            <v>1.9706082347272045</v>
          </cell>
          <cell r="Z132">
            <v>736101</v>
          </cell>
          <cell r="AB132">
            <v>0</v>
          </cell>
          <cell r="AC132">
            <v>333716</v>
          </cell>
          <cell r="AD132">
            <v>736101</v>
          </cell>
          <cell r="AE132">
            <v>362561</v>
          </cell>
          <cell r="AF132">
            <v>736101</v>
          </cell>
          <cell r="AG132">
            <v>2.2057707751501279</v>
          </cell>
          <cell r="AH132">
            <v>362561</v>
          </cell>
          <cell r="AI132">
            <v>1.0864357717340494</v>
          </cell>
          <cell r="AJ132">
            <v>0</v>
          </cell>
          <cell r="AK132">
            <v>0</v>
          </cell>
          <cell r="AL132">
            <v>287799</v>
          </cell>
          <cell r="AM132">
            <v>0</v>
          </cell>
          <cell r="BH132">
            <v>287799</v>
          </cell>
        </row>
        <row r="133">
          <cell r="A133" t="str">
            <v>BR1002959</v>
          </cell>
          <cell r="B133" t="str">
            <v>LEVOTIROXINA SODICA 88MCG - (30) BRA</v>
          </cell>
          <cell r="C133" t="str">
            <v>77 Thyroids</v>
          </cell>
          <cell r="D133" t="str">
            <v>EUTHYROX</v>
          </cell>
          <cell r="E133" t="str">
            <v>Genérico</v>
          </cell>
          <cell r="F133" t="str">
            <v>Rafael Vancini</v>
          </cell>
          <cell r="G133" t="str">
            <v>YFIN</v>
          </cell>
          <cell r="H133" t="str">
            <v>local</v>
          </cell>
          <cell r="I133" t="str">
            <v>Rafael Pena</v>
          </cell>
          <cell r="J133">
            <v>7891721019944</v>
          </cell>
          <cell r="K133">
            <v>0</v>
          </cell>
          <cell r="L133">
            <v>411002</v>
          </cell>
          <cell r="M133">
            <v>411002</v>
          </cell>
          <cell r="N133">
            <v>176395</v>
          </cell>
          <cell r="O133">
            <v>176395</v>
          </cell>
          <cell r="P133">
            <v>0</v>
          </cell>
          <cell r="Q133">
            <v>2.3300093540066329</v>
          </cell>
          <cell r="R133" t="str">
            <v>SIM</v>
          </cell>
          <cell r="S133">
            <v>0</v>
          </cell>
          <cell r="T133">
            <v>0.77420699999999998</v>
          </cell>
          <cell r="U133">
            <v>0</v>
          </cell>
          <cell r="V133">
            <v>47833</v>
          </cell>
          <cell r="W133">
            <v>2.6011791717452311</v>
          </cell>
          <cell r="X133">
            <v>458835</v>
          </cell>
          <cell r="Y133">
            <v>2.6011791717452311</v>
          </cell>
          <cell r="Z133">
            <v>458835</v>
          </cell>
          <cell r="AB133">
            <v>0</v>
          </cell>
          <cell r="AC133">
            <v>159408</v>
          </cell>
          <cell r="AD133">
            <v>458835</v>
          </cell>
          <cell r="AE133">
            <v>282440</v>
          </cell>
          <cell r="AF133">
            <v>458835</v>
          </cell>
          <cell r="AG133">
            <v>2.8783687142426979</v>
          </cell>
          <cell r="AH133">
            <v>282440</v>
          </cell>
          <cell r="AI133">
            <v>1.7718056810197731</v>
          </cell>
          <cell r="AJ133">
            <v>47833</v>
          </cell>
          <cell r="AK133">
            <v>0</v>
          </cell>
          <cell r="AL133">
            <v>0</v>
          </cell>
          <cell r="AM133">
            <v>0</v>
          </cell>
          <cell r="AP133">
            <v>47833</v>
          </cell>
        </row>
        <row r="134">
          <cell r="A134" t="str">
            <v>F5151201</v>
          </cell>
          <cell r="B134" t="str">
            <v>LUVERIS VIAL NF 75IU (1) - BRA</v>
          </cell>
          <cell r="C134" t="str">
            <v>A4 Fertility Treatments</v>
          </cell>
          <cell r="D134" t="str">
            <v>LUVERIS</v>
          </cell>
          <cell r="E134" t="str">
            <v>Biotech</v>
          </cell>
          <cell r="F134" t="str">
            <v>Fernando Risso</v>
          </cell>
          <cell r="G134" t="str">
            <v>YTRA</v>
          </cell>
          <cell r="H134" t="str">
            <v>local</v>
          </cell>
          <cell r="I134" t="str">
            <v>Eduarda Soares</v>
          </cell>
          <cell r="J134">
            <v>7891721023606</v>
          </cell>
          <cell r="K134">
            <v>0</v>
          </cell>
          <cell r="L134">
            <v>43</v>
          </cell>
          <cell r="M134">
            <v>43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str">
            <v>SIM</v>
          </cell>
          <cell r="S134">
            <v>0</v>
          </cell>
          <cell r="T134">
            <v>18.111633999999999</v>
          </cell>
          <cell r="U134">
            <v>0</v>
          </cell>
          <cell r="V134">
            <v>0</v>
          </cell>
          <cell r="W134">
            <v>0</v>
          </cell>
          <cell r="X134">
            <v>43</v>
          </cell>
          <cell r="Y134">
            <v>0</v>
          </cell>
          <cell r="Z134">
            <v>43</v>
          </cell>
          <cell r="AB134">
            <v>0</v>
          </cell>
          <cell r="AC134">
            <v>0</v>
          </cell>
          <cell r="AD134">
            <v>43</v>
          </cell>
          <cell r="AE134">
            <v>43</v>
          </cell>
          <cell r="AF134">
            <v>43</v>
          </cell>
          <cell r="AG134">
            <v>0</v>
          </cell>
          <cell r="AH134">
            <v>43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A135" t="str">
            <v>FCB11211</v>
          </cell>
          <cell r="B135" t="str">
            <v>MAVENCLAD TABS 10 MG (1) - BRA</v>
          </cell>
          <cell r="C135" t="str">
            <v>B3 MAVENCLAD</v>
          </cell>
          <cell r="D135" t="str">
            <v>CLADRIBINE</v>
          </cell>
          <cell r="E135" t="str">
            <v>Biotech</v>
          </cell>
          <cell r="F135" t="str">
            <v>Stephanie Tenan</v>
          </cell>
          <cell r="G135" t="str">
            <v>YTRA</v>
          </cell>
          <cell r="H135" t="str">
            <v>local</v>
          </cell>
          <cell r="I135" t="str">
            <v>Eduarda Soares</v>
          </cell>
          <cell r="J135">
            <v>7891721201356</v>
          </cell>
          <cell r="K135">
            <v>0</v>
          </cell>
          <cell r="L135">
            <v>576</v>
          </cell>
          <cell r="M135">
            <v>576</v>
          </cell>
          <cell r="N135">
            <v>160</v>
          </cell>
          <cell r="O135">
            <v>160</v>
          </cell>
          <cell r="P135">
            <v>0</v>
          </cell>
          <cell r="Q135">
            <v>3.6</v>
          </cell>
          <cell r="R135" t="str">
            <v>SIM</v>
          </cell>
          <cell r="S135">
            <v>0</v>
          </cell>
          <cell r="T135">
            <v>1251.1446530000001</v>
          </cell>
          <cell r="U135">
            <v>0</v>
          </cell>
          <cell r="V135">
            <v>0</v>
          </cell>
          <cell r="W135">
            <v>3.6</v>
          </cell>
          <cell r="X135">
            <v>576</v>
          </cell>
          <cell r="Y135">
            <v>3.6</v>
          </cell>
          <cell r="Z135">
            <v>576</v>
          </cell>
          <cell r="AB135">
            <v>0</v>
          </cell>
          <cell r="AC135">
            <v>160</v>
          </cell>
          <cell r="AD135">
            <v>576</v>
          </cell>
          <cell r="AE135">
            <v>416</v>
          </cell>
          <cell r="AF135">
            <v>576</v>
          </cell>
          <cell r="AG135">
            <v>3.6</v>
          </cell>
          <cell r="AH135">
            <v>416</v>
          </cell>
          <cell r="AI135">
            <v>2.6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A136" t="str">
            <v>FCB11221</v>
          </cell>
          <cell r="B136" t="str">
            <v>MAVENCLAD TABS 10 MG (1) SAMPLE - BRA</v>
          </cell>
          <cell r="C136" t="str">
            <v>B3 MAVENCLAD</v>
          </cell>
          <cell r="D136" t="str">
            <v>CLADRIBINE</v>
          </cell>
          <cell r="E136" t="str">
            <v>Biotech</v>
          </cell>
          <cell r="F136" t="str">
            <v>Stephanie Tenan</v>
          </cell>
          <cell r="G136" t="str">
            <v>YSAM / YTRA</v>
          </cell>
          <cell r="H136" t="str">
            <v>local</v>
          </cell>
          <cell r="I136" t="str">
            <v>Eduarda Soares</v>
          </cell>
          <cell r="J136">
            <v>7891721202353</v>
          </cell>
          <cell r="K136">
            <v>0</v>
          </cell>
          <cell r="L136">
            <v>742</v>
          </cell>
          <cell r="M136">
            <v>742</v>
          </cell>
          <cell r="N136">
            <v>665</v>
          </cell>
          <cell r="O136">
            <v>665</v>
          </cell>
          <cell r="P136">
            <v>0</v>
          </cell>
          <cell r="Q136">
            <v>1.1157894736842104</v>
          </cell>
          <cell r="R136" t="str">
            <v>SIM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1.1157894736842104</v>
          </cell>
          <cell r="X136">
            <v>742</v>
          </cell>
          <cell r="Y136">
            <v>1.1157894736842104</v>
          </cell>
          <cell r="Z136">
            <v>742</v>
          </cell>
          <cell r="AB136">
            <v>0</v>
          </cell>
          <cell r="AC136">
            <v>0</v>
          </cell>
          <cell r="AD136">
            <v>742</v>
          </cell>
          <cell r="AE136">
            <v>77</v>
          </cell>
          <cell r="AF136">
            <v>742</v>
          </cell>
          <cell r="AG136">
            <v>0</v>
          </cell>
          <cell r="AH136">
            <v>77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A137" t="str">
            <v>FCB11214</v>
          </cell>
          <cell r="B137" t="str">
            <v>MAVENCLAD TABS 10 MG (4) - BRA</v>
          </cell>
          <cell r="C137" t="str">
            <v>B3 MAVENCLAD</v>
          </cell>
          <cell r="D137" t="str">
            <v>CLADRIBINE</v>
          </cell>
          <cell r="E137" t="str">
            <v>Biotech</v>
          </cell>
          <cell r="F137" t="str">
            <v>Stephanie Tenan</v>
          </cell>
          <cell r="G137" t="str">
            <v>YTRA</v>
          </cell>
          <cell r="H137" t="str">
            <v>local</v>
          </cell>
          <cell r="I137" t="str">
            <v>Eduarda Soares</v>
          </cell>
          <cell r="J137">
            <v>7891721201363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 t="str">
            <v>SIM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</row>
        <row r="138">
          <cell r="A138" t="str">
            <v>FCB11216</v>
          </cell>
          <cell r="B138" t="str">
            <v>MAVENCLAD TABS 10 MG (6) - BRA</v>
          </cell>
          <cell r="C138" t="str">
            <v>B3 MAVENCLAD</v>
          </cell>
          <cell r="D138" t="str">
            <v>CLADRIBINE</v>
          </cell>
          <cell r="E138" t="str">
            <v>Biotech</v>
          </cell>
          <cell r="F138" t="str">
            <v>Stephanie Tenan</v>
          </cell>
          <cell r="G138" t="str">
            <v>YTRA</v>
          </cell>
          <cell r="H138" t="str">
            <v>local</v>
          </cell>
          <cell r="I138" t="str">
            <v>Eduarda Soares</v>
          </cell>
          <cell r="J138">
            <v>7891721201387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 t="str">
            <v>SIM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A139" t="str">
            <v>BR1003808</v>
          </cell>
          <cell r="B139" t="str">
            <v>MELOXICAM 15 MG TABS - (10) BRA</v>
          </cell>
          <cell r="C139" t="str">
            <v>B9 General Medicine Local</v>
          </cell>
          <cell r="D139" t="str">
            <v>MELOXICAM</v>
          </cell>
          <cell r="E139" t="str">
            <v>Genérico</v>
          </cell>
          <cell r="F139" t="str">
            <v>Rafael Vancini</v>
          </cell>
          <cell r="G139" t="str">
            <v>YFIN</v>
          </cell>
          <cell r="H139" t="str">
            <v>local</v>
          </cell>
          <cell r="I139" t="str">
            <v>Rafael Pena</v>
          </cell>
          <cell r="J139">
            <v>7891721238086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 t="str">
            <v>NÃO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A140">
            <v>3293380001</v>
          </cell>
          <cell r="B140" t="str">
            <v>MELOXICAM 15MG TAB SANDOZ - (10) BRA</v>
          </cell>
          <cell r="C140" t="str">
            <v>B9 General Medicine Local</v>
          </cell>
          <cell r="D140" t="str">
            <v>MELOXICAM</v>
          </cell>
          <cell r="E140" t="str">
            <v>Brand</v>
          </cell>
          <cell r="F140" t="str">
            <v>Rafael Vancini</v>
          </cell>
          <cell r="G140" t="str">
            <v>YFIN</v>
          </cell>
          <cell r="H140" t="str">
            <v>Terceiros</v>
          </cell>
          <cell r="I140" t="str">
            <v>Rafael Pena</v>
          </cell>
          <cell r="J140">
            <v>7897595631695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 t="str">
            <v>NÃO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A141" t="str">
            <v>BR1002032</v>
          </cell>
          <cell r="B141" t="str">
            <v>MESIDOX 2MG TAB - (30) BRA</v>
          </cell>
          <cell r="C141" t="str">
            <v>B6 CMCare Local</v>
          </cell>
          <cell r="D141" t="str">
            <v>DOXAZOSIN</v>
          </cell>
          <cell r="E141" t="str">
            <v>Brand</v>
          </cell>
          <cell r="F141" t="str">
            <v>Rafael Vancini</v>
          </cell>
          <cell r="G141" t="str">
            <v>YFIN</v>
          </cell>
          <cell r="H141" t="str">
            <v>local</v>
          </cell>
          <cell r="I141" t="str">
            <v>Rafael Pena</v>
          </cell>
          <cell r="J141">
            <v>7891721023545</v>
          </cell>
          <cell r="K141">
            <v>0</v>
          </cell>
          <cell r="L141">
            <v>22092</v>
          </cell>
          <cell r="M141">
            <v>22092</v>
          </cell>
          <cell r="N141">
            <v>4129</v>
          </cell>
          <cell r="O141">
            <v>4129</v>
          </cell>
          <cell r="P141">
            <v>0</v>
          </cell>
          <cell r="Q141">
            <v>5.3504480503753937</v>
          </cell>
          <cell r="R141" t="str">
            <v>SIM</v>
          </cell>
          <cell r="S141">
            <v>0</v>
          </cell>
          <cell r="T141">
            <v>2.9162050000000002</v>
          </cell>
          <cell r="U141">
            <v>0</v>
          </cell>
          <cell r="V141">
            <v>0</v>
          </cell>
          <cell r="W141">
            <v>5.3504480503753937</v>
          </cell>
          <cell r="X141">
            <v>22092</v>
          </cell>
          <cell r="Y141">
            <v>5.3504480503753937</v>
          </cell>
          <cell r="Z141">
            <v>22092</v>
          </cell>
          <cell r="AB141">
            <v>0</v>
          </cell>
          <cell r="AC141">
            <v>4719</v>
          </cell>
          <cell r="AD141">
            <v>22092</v>
          </cell>
          <cell r="AE141">
            <v>17963</v>
          </cell>
          <cell r="AF141">
            <v>22092</v>
          </cell>
          <cell r="AG141">
            <v>4.6815003178639545</v>
          </cell>
          <cell r="AH141">
            <v>17963</v>
          </cell>
          <cell r="AI141">
            <v>3.8065268065268065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</row>
        <row r="142">
          <cell r="A142" t="str">
            <v>BR1002035</v>
          </cell>
          <cell r="B142" t="str">
            <v>MESIDOX 4MG TAB - (30) BRA</v>
          </cell>
          <cell r="C142" t="str">
            <v>B6 CMCare Local</v>
          </cell>
          <cell r="D142" t="str">
            <v>DOXAZOSIN</v>
          </cell>
          <cell r="E142" t="str">
            <v>Brand</v>
          </cell>
          <cell r="F142" t="str">
            <v>Rafael Vancini</v>
          </cell>
          <cell r="G142" t="str">
            <v>YFIN</v>
          </cell>
          <cell r="H142" t="str">
            <v>local</v>
          </cell>
          <cell r="I142" t="str">
            <v>Rafael Pena</v>
          </cell>
          <cell r="J142">
            <v>7891721023576</v>
          </cell>
          <cell r="K142">
            <v>0</v>
          </cell>
          <cell r="L142">
            <v>14125</v>
          </cell>
          <cell r="M142">
            <v>14125</v>
          </cell>
          <cell r="N142">
            <v>5432</v>
          </cell>
          <cell r="O142">
            <v>5432</v>
          </cell>
          <cell r="P142">
            <v>0</v>
          </cell>
          <cell r="Q142">
            <v>2.6003313696612667</v>
          </cell>
          <cell r="R142" t="str">
            <v>SIM</v>
          </cell>
          <cell r="S142">
            <v>0</v>
          </cell>
          <cell r="T142">
            <v>5.8007580000000001</v>
          </cell>
          <cell r="U142">
            <v>0</v>
          </cell>
          <cell r="V142">
            <v>17646</v>
          </cell>
          <cell r="W142">
            <v>5.848858615611193</v>
          </cell>
          <cell r="X142">
            <v>31771</v>
          </cell>
          <cell r="Y142">
            <v>5.848858615611193</v>
          </cell>
          <cell r="Z142">
            <v>31771</v>
          </cell>
          <cell r="AB142">
            <v>0</v>
          </cell>
          <cell r="AC142">
            <v>5432</v>
          </cell>
          <cell r="AD142">
            <v>31771</v>
          </cell>
          <cell r="AE142">
            <v>26339</v>
          </cell>
          <cell r="AF142">
            <v>31771</v>
          </cell>
          <cell r="AG142">
            <v>5.848858615611193</v>
          </cell>
          <cell r="AH142">
            <v>26339</v>
          </cell>
          <cell r="AI142">
            <v>4.848858615611193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17646</v>
          </cell>
        </row>
        <row r="143">
          <cell r="A143">
            <v>3227880001</v>
          </cell>
          <cell r="B143" t="str">
            <v>METFORMIN HYDROCHLORIDE XR 500MG-(30)BRA</v>
          </cell>
          <cell r="C143" t="str">
            <v>B4 Diabetes</v>
          </cell>
          <cell r="D143" t="str">
            <v>GLUCOPHAGE XR</v>
          </cell>
          <cell r="E143" t="str">
            <v>Genérico</v>
          </cell>
          <cell r="F143" t="str">
            <v>Rafael Vancini</v>
          </cell>
          <cell r="G143" t="str">
            <v>YFIN</v>
          </cell>
          <cell r="H143" t="str">
            <v>local</v>
          </cell>
          <cell r="I143" t="str">
            <v>Rafael Pena</v>
          </cell>
          <cell r="J143">
            <v>7891721022722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 t="str">
            <v>SIM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</row>
        <row r="144">
          <cell r="A144">
            <v>3227900001</v>
          </cell>
          <cell r="B144" t="str">
            <v>METFORMIN HYDROCHLORIDE XR 750MG-(30)BRA</v>
          </cell>
          <cell r="C144" t="str">
            <v>B4 Diabetes</v>
          </cell>
          <cell r="D144" t="str">
            <v>GLUCOPHAGE XR</v>
          </cell>
          <cell r="E144" t="str">
            <v>Genérico</v>
          </cell>
          <cell r="F144" t="str">
            <v>Rafael Vancini</v>
          </cell>
          <cell r="G144" t="str">
            <v>YFIN</v>
          </cell>
          <cell r="H144" t="str">
            <v>local</v>
          </cell>
          <cell r="I144" t="str">
            <v>Rafael Pena</v>
          </cell>
          <cell r="J144">
            <v>7891721025334</v>
          </cell>
          <cell r="K144">
            <v>0</v>
          </cell>
          <cell r="L144">
            <v>9135</v>
          </cell>
          <cell r="M144">
            <v>9135</v>
          </cell>
          <cell r="N144">
            <v>3137</v>
          </cell>
          <cell r="O144">
            <v>3137</v>
          </cell>
          <cell r="P144">
            <v>0</v>
          </cell>
          <cell r="Q144">
            <v>2.9120178514504302</v>
          </cell>
          <cell r="R144" t="str">
            <v>SIM</v>
          </cell>
          <cell r="S144">
            <v>0</v>
          </cell>
          <cell r="T144">
            <v>1.286063</v>
          </cell>
          <cell r="U144">
            <v>0</v>
          </cell>
          <cell r="V144">
            <v>0</v>
          </cell>
          <cell r="W144">
            <v>2.9120178514504302</v>
          </cell>
          <cell r="X144">
            <v>9135</v>
          </cell>
          <cell r="Y144">
            <v>2.9120178514504302</v>
          </cell>
          <cell r="Z144">
            <v>9135</v>
          </cell>
          <cell r="AB144">
            <v>0</v>
          </cell>
          <cell r="AC144">
            <v>3247</v>
          </cell>
          <cell r="AD144">
            <v>9135</v>
          </cell>
          <cell r="AE144">
            <v>5998</v>
          </cell>
          <cell r="AF144">
            <v>9135</v>
          </cell>
          <cell r="AG144">
            <v>2.8133661841700031</v>
          </cell>
          <cell r="AH144">
            <v>5998</v>
          </cell>
          <cell r="AI144">
            <v>1.847243609485679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</row>
        <row r="145">
          <cell r="A145">
            <v>3554330001</v>
          </cell>
          <cell r="B145" t="str">
            <v>METFORMIN XR 500MG TAB RM-(30)BRA</v>
          </cell>
          <cell r="C145" t="str">
            <v>B4 Diabetes</v>
          </cell>
          <cell r="D145" t="str">
            <v>GLUCOPHAGE XR</v>
          </cell>
          <cell r="E145" t="str">
            <v>Genérico</v>
          </cell>
          <cell r="F145" t="str">
            <v>Rafael Vancini</v>
          </cell>
          <cell r="G145" t="str">
            <v>YFIN</v>
          </cell>
          <cell r="H145" t="str">
            <v>local</v>
          </cell>
          <cell r="I145" t="str">
            <v>Rafael Pena</v>
          </cell>
          <cell r="J145">
            <v>7891721201783</v>
          </cell>
          <cell r="K145">
            <v>0</v>
          </cell>
          <cell r="L145">
            <v>218826</v>
          </cell>
          <cell r="M145">
            <v>218826</v>
          </cell>
          <cell r="N145">
            <v>34699</v>
          </cell>
          <cell r="O145">
            <v>34699</v>
          </cell>
          <cell r="P145">
            <v>0</v>
          </cell>
          <cell r="Q145">
            <v>6.3064065246837089</v>
          </cell>
          <cell r="R145" t="str">
            <v>SIM</v>
          </cell>
          <cell r="S145">
            <v>0</v>
          </cell>
          <cell r="T145">
            <v>0.68443399999999999</v>
          </cell>
          <cell r="U145">
            <v>0</v>
          </cell>
          <cell r="V145">
            <v>0</v>
          </cell>
          <cell r="W145">
            <v>6.3064065246837089</v>
          </cell>
          <cell r="X145">
            <v>218826</v>
          </cell>
          <cell r="Y145">
            <v>6.3064065246837089</v>
          </cell>
          <cell r="Z145">
            <v>218826</v>
          </cell>
          <cell r="AB145">
            <v>0</v>
          </cell>
          <cell r="AC145">
            <v>35923</v>
          </cell>
          <cell r="AD145">
            <v>218826</v>
          </cell>
          <cell r="AE145">
            <v>184127</v>
          </cell>
          <cell r="AF145">
            <v>218826</v>
          </cell>
          <cell r="AG145">
            <v>6.0915291039167103</v>
          </cell>
          <cell r="AH145">
            <v>184127</v>
          </cell>
          <cell r="AI145">
            <v>5.1256019820170922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</row>
        <row r="146">
          <cell r="A146" t="str">
            <v>BR1003825</v>
          </cell>
          <cell r="B146" t="str">
            <v>METFORMINA 1G TABS - (30) BRA</v>
          </cell>
          <cell r="C146" t="str">
            <v>B4 Diabetes</v>
          </cell>
          <cell r="D146" t="str">
            <v>GLUCOPHAGE</v>
          </cell>
          <cell r="E146" t="str">
            <v>Genérico</v>
          </cell>
          <cell r="F146" t="str">
            <v>Rafael Vancini</v>
          </cell>
          <cell r="G146" t="str">
            <v>YFIN</v>
          </cell>
          <cell r="H146" t="str">
            <v>local</v>
          </cell>
          <cell r="I146" t="str">
            <v>Rafael Pena</v>
          </cell>
          <cell r="J146">
            <v>7891721238253</v>
          </cell>
          <cell r="K146">
            <v>0</v>
          </cell>
          <cell r="L146">
            <v>20258</v>
          </cell>
          <cell r="M146">
            <v>20258</v>
          </cell>
          <cell r="N146">
            <v>5251</v>
          </cell>
          <cell r="O146">
            <v>5251</v>
          </cell>
          <cell r="P146">
            <v>0</v>
          </cell>
          <cell r="Q146">
            <v>3.8579318225099981</v>
          </cell>
          <cell r="R146" t="str">
            <v>SIM</v>
          </cell>
          <cell r="S146">
            <v>0</v>
          </cell>
          <cell r="T146">
            <v>0.99413300000000004</v>
          </cell>
          <cell r="U146">
            <v>0</v>
          </cell>
          <cell r="V146">
            <v>10163</v>
          </cell>
          <cell r="W146">
            <v>5.7933726909160157</v>
          </cell>
          <cell r="X146">
            <v>30421</v>
          </cell>
          <cell r="Y146">
            <v>5.7933726909160157</v>
          </cell>
          <cell r="Z146">
            <v>30421</v>
          </cell>
          <cell r="AB146">
            <v>0</v>
          </cell>
          <cell r="AC146">
            <v>5437</v>
          </cell>
          <cell r="AD146">
            <v>30421</v>
          </cell>
          <cell r="AE146">
            <v>25170</v>
          </cell>
          <cell r="AF146">
            <v>30421</v>
          </cell>
          <cell r="AG146">
            <v>5.5951811660842372</v>
          </cell>
          <cell r="AH146">
            <v>25170</v>
          </cell>
          <cell r="AI146">
            <v>4.6293912083869779</v>
          </cell>
          <cell r="AJ146">
            <v>0</v>
          </cell>
          <cell r="AK146">
            <v>10163</v>
          </cell>
          <cell r="AL146">
            <v>0</v>
          </cell>
          <cell r="AM146">
            <v>0</v>
          </cell>
          <cell r="AZ146">
            <v>10163</v>
          </cell>
        </row>
        <row r="147">
          <cell r="A147">
            <v>3377970001</v>
          </cell>
          <cell r="B147" t="str">
            <v>METFORMINA 500 MG TAB (60) BRA [TEN]</v>
          </cell>
          <cell r="C147" t="str">
            <v>B4 Diabetes</v>
          </cell>
          <cell r="D147" t="str">
            <v>GLUCOPHAGE</v>
          </cell>
          <cell r="E147" t="str">
            <v>Genérico</v>
          </cell>
          <cell r="F147" t="str">
            <v>Rafael Vancini</v>
          </cell>
          <cell r="G147" t="str">
            <v>YFIN</v>
          </cell>
          <cell r="H147" t="str">
            <v>local</v>
          </cell>
          <cell r="I147" t="str">
            <v>Rafael Pena</v>
          </cell>
          <cell r="J147">
            <v>0</v>
          </cell>
          <cell r="K147">
            <v>0</v>
          </cell>
          <cell r="L147">
            <v>28154</v>
          </cell>
          <cell r="M147">
            <v>28154</v>
          </cell>
          <cell r="N147">
            <v>51544.422494999999</v>
          </cell>
          <cell r="O147">
            <v>0</v>
          </cell>
          <cell r="P147">
            <v>51544.422494999999</v>
          </cell>
          <cell r="Q147">
            <v>0.54620846712815618</v>
          </cell>
          <cell r="R147" t="str">
            <v>SIM</v>
          </cell>
          <cell r="S147">
            <v>24000</v>
          </cell>
          <cell r="T147">
            <v>0.45901900000000001</v>
          </cell>
          <cell r="U147">
            <v>11016.456</v>
          </cell>
          <cell r="V147">
            <v>71711</v>
          </cell>
          <cell r="W147">
            <v>1.9374550177507037</v>
          </cell>
          <cell r="X147">
            <v>99865</v>
          </cell>
          <cell r="Y147">
            <v>1.9374550177507037</v>
          </cell>
          <cell r="Z147">
            <v>99865</v>
          </cell>
          <cell r="AB147">
            <v>0</v>
          </cell>
          <cell r="AC147">
            <v>74444.422495000006</v>
          </cell>
          <cell r="AD147">
            <v>99865</v>
          </cell>
          <cell r="AE147">
            <v>48320.577505000001</v>
          </cell>
          <cell r="AF147">
            <v>99865</v>
          </cell>
          <cell r="AG147">
            <v>1.3414705447773114</v>
          </cell>
          <cell r="AH147">
            <v>48320.577505000001</v>
          </cell>
          <cell r="AI147">
            <v>0.64908257577316031</v>
          </cell>
          <cell r="AJ147">
            <v>0</v>
          </cell>
          <cell r="AK147">
            <v>23956</v>
          </cell>
          <cell r="AL147">
            <v>23755</v>
          </cell>
          <cell r="AM147">
            <v>24000</v>
          </cell>
          <cell r="BB147">
            <v>23956</v>
          </cell>
          <cell r="BD147">
            <v>23755</v>
          </cell>
          <cell r="BN147">
            <v>24000</v>
          </cell>
          <cell r="BR147" t="str">
            <v>73k dia 21 (linha ta atrasada)</v>
          </cell>
        </row>
        <row r="148">
          <cell r="A148" t="str">
            <v>BR1003823</v>
          </cell>
          <cell r="B148" t="str">
            <v>METFORMINA 500 MG TABS - (60) BRA</v>
          </cell>
          <cell r="C148" t="str">
            <v>B4 Diabetes</v>
          </cell>
          <cell r="D148" t="str">
            <v>GLUCOPHAGE</v>
          </cell>
          <cell r="E148" t="str">
            <v>Genérico</v>
          </cell>
          <cell r="F148" t="str">
            <v>Rafael Vancini</v>
          </cell>
          <cell r="G148" t="str">
            <v>YFIN</v>
          </cell>
          <cell r="H148" t="str">
            <v>local</v>
          </cell>
          <cell r="I148" t="str">
            <v>Rafael Pena</v>
          </cell>
          <cell r="J148">
            <v>7891721238239</v>
          </cell>
          <cell r="K148">
            <v>0</v>
          </cell>
          <cell r="L148">
            <v>16827</v>
          </cell>
          <cell r="M148">
            <v>16827</v>
          </cell>
          <cell r="N148">
            <v>3088</v>
          </cell>
          <cell r="O148">
            <v>3088</v>
          </cell>
          <cell r="P148">
            <v>0</v>
          </cell>
          <cell r="Q148">
            <v>5.4491580310880829</v>
          </cell>
          <cell r="R148" t="str">
            <v>SIM</v>
          </cell>
          <cell r="S148">
            <v>0</v>
          </cell>
          <cell r="T148">
            <v>0.84618499999999996</v>
          </cell>
          <cell r="U148">
            <v>0</v>
          </cell>
          <cell r="V148">
            <v>0</v>
          </cell>
          <cell r="W148">
            <v>5.4491580310880829</v>
          </cell>
          <cell r="X148">
            <v>16827</v>
          </cell>
          <cell r="Y148">
            <v>5.4491580310880829</v>
          </cell>
          <cell r="Z148">
            <v>16827</v>
          </cell>
          <cell r="AB148">
            <v>0</v>
          </cell>
          <cell r="AC148">
            <v>3197</v>
          </cell>
          <cell r="AD148">
            <v>16827</v>
          </cell>
          <cell r="AE148">
            <v>13739</v>
          </cell>
          <cell r="AF148">
            <v>16827</v>
          </cell>
          <cell r="AG148">
            <v>5.2633719111667192</v>
          </cell>
          <cell r="AH148">
            <v>13739</v>
          </cell>
          <cell r="AI148">
            <v>4.297466374726306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A149" t="str">
            <v>BR1003812</v>
          </cell>
          <cell r="B149" t="str">
            <v>METFORMINA 500MG TABS - (30) BRA</v>
          </cell>
          <cell r="C149" t="str">
            <v>B4 Diabetes</v>
          </cell>
          <cell r="D149" t="str">
            <v>GLUCOPHAGE</v>
          </cell>
          <cell r="E149" t="str">
            <v>Genérico</v>
          </cell>
          <cell r="F149" t="str">
            <v>Rafael Vancini</v>
          </cell>
          <cell r="G149" t="str">
            <v>YFIN</v>
          </cell>
          <cell r="H149" t="str">
            <v>local</v>
          </cell>
          <cell r="I149" t="str">
            <v>Rafael Pena</v>
          </cell>
          <cell r="J149">
            <v>7891721238123</v>
          </cell>
          <cell r="K149">
            <v>0</v>
          </cell>
          <cell r="L149">
            <v>313646</v>
          </cell>
          <cell r="M149">
            <v>313646</v>
          </cell>
          <cell r="N149">
            <v>63845</v>
          </cell>
          <cell r="O149">
            <v>63845</v>
          </cell>
          <cell r="P149">
            <v>0</v>
          </cell>
          <cell r="Q149">
            <v>4.9126164930691516</v>
          </cell>
          <cell r="R149" t="str">
            <v>SIM</v>
          </cell>
          <cell r="S149">
            <v>0</v>
          </cell>
          <cell r="T149">
            <v>0.40801300000000001</v>
          </cell>
          <cell r="U149">
            <v>0</v>
          </cell>
          <cell r="V149">
            <v>47406</v>
          </cell>
          <cell r="W149">
            <v>5.6551335265095153</v>
          </cell>
          <cell r="X149">
            <v>361052</v>
          </cell>
          <cell r="Y149">
            <v>5.6551335265095153</v>
          </cell>
          <cell r="Z149">
            <v>361052</v>
          </cell>
          <cell r="AB149">
            <v>0</v>
          </cell>
          <cell r="AC149">
            <v>66000</v>
          </cell>
          <cell r="AD149">
            <v>361052</v>
          </cell>
          <cell r="AE149">
            <v>297207</v>
          </cell>
          <cell r="AF149">
            <v>361052</v>
          </cell>
          <cell r="AG149">
            <v>5.4704848484848485</v>
          </cell>
          <cell r="AH149">
            <v>297207</v>
          </cell>
          <cell r="AI149">
            <v>4.5031363636363633</v>
          </cell>
          <cell r="AJ149">
            <v>0</v>
          </cell>
          <cell r="AK149">
            <v>47406</v>
          </cell>
          <cell r="AL149">
            <v>0</v>
          </cell>
          <cell r="AM149">
            <v>0</v>
          </cell>
          <cell r="AV149">
            <v>47406</v>
          </cell>
        </row>
        <row r="150">
          <cell r="A150" t="str">
            <v>BR1008050</v>
          </cell>
          <cell r="B150" t="str">
            <v>METFORMINA 850 MG TAB - (30) BRA</v>
          </cell>
          <cell r="C150" t="str">
            <v>B4 Diabetes</v>
          </cell>
          <cell r="D150" t="str">
            <v>GLUCOPHAGE</v>
          </cell>
          <cell r="E150" t="str">
            <v>Genérico</v>
          </cell>
          <cell r="F150" t="str">
            <v>Rafael Vancini</v>
          </cell>
          <cell r="G150" t="str">
            <v>YFIN</v>
          </cell>
          <cell r="H150" t="str">
            <v>local</v>
          </cell>
          <cell r="I150" t="str">
            <v>Rafael Pena</v>
          </cell>
          <cell r="J150">
            <v>7891721027406</v>
          </cell>
          <cell r="K150">
            <v>0</v>
          </cell>
          <cell r="L150">
            <v>205648</v>
          </cell>
          <cell r="M150">
            <v>205648</v>
          </cell>
          <cell r="N150">
            <v>126352</v>
          </cell>
          <cell r="O150">
            <v>126352</v>
          </cell>
          <cell r="P150">
            <v>0</v>
          </cell>
          <cell r="Q150">
            <v>1.6275800937064708</v>
          </cell>
          <cell r="R150" t="str">
            <v>SIM</v>
          </cell>
          <cell r="S150">
            <v>0</v>
          </cell>
          <cell r="T150">
            <v>0.57241200000000003</v>
          </cell>
          <cell r="U150">
            <v>0</v>
          </cell>
          <cell r="V150">
            <v>0</v>
          </cell>
          <cell r="W150">
            <v>1.6275800937064708</v>
          </cell>
          <cell r="X150">
            <v>205648</v>
          </cell>
          <cell r="Y150">
            <v>1.6275800937064708</v>
          </cell>
          <cell r="Z150">
            <v>205648</v>
          </cell>
          <cell r="AB150">
            <v>0</v>
          </cell>
          <cell r="AC150">
            <v>161004</v>
          </cell>
          <cell r="AD150">
            <v>205648</v>
          </cell>
          <cell r="AE150">
            <v>79296</v>
          </cell>
          <cell r="AF150">
            <v>205648</v>
          </cell>
          <cell r="AG150">
            <v>1.2772850363966113</v>
          </cell>
          <cell r="AH150">
            <v>79296</v>
          </cell>
          <cell r="AI150">
            <v>0.49250950286949391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A151">
            <v>3377770001</v>
          </cell>
          <cell r="B151" t="str">
            <v>METFORMINA 850 MG TAB (60) BRA [TEN]</v>
          </cell>
          <cell r="C151" t="str">
            <v>B4 Diabetes</v>
          </cell>
          <cell r="D151" t="str">
            <v>GLUCOPHAGE</v>
          </cell>
          <cell r="E151" t="str">
            <v>Genérico</v>
          </cell>
          <cell r="F151" t="str">
            <v>Rafael Vancini</v>
          </cell>
          <cell r="G151" t="str">
            <v>YFIN</v>
          </cell>
          <cell r="H151" t="str">
            <v>local</v>
          </cell>
          <cell r="I151" t="str">
            <v>Rafael Pena</v>
          </cell>
          <cell r="J151">
            <v>0</v>
          </cell>
          <cell r="K151">
            <v>0</v>
          </cell>
          <cell r="L151">
            <v>104656</v>
          </cell>
          <cell r="M151">
            <v>104656</v>
          </cell>
          <cell r="N151">
            <v>482577.166387</v>
          </cell>
          <cell r="O151">
            <v>0</v>
          </cell>
          <cell r="P151">
            <v>482577.166387</v>
          </cell>
          <cell r="Q151">
            <v>0.21686894302013393</v>
          </cell>
          <cell r="R151" t="str">
            <v>SIM</v>
          </cell>
          <cell r="S151">
            <v>0</v>
          </cell>
          <cell r="T151">
            <v>0.46472200000000002</v>
          </cell>
          <cell r="U151">
            <v>0</v>
          </cell>
          <cell r="V151">
            <v>509795</v>
          </cell>
          <cell r="W151">
            <v>1.2732699406404251</v>
          </cell>
          <cell r="X151">
            <v>614451</v>
          </cell>
          <cell r="Y151">
            <v>1.2732699406404251</v>
          </cell>
          <cell r="Z151">
            <v>614451</v>
          </cell>
          <cell r="AB151">
            <v>0</v>
          </cell>
          <cell r="AC151">
            <v>280667</v>
          </cell>
          <cell r="AD151">
            <v>614451</v>
          </cell>
          <cell r="AE151">
            <v>131873.833613</v>
          </cell>
          <cell r="AF151">
            <v>614451</v>
          </cell>
          <cell r="AG151">
            <v>2.1892527443554104</v>
          </cell>
          <cell r="AH151">
            <v>131873.833613</v>
          </cell>
          <cell r="AI151">
            <v>0.46985870662742679</v>
          </cell>
          <cell r="AJ151">
            <v>39368</v>
          </cell>
          <cell r="AK151">
            <v>231674</v>
          </cell>
          <cell r="AL151">
            <v>238753</v>
          </cell>
          <cell r="AM151">
            <v>0</v>
          </cell>
          <cell r="AU151">
            <v>39368</v>
          </cell>
          <cell r="AV151">
            <v>39335</v>
          </cell>
          <cell r="AZ151">
            <v>170365</v>
          </cell>
          <cell r="BB151">
            <v>21974</v>
          </cell>
          <cell r="BC151">
            <v>78368</v>
          </cell>
          <cell r="BG151">
            <v>39199</v>
          </cell>
          <cell r="BH151">
            <v>78117</v>
          </cell>
          <cell r="BI151">
            <v>43069</v>
          </cell>
          <cell r="BR151" t="str">
            <v>78k dia 17</v>
          </cell>
        </row>
        <row r="152">
          <cell r="A152" t="str">
            <v>BR1003824</v>
          </cell>
          <cell r="B152" t="str">
            <v>METFORMINA 850 MG TABS - (60) BRA</v>
          </cell>
          <cell r="C152" t="str">
            <v>B4 Diabetes</v>
          </cell>
          <cell r="D152" t="str">
            <v>GLUCOPHAGE</v>
          </cell>
          <cell r="E152" t="str">
            <v>Genérico</v>
          </cell>
          <cell r="F152" t="str">
            <v>Rafael Vancini</v>
          </cell>
          <cell r="G152" t="str">
            <v>YFIN</v>
          </cell>
          <cell r="H152" t="str">
            <v>local</v>
          </cell>
          <cell r="I152" t="str">
            <v>Rafael Pena</v>
          </cell>
          <cell r="J152">
            <v>7891721238246</v>
          </cell>
          <cell r="K152">
            <v>0</v>
          </cell>
          <cell r="L152">
            <v>24794</v>
          </cell>
          <cell r="M152">
            <v>24794</v>
          </cell>
          <cell r="N152">
            <v>3943</v>
          </cell>
          <cell r="O152">
            <v>3943</v>
          </cell>
          <cell r="P152">
            <v>0</v>
          </cell>
          <cell r="Q152">
            <v>6.2881055034237887</v>
          </cell>
          <cell r="R152" t="str">
            <v>SIM</v>
          </cell>
          <cell r="S152">
            <v>0</v>
          </cell>
          <cell r="T152">
            <v>1.044357</v>
          </cell>
          <cell r="U152">
            <v>0</v>
          </cell>
          <cell r="V152">
            <v>0</v>
          </cell>
          <cell r="W152">
            <v>6.2881055034237887</v>
          </cell>
          <cell r="X152">
            <v>24794</v>
          </cell>
          <cell r="Y152">
            <v>6.2881055034237887</v>
          </cell>
          <cell r="Z152">
            <v>24794</v>
          </cell>
          <cell r="AB152">
            <v>0</v>
          </cell>
          <cell r="AC152">
            <v>4082</v>
          </cell>
          <cell r="AD152">
            <v>24794</v>
          </cell>
          <cell r="AE152">
            <v>20851</v>
          </cell>
          <cell r="AF152">
            <v>24794</v>
          </cell>
          <cell r="AG152">
            <v>6.0739833414992654</v>
          </cell>
          <cell r="AH152">
            <v>20851</v>
          </cell>
          <cell r="AI152">
            <v>5.1080352768250856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</row>
        <row r="153">
          <cell r="A153">
            <v>3192290001</v>
          </cell>
          <cell r="B153" t="str">
            <v>MOVACOX 15MG TAB - (10) BRA</v>
          </cell>
          <cell r="C153" t="str">
            <v>B9 General Medicine Local</v>
          </cell>
          <cell r="D153" t="str">
            <v>MELOXICAM</v>
          </cell>
          <cell r="E153" t="str">
            <v>Brand</v>
          </cell>
          <cell r="F153" t="str">
            <v>Rafael Vancini</v>
          </cell>
          <cell r="G153" t="str">
            <v>YFIN</v>
          </cell>
          <cell r="H153" t="str">
            <v>Terceiros</v>
          </cell>
          <cell r="I153" t="str">
            <v>Rafael Pena</v>
          </cell>
          <cell r="J153">
            <v>7897595631725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 t="str">
            <v>NÃO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</row>
        <row r="154">
          <cell r="A154" t="str">
            <v>F54G1203</v>
          </cell>
          <cell r="B154" t="str">
            <v>OVIDREL F-PEN 250MCG (1) - BRA</v>
          </cell>
          <cell r="C154" t="str">
            <v>A4 Fertility Treatments</v>
          </cell>
          <cell r="D154" t="str">
            <v>OVIDREL</v>
          </cell>
          <cell r="E154" t="str">
            <v>Biotech</v>
          </cell>
          <cell r="F154" t="str">
            <v>Fernando Risso</v>
          </cell>
          <cell r="G154" t="str">
            <v>YTRA</v>
          </cell>
          <cell r="H154" t="str">
            <v>local</v>
          </cell>
          <cell r="I154" t="str">
            <v>Eduarda Soares</v>
          </cell>
          <cell r="J154">
            <v>7891721027963</v>
          </cell>
          <cell r="K154">
            <v>0</v>
          </cell>
          <cell r="L154">
            <v>4636</v>
          </cell>
          <cell r="M154">
            <v>4636</v>
          </cell>
          <cell r="N154">
            <v>3310</v>
          </cell>
          <cell r="O154">
            <v>3310</v>
          </cell>
          <cell r="P154">
            <v>0</v>
          </cell>
          <cell r="Q154">
            <v>1.4006042296072507</v>
          </cell>
          <cell r="R154" t="str">
            <v>SIM</v>
          </cell>
          <cell r="S154">
            <v>0</v>
          </cell>
          <cell r="T154">
            <v>31.158804</v>
          </cell>
          <cell r="U154">
            <v>0</v>
          </cell>
          <cell r="V154">
            <v>0</v>
          </cell>
          <cell r="W154">
            <v>1.4006042296072507</v>
          </cell>
          <cell r="X154">
            <v>4636</v>
          </cell>
          <cell r="Y154">
            <v>1.4006042296072507</v>
          </cell>
          <cell r="Z154">
            <v>4636</v>
          </cell>
          <cell r="AB154">
            <v>0</v>
          </cell>
          <cell r="AC154">
            <v>3350</v>
          </cell>
          <cell r="AD154">
            <v>4636</v>
          </cell>
          <cell r="AE154">
            <v>1326</v>
          </cell>
          <cell r="AF154">
            <v>4636</v>
          </cell>
          <cell r="AG154">
            <v>1.3838805970149253</v>
          </cell>
          <cell r="AH154">
            <v>1326</v>
          </cell>
          <cell r="AI154">
            <v>0.39582089552238808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</row>
        <row r="155">
          <cell r="A155" t="str">
            <v>F7541201</v>
          </cell>
          <cell r="B155" t="str">
            <v>PERGOVERIS 150/75IU (1) - BRA</v>
          </cell>
          <cell r="C155" t="str">
            <v>A4 Fertility Treatments</v>
          </cell>
          <cell r="D155" t="str">
            <v>PERGOVERIS</v>
          </cell>
          <cell r="E155" t="str">
            <v>Biotech</v>
          </cell>
          <cell r="F155" t="str">
            <v>Fernando Risso</v>
          </cell>
          <cell r="G155" t="str">
            <v>YTRA</v>
          </cell>
          <cell r="H155" t="str">
            <v>local</v>
          </cell>
          <cell r="I155" t="str">
            <v>Eduarda Soares</v>
          </cell>
          <cell r="J155">
            <v>7891721024030</v>
          </cell>
          <cell r="K155">
            <v>0</v>
          </cell>
          <cell r="L155">
            <v>1694</v>
          </cell>
          <cell r="M155">
            <v>1694</v>
          </cell>
          <cell r="N155">
            <v>776</v>
          </cell>
          <cell r="O155">
            <v>776</v>
          </cell>
          <cell r="P155">
            <v>0</v>
          </cell>
          <cell r="Q155">
            <v>2.1829896907216493</v>
          </cell>
          <cell r="R155" t="str">
            <v>SIM</v>
          </cell>
          <cell r="S155">
            <v>0</v>
          </cell>
          <cell r="T155">
            <v>28.534590000000001</v>
          </cell>
          <cell r="U155">
            <v>0</v>
          </cell>
          <cell r="V155">
            <v>0</v>
          </cell>
          <cell r="W155">
            <v>2.1829896907216493</v>
          </cell>
          <cell r="X155">
            <v>1694</v>
          </cell>
          <cell r="Y155">
            <v>2.1829896907216493</v>
          </cell>
          <cell r="Z155">
            <v>1694</v>
          </cell>
          <cell r="AB155">
            <v>0</v>
          </cell>
          <cell r="AC155">
            <v>733</v>
          </cell>
          <cell r="AD155">
            <v>1694</v>
          </cell>
          <cell r="AE155">
            <v>918</v>
          </cell>
          <cell r="AF155">
            <v>1694</v>
          </cell>
          <cell r="AG155">
            <v>2.311050477489768</v>
          </cell>
          <cell r="AH155">
            <v>918</v>
          </cell>
          <cell r="AI155">
            <v>1.2523874488403819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</row>
        <row r="156">
          <cell r="A156" t="str">
            <v>F7591201</v>
          </cell>
          <cell r="B156" t="str">
            <v>PERGOVERIS PEN 300/150IU (1) - BRA</v>
          </cell>
          <cell r="C156" t="str">
            <v>A4 Fertility Treatments</v>
          </cell>
          <cell r="D156" t="str">
            <v>PERGOVERIS</v>
          </cell>
          <cell r="E156" t="str">
            <v>Biotech</v>
          </cell>
          <cell r="F156" t="str">
            <v>Fernando Risso</v>
          </cell>
          <cell r="G156" t="str">
            <v>YTRA</v>
          </cell>
          <cell r="H156" t="str">
            <v>local</v>
          </cell>
          <cell r="I156" t="str">
            <v>Eduarda Soares</v>
          </cell>
          <cell r="J156">
            <v>7891721201325</v>
          </cell>
          <cell r="K156">
            <v>0</v>
          </cell>
          <cell r="L156">
            <v>14938</v>
          </cell>
          <cell r="M156">
            <v>14938</v>
          </cell>
          <cell r="N156">
            <v>8500</v>
          </cell>
          <cell r="O156">
            <v>8500</v>
          </cell>
          <cell r="P156">
            <v>0</v>
          </cell>
          <cell r="Q156">
            <v>1.7574117647058825</v>
          </cell>
          <cell r="R156" t="str">
            <v>SIM</v>
          </cell>
          <cell r="S156">
            <v>0</v>
          </cell>
          <cell r="T156">
            <v>51.509431999999997</v>
          </cell>
          <cell r="U156">
            <v>0</v>
          </cell>
          <cell r="V156">
            <v>2860</v>
          </cell>
          <cell r="W156">
            <v>2.0938823529411765</v>
          </cell>
          <cell r="X156">
            <v>17798</v>
          </cell>
          <cell r="Y156">
            <v>2.0938823529411765</v>
          </cell>
          <cell r="Z156">
            <v>17798</v>
          </cell>
          <cell r="AB156">
            <v>0</v>
          </cell>
          <cell r="AC156">
            <v>8750</v>
          </cell>
          <cell r="AD156">
            <v>17798</v>
          </cell>
          <cell r="AE156">
            <v>9298</v>
          </cell>
          <cell r="AF156">
            <v>17798</v>
          </cell>
          <cell r="AG156">
            <v>2.0340571428571428</v>
          </cell>
          <cell r="AH156">
            <v>9298</v>
          </cell>
          <cell r="AI156">
            <v>1.0626285714285715</v>
          </cell>
          <cell r="AJ156">
            <v>0</v>
          </cell>
          <cell r="AK156">
            <v>2860</v>
          </cell>
          <cell r="AL156">
            <v>0</v>
          </cell>
          <cell r="AM156">
            <v>0</v>
          </cell>
          <cell r="AW156">
            <v>2860</v>
          </cell>
        </row>
        <row r="157">
          <cell r="A157" t="str">
            <v>F75D1201</v>
          </cell>
          <cell r="B157" t="str">
            <v>PERGOVERIS PEN 450/225IU (1) - BRA</v>
          </cell>
          <cell r="C157" t="str">
            <v>A4 Fertility Treatments</v>
          </cell>
          <cell r="D157" t="str">
            <v>PERGOVERIS</v>
          </cell>
          <cell r="E157" t="str">
            <v>Biotech</v>
          </cell>
          <cell r="F157" t="str">
            <v>Fernando Risso</v>
          </cell>
          <cell r="G157" t="str">
            <v>YTRA</v>
          </cell>
          <cell r="H157" t="str">
            <v>local</v>
          </cell>
          <cell r="I157" t="str">
            <v>Eduarda Soares</v>
          </cell>
          <cell r="J157">
            <v>7891721201332</v>
          </cell>
          <cell r="K157">
            <v>646</v>
          </cell>
          <cell r="L157">
            <v>819</v>
          </cell>
          <cell r="M157">
            <v>1465</v>
          </cell>
          <cell r="N157">
            <v>1216</v>
          </cell>
          <cell r="O157">
            <v>1216</v>
          </cell>
          <cell r="P157">
            <v>0</v>
          </cell>
          <cell r="Q157">
            <v>1.2047697368421053</v>
          </cell>
          <cell r="R157" t="str">
            <v>SIM</v>
          </cell>
          <cell r="S157">
            <v>0</v>
          </cell>
          <cell r="T157">
            <v>83.018866000000003</v>
          </cell>
          <cell r="U157">
            <v>0</v>
          </cell>
          <cell r="V157">
            <v>2142</v>
          </cell>
          <cell r="W157">
            <v>2.966282894736842</v>
          </cell>
          <cell r="X157">
            <v>3607</v>
          </cell>
          <cell r="Y157">
            <v>2.435032894736842</v>
          </cell>
          <cell r="Z157">
            <v>2961</v>
          </cell>
          <cell r="AB157">
            <v>0</v>
          </cell>
          <cell r="AC157">
            <v>1466</v>
          </cell>
          <cell r="AD157">
            <v>3607</v>
          </cell>
          <cell r="AE157">
            <v>2391</v>
          </cell>
          <cell r="AF157">
            <v>3607</v>
          </cell>
          <cell r="AG157">
            <v>2.4604365620736699</v>
          </cell>
          <cell r="AH157">
            <v>2391</v>
          </cell>
          <cell r="AI157">
            <v>1.6309686221009549</v>
          </cell>
          <cell r="AJ157">
            <v>0</v>
          </cell>
          <cell r="AK157">
            <v>2142</v>
          </cell>
          <cell r="AL157">
            <v>0</v>
          </cell>
          <cell r="AM157">
            <v>0</v>
          </cell>
          <cell r="AV157">
            <v>2142</v>
          </cell>
        </row>
        <row r="158">
          <cell r="A158" t="str">
            <v>F75B1201</v>
          </cell>
          <cell r="B158" t="str">
            <v>PERGOVERIS PEN 900/450IU (1) - BRA</v>
          </cell>
          <cell r="C158" t="str">
            <v>A4 Fertility Treatments</v>
          </cell>
          <cell r="D158" t="str">
            <v>PERGOVERIS</v>
          </cell>
          <cell r="E158" t="str">
            <v>Biotech</v>
          </cell>
          <cell r="F158" t="str">
            <v>Fernando Risso</v>
          </cell>
          <cell r="G158" t="str">
            <v>YTRA</v>
          </cell>
          <cell r="H158" t="str">
            <v>local</v>
          </cell>
          <cell r="I158" t="str">
            <v>Eduarda Soares</v>
          </cell>
          <cell r="J158">
            <v>7891721201349</v>
          </cell>
          <cell r="K158">
            <v>0</v>
          </cell>
          <cell r="L158">
            <v>382</v>
          </cell>
          <cell r="M158">
            <v>382</v>
          </cell>
          <cell r="N158">
            <v>341</v>
          </cell>
          <cell r="O158">
            <v>341</v>
          </cell>
          <cell r="P158">
            <v>0</v>
          </cell>
          <cell r="Q158">
            <v>1.1202346041055717</v>
          </cell>
          <cell r="R158" t="str">
            <v>SIM</v>
          </cell>
          <cell r="S158">
            <v>0</v>
          </cell>
          <cell r="T158">
            <v>158.22641400000001</v>
          </cell>
          <cell r="U158">
            <v>0</v>
          </cell>
          <cell r="V158">
            <v>532</v>
          </cell>
          <cell r="W158">
            <v>2.6803519061583576</v>
          </cell>
          <cell r="X158">
            <v>914</v>
          </cell>
          <cell r="Y158">
            <v>2.6803519061583576</v>
          </cell>
          <cell r="Z158">
            <v>914</v>
          </cell>
          <cell r="AB158">
            <v>0</v>
          </cell>
          <cell r="AC158">
            <v>300</v>
          </cell>
          <cell r="AD158">
            <v>914</v>
          </cell>
          <cell r="AE158">
            <v>573</v>
          </cell>
          <cell r="AF158">
            <v>914</v>
          </cell>
          <cell r="AG158">
            <v>3.0466666666666669</v>
          </cell>
          <cell r="AH158">
            <v>573</v>
          </cell>
          <cell r="AI158">
            <v>1.91</v>
          </cell>
          <cell r="AJ158">
            <v>532</v>
          </cell>
          <cell r="AK158">
            <v>0</v>
          </cell>
          <cell r="AL158">
            <v>0</v>
          </cell>
          <cell r="AM158">
            <v>0</v>
          </cell>
          <cell r="AO158">
            <v>532</v>
          </cell>
        </row>
        <row r="159">
          <cell r="A159">
            <v>3201770002</v>
          </cell>
          <cell r="B159" t="str">
            <v>PREGABALIN 150 MG CAPS - (30) BRA</v>
          </cell>
          <cell r="C159" t="str">
            <v>B9 General Medicine Local</v>
          </cell>
          <cell r="D159" t="str">
            <v>PREGABALIN</v>
          </cell>
          <cell r="E159" t="str">
            <v>Genérico</v>
          </cell>
          <cell r="F159" t="str">
            <v>Rafael Vancini</v>
          </cell>
          <cell r="G159" t="str">
            <v>YTRA</v>
          </cell>
          <cell r="H159" t="str">
            <v>local</v>
          </cell>
          <cell r="I159" t="str">
            <v>Rafael Pena</v>
          </cell>
          <cell r="J159">
            <v>7891721028120</v>
          </cell>
          <cell r="K159">
            <v>0</v>
          </cell>
          <cell r="L159">
            <v>113336</v>
          </cell>
          <cell r="M159">
            <v>113336</v>
          </cell>
          <cell r="N159">
            <v>2651</v>
          </cell>
          <cell r="O159">
            <v>2651</v>
          </cell>
          <cell r="P159">
            <v>0</v>
          </cell>
          <cell r="Q159">
            <v>42.752168992832893</v>
          </cell>
          <cell r="R159" t="str">
            <v>SIM</v>
          </cell>
          <cell r="S159">
            <v>0</v>
          </cell>
          <cell r="T159">
            <v>4.6260130000000004</v>
          </cell>
          <cell r="U159">
            <v>0</v>
          </cell>
          <cell r="V159">
            <v>0</v>
          </cell>
          <cell r="W159">
            <v>42.752168992832893</v>
          </cell>
          <cell r="X159">
            <v>113336</v>
          </cell>
          <cell r="Y159">
            <v>42.752168992832893</v>
          </cell>
          <cell r="Z159">
            <v>113336</v>
          </cell>
          <cell r="AB159">
            <v>0</v>
          </cell>
          <cell r="AC159">
            <v>2651</v>
          </cell>
          <cell r="AD159">
            <v>113336</v>
          </cell>
          <cell r="AE159">
            <v>110685</v>
          </cell>
          <cell r="AF159">
            <v>113336</v>
          </cell>
          <cell r="AG159">
            <v>42.752168992832893</v>
          </cell>
          <cell r="AH159">
            <v>110685</v>
          </cell>
          <cell r="AI159">
            <v>41.752168992832893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</row>
        <row r="160">
          <cell r="A160">
            <v>3201760001</v>
          </cell>
          <cell r="B160" t="str">
            <v>PREGABALIN 75MG CAPS - (30) BRA</v>
          </cell>
          <cell r="C160" t="str">
            <v>B9 General Medicine Local</v>
          </cell>
          <cell r="D160" t="str">
            <v>PREGABALIN</v>
          </cell>
          <cell r="E160" t="str">
            <v>Genérico</v>
          </cell>
          <cell r="F160" t="str">
            <v>Rafael Vancini</v>
          </cell>
          <cell r="G160" t="str">
            <v>YTRA</v>
          </cell>
          <cell r="H160" t="str">
            <v>local</v>
          </cell>
          <cell r="I160" t="str">
            <v>Rafael Pena</v>
          </cell>
          <cell r="J160">
            <v>7891721028113</v>
          </cell>
          <cell r="K160">
            <v>0</v>
          </cell>
          <cell r="L160">
            <v>57942</v>
          </cell>
          <cell r="M160">
            <v>57942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 t="str">
            <v>SIM</v>
          </cell>
          <cell r="S160">
            <v>0</v>
          </cell>
          <cell r="T160">
            <v>2.8189890000000002</v>
          </cell>
          <cell r="U160">
            <v>0</v>
          </cell>
          <cell r="V160">
            <v>0</v>
          </cell>
          <cell r="W160">
            <v>0</v>
          </cell>
          <cell r="X160">
            <v>57942</v>
          </cell>
          <cell r="Y160">
            <v>0</v>
          </cell>
          <cell r="Z160">
            <v>57942</v>
          </cell>
          <cell r="AB160">
            <v>0</v>
          </cell>
          <cell r="AC160">
            <v>0</v>
          </cell>
          <cell r="AD160">
            <v>57942</v>
          </cell>
          <cell r="AE160">
            <v>57942</v>
          </cell>
          <cell r="AF160">
            <v>57942</v>
          </cell>
          <cell r="AG160">
            <v>0</v>
          </cell>
          <cell r="AH160">
            <v>57942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</row>
        <row r="161">
          <cell r="A161">
            <v>3201760002</v>
          </cell>
          <cell r="B161" t="str">
            <v>PREGABALINA 75MG CAPS - (30) BRA</v>
          </cell>
          <cell r="C161" t="str">
            <v>B9 General Medicine Local</v>
          </cell>
          <cell r="D161" t="str">
            <v>PREGABALIN</v>
          </cell>
          <cell r="E161" t="str">
            <v>Genérico</v>
          </cell>
          <cell r="F161" t="str">
            <v>Rafael Vancini</v>
          </cell>
          <cell r="G161" t="str">
            <v>YTRA</v>
          </cell>
          <cell r="H161" t="str">
            <v>local</v>
          </cell>
          <cell r="I161" t="str">
            <v>Rafael Pena</v>
          </cell>
          <cell r="J161">
            <v>7891721202261</v>
          </cell>
          <cell r="K161">
            <v>0</v>
          </cell>
          <cell r="L161">
            <v>659003</v>
          </cell>
          <cell r="M161">
            <v>659003</v>
          </cell>
          <cell r="N161">
            <v>10604</v>
          </cell>
          <cell r="O161">
            <v>10604</v>
          </cell>
          <cell r="P161">
            <v>0</v>
          </cell>
          <cell r="Q161">
            <v>62.146642776310827</v>
          </cell>
          <cell r="R161" t="str">
            <v>SIM</v>
          </cell>
          <cell r="S161">
            <v>0</v>
          </cell>
          <cell r="T161">
            <v>2.8181150000000001</v>
          </cell>
          <cell r="U161">
            <v>0</v>
          </cell>
          <cell r="V161">
            <v>0</v>
          </cell>
          <cell r="W161">
            <v>62.146642776310827</v>
          </cell>
          <cell r="X161">
            <v>659003</v>
          </cell>
          <cell r="Y161">
            <v>62.146642776310827</v>
          </cell>
          <cell r="Z161">
            <v>659003</v>
          </cell>
          <cell r="AB161">
            <v>0</v>
          </cell>
          <cell r="AC161">
            <v>10604</v>
          </cell>
          <cell r="AD161">
            <v>659003</v>
          </cell>
          <cell r="AE161">
            <v>648399</v>
          </cell>
          <cell r="AF161">
            <v>659003</v>
          </cell>
          <cell r="AG161">
            <v>62.146642776310827</v>
          </cell>
          <cell r="AH161">
            <v>648399</v>
          </cell>
          <cell r="AI161">
            <v>61.146642776310827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F6721201</v>
          </cell>
          <cell r="B162" t="str">
            <v>REBIF SYR 22 NF (12) - BRA</v>
          </cell>
          <cell r="C162" t="str">
            <v>A8 MultSc</v>
          </cell>
          <cell r="D162" t="str">
            <v>REBIF</v>
          </cell>
          <cell r="E162" t="str">
            <v>Biotech</v>
          </cell>
          <cell r="F162" t="str">
            <v>Mariana Albino</v>
          </cell>
          <cell r="G162" t="str">
            <v>YTRA</v>
          </cell>
          <cell r="H162" t="str">
            <v>local</v>
          </cell>
          <cell r="I162" t="str">
            <v>Eduarda Soares</v>
          </cell>
          <cell r="J162">
            <v>7891721022418</v>
          </cell>
          <cell r="K162">
            <v>0</v>
          </cell>
          <cell r="L162">
            <v>10</v>
          </cell>
          <cell r="M162">
            <v>10</v>
          </cell>
          <cell r="N162">
            <v>2</v>
          </cell>
          <cell r="O162">
            <v>2</v>
          </cell>
          <cell r="P162">
            <v>0</v>
          </cell>
          <cell r="Q162">
            <v>5</v>
          </cell>
          <cell r="R162" t="str">
            <v>SIM</v>
          </cell>
          <cell r="S162">
            <v>0</v>
          </cell>
          <cell r="T162">
            <v>1068.7932370000001</v>
          </cell>
          <cell r="U162">
            <v>0</v>
          </cell>
          <cell r="V162">
            <v>16</v>
          </cell>
          <cell r="W162">
            <v>13</v>
          </cell>
          <cell r="X162">
            <v>26</v>
          </cell>
          <cell r="Y162">
            <v>13</v>
          </cell>
          <cell r="Z162">
            <v>26</v>
          </cell>
          <cell r="AB162">
            <v>0</v>
          </cell>
          <cell r="AC162">
            <v>2</v>
          </cell>
          <cell r="AD162">
            <v>26</v>
          </cell>
          <cell r="AE162">
            <v>24</v>
          </cell>
          <cell r="AF162">
            <v>26</v>
          </cell>
          <cell r="AG162">
            <v>13</v>
          </cell>
          <cell r="AH162">
            <v>24</v>
          </cell>
          <cell r="AI162">
            <v>12</v>
          </cell>
          <cell r="AJ162">
            <v>0</v>
          </cell>
          <cell r="AK162">
            <v>0</v>
          </cell>
          <cell r="AL162">
            <v>16</v>
          </cell>
          <cell r="AM162">
            <v>0</v>
          </cell>
          <cell r="BH162">
            <v>16</v>
          </cell>
        </row>
        <row r="163">
          <cell r="A163" t="str">
            <v>F6741201</v>
          </cell>
          <cell r="B163" t="str">
            <v>REBIF SYR 44 NF (12) - BRA</v>
          </cell>
          <cell r="C163" t="str">
            <v>A8 MultSc</v>
          </cell>
          <cell r="D163" t="str">
            <v>REBIF</v>
          </cell>
          <cell r="E163" t="str">
            <v>Biotech</v>
          </cell>
          <cell r="F163" t="str">
            <v>Mariana Albino</v>
          </cell>
          <cell r="G163" t="str">
            <v>YTRA</v>
          </cell>
          <cell r="H163" t="str">
            <v>local</v>
          </cell>
          <cell r="I163" t="str">
            <v>Eduarda Soares</v>
          </cell>
          <cell r="J163">
            <v>7891721022425</v>
          </cell>
          <cell r="K163">
            <v>73</v>
          </cell>
          <cell r="L163">
            <v>0</v>
          </cell>
          <cell r="M163">
            <v>73</v>
          </cell>
          <cell r="N163">
            <v>8</v>
          </cell>
          <cell r="O163">
            <v>8</v>
          </cell>
          <cell r="P163">
            <v>0</v>
          </cell>
          <cell r="Q163">
            <v>9.125</v>
          </cell>
          <cell r="R163" t="str">
            <v>SIM</v>
          </cell>
          <cell r="S163">
            <v>0</v>
          </cell>
          <cell r="T163">
            <v>1209.970478</v>
          </cell>
          <cell r="U163">
            <v>0</v>
          </cell>
          <cell r="V163">
            <v>34</v>
          </cell>
          <cell r="W163">
            <v>13.375</v>
          </cell>
          <cell r="X163">
            <v>107</v>
          </cell>
          <cell r="Y163">
            <v>4.25</v>
          </cell>
          <cell r="Z163">
            <v>34</v>
          </cell>
          <cell r="AB163">
            <v>0</v>
          </cell>
          <cell r="AC163">
            <v>10</v>
          </cell>
          <cell r="AD163">
            <v>107</v>
          </cell>
          <cell r="AE163">
            <v>99</v>
          </cell>
          <cell r="AF163">
            <v>107</v>
          </cell>
          <cell r="AG163">
            <v>10.7</v>
          </cell>
          <cell r="AH163">
            <v>99</v>
          </cell>
          <cell r="AI163">
            <v>9.9</v>
          </cell>
          <cell r="AJ163">
            <v>0</v>
          </cell>
          <cell r="AK163">
            <v>0</v>
          </cell>
          <cell r="AL163">
            <v>34</v>
          </cell>
          <cell r="AM163">
            <v>0</v>
          </cell>
          <cell r="BH163">
            <v>34</v>
          </cell>
        </row>
        <row r="164">
          <cell r="A164" t="str">
            <v>INTA200005867</v>
          </cell>
          <cell r="B164" t="str">
            <v>RISPERIDONA 1MG TABS - (30) BRA</v>
          </cell>
          <cell r="C164" t="str">
            <v>B7 General Medicine Merck KGaA</v>
          </cell>
          <cell r="D164" t="str">
            <v>RISPERIDONE</v>
          </cell>
          <cell r="E164" t="str">
            <v>Genérico</v>
          </cell>
          <cell r="F164" t="str">
            <v>Rafael Vancini</v>
          </cell>
          <cell r="G164" t="str">
            <v>YTRA</v>
          </cell>
          <cell r="H164" t="str">
            <v>local</v>
          </cell>
          <cell r="I164" t="str">
            <v>Rafael Pena</v>
          </cell>
          <cell r="J164">
            <v>7891721201219</v>
          </cell>
          <cell r="K164">
            <v>21699</v>
          </cell>
          <cell r="L164">
            <v>0</v>
          </cell>
          <cell r="M164">
            <v>21699</v>
          </cell>
          <cell r="N164">
            <v>4127</v>
          </cell>
          <cell r="O164">
            <v>4127</v>
          </cell>
          <cell r="P164">
            <v>0</v>
          </cell>
          <cell r="Q164">
            <v>5.2578143930215653</v>
          </cell>
          <cell r="R164" t="str">
            <v>SIM</v>
          </cell>
          <cell r="S164">
            <v>0</v>
          </cell>
          <cell r="T164">
            <v>1.1981520000000001</v>
          </cell>
          <cell r="U164">
            <v>0</v>
          </cell>
          <cell r="V164">
            <v>0</v>
          </cell>
          <cell r="W164">
            <v>5.2578143930215653</v>
          </cell>
          <cell r="X164">
            <v>21699</v>
          </cell>
          <cell r="Y164">
            <v>0</v>
          </cell>
          <cell r="Z164">
            <v>0</v>
          </cell>
          <cell r="AB164">
            <v>0</v>
          </cell>
          <cell r="AC164">
            <v>3884</v>
          </cell>
          <cell r="AD164">
            <v>21699</v>
          </cell>
          <cell r="AE164">
            <v>17572</v>
          </cell>
          <cell r="AF164">
            <v>21699</v>
          </cell>
          <cell r="AG164">
            <v>5.5867662203913495</v>
          </cell>
          <cell r="AH164">
            <v>17572</v>
          </cell>
          <cell r="AI164">
            <v>4.5242018537590116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A165" t="str">
            <v>INTA200005868</v>
          </cell>
          <cell r="B165" t="str">
            <v>RISPERIDONE 2 MG TABS - (30) BRA</v>
          </cell>
          <cell r="C165" t="str">
            <v>B7 General Medicine Merck KGaA</v>
          </cell>
          <cell r="D165" t="str">
            <v>RISPERIDONE</v>
          </cell>
          <cell r="E165" t="str">
            <v>Genérico</v>
          </cell>
          <cell r="F165" t="str">
            <v>Rafael Vancini</v>
          </cell>
          <cell r="G165" t="str">
            <v>YTRA</v>
          </cell>
          <cell r="H165" t="str">
            <v>local</v>
          </cell>
          <cell r="I165" t="str">
            <v>Rafael Pena</v>
          </cell>
          <cell r="J165">
            <v>7891721201233</v>
          </cell>
          <cell r="K165">
            <v>0</v>
          </cell>
          <cell r="L165">
            <v>9258</v>
          </cell>
          <cell r="M165">
            <v>9258</v>
          </cell>
          <cell r="N165">
            <v>10274</v>
          </cell>
          <cell r="O165">
            <v>10274</v>
          </cell>
          <cell r="P165">
            <v>0</v>
          </cell>
          <cell r="Q165">
            <v>0.90110959704107452</v>
          </cell>
          <cell r="R165" t="str">
            <v>SIM</v>
          </cell>
          <cell r="S165">
            <v>0</v>
          </cell>
          <cell r="T165">
            <v>1.68706</v>
          </cell>
          <cell r="U165">
            <v>0</v>
          </cell>
          <cell r="V165">
            <v>0</v>
          </cell>
          <cell r="W165">
            <v>0.90110959704107452</v>
          </cell>
          <cell r="X165">
            <v>9258</v>
          </cell>
          <cell r="Y165">
            <v>0.90110959704107452</v>
          </cell>
          <cell r="Z165">
            <v>9258</v>
          </cell>
          <cell r="AB165">
            <v>0</v>
          </cell>
          <cell r="AC165">
            <v>9669</v>
          </cell>
          <cell r="AD165">
            <v>9258</v>
          </cell>
          <cell r="AE165">
            <v>0</v>
          </cell>
          <cell r="AF165">
            <v>9258</v>
          </cell>
          <cell r="AG165">
            <v>0.95749301892646599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A166" t="str">
            <v>INTA200005869</v>
          </cell>
          <cell r="B166" t="str">
            <v>RISPERIDONE 3 MG TABS - (30) BRA</v>
          </cell>
          <cell r="C166" t="str">
            <v>B7 General Medicine Merck KGaA</v>
          </cell>
          <cell r="D166" t="str">
            <v>RISPERIDONE</v>
          </cell>
          <cell r="E166" t="str">
            <v>Genérico</v>
          </cell>
          <cell r="F166" t="str">
            <v>Rafael Vancini</v>
          </cell>
          <cell r="G166" t="str">
            <v>YTRA</v>
          </cell>
          <cell r="H166" t="str">
            <v>local</v>
          </cell>
          <cell r="I166" t="str">
            <v>Rafael Pena</v>
          </cell>
          <cell r="J166">
            <v>7891721201257</v>
          </cell>
          <cell r="K166">
            <v>0</v>
          </cell>
          <cell r="L166">
            <v>4013</v>
          </cell>
          <cell r="M166">
            <v>4013</v>
          </cell>
          <cell r="N166">
            <v>1052</v>
          </cell>
          <cell r="O166">
            <v>1052</v>
          </cell>
          <cell r="P166">
            <v>0</v>
          </cell>
          <cell r="Q166">
            <v>3.8146387832699622</v>
          </cell>
          <cell r="R166" t="str">
            <v>SIM</v>
          </cell>
          <cell r="S166">
            <v>0</v>
          </cell>
          <cell r="T166">
            <v>3.0075560000000001</v>
          </cell>
          <cell r="U166">
            <v>0</v>
          </cell>
          <cell r="V166">
            <v>0</v>
          </cell>
          <cell r="W166">
            <v>3.8146387832699622</v>
          </cell>
          <cell r="X166">
            <v>4013</v>
          </cell>
          <cell r="Y166">
            <v>3.8146387832699622</v>
          </cell>
          <cell r="Z166">
            <v>4013</v>
          </cell>
          <cell r="AB166">
            <v>0</v>
          </cell>
          <cell r="AC166">
            <v>990</v>
          </cell>
          <cell r="AD166">
            <v>4013</v>
          </cell>
          <cell r="AE166">
            <v>2961</v>
          </cell>
          <cell r="AF166">
            <v>4013</v>
          </cell>
          <cell r="AG166">
            <v>4.0535353535353531</v>
          </cell>
          <cell r="AH166">
            <v>2961</v>
          </cell>
          <cell r="AI166">
            <v>2.9909090909090907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67">
          <cell r="A167" t="str">
            <v>BR1000314</v>
          </cell>
          <cell r="B167" t="str">
            <v>ROXFLAN 10 MG TABS - (30) BRA</v>
          </cell>
          <cell r="C167" t="str">
            <v>B6 CMCare Local</v>
          </cell>
          <cell r="D167" t="str">
            <v>AMLODIPINE</v>
          </cell>
          <cell r="E167" t="str">
            <v>Brand</v>
          </cell>
          <cell r="F167" t="str">
            <v>Carla Mendonça</v>
          </cell>
          <cell r="G167" t="str">
            <v>YFIN</v>
          </cell>
          <cell r="H167" t="str">
            <v>local</v>
          </cell>
          <cell r="I167" t="str">
            <v>Eduarda Soares</v>
          </cell>
          <cell r="J167">
            <v>7891721012976</v>
          </cell>
          <cell r="K167">
            <v>0</v>
          </cell>
          <cell r="L167">
            <v>21800</v>
          </cell>
          <cell r="M167">
            <v>21800</v>
          </cell>
          <cell r="N167">
            <v>10101</v>
          </cell>
          <cell r="O167">
            <v>9921</v>
          </cell>
          <cell r="P167">
            <v>180</v>
          </cell>
          <cell r="Q167">
            <v>2.1582021582021582</v>
          </cell>
          <cell r="R167" t="str">
            <v>SIM</v>
          </cell>
          <cell r="S167">
            <v>0</v>
          </cell>
          <cell r="T167">
            <v>3.9935770000000002</v>
          </cell>
          <cell r="U167">
            <v>0</v>
          </cell>
          <cell r="V167">
            <v>0</v>
          </cell>
          <cell r="W167">
            <v>2.1582021582021582</v>
          </cell>
          <cell r="X167">
            <v>21800</v>
          </cell>
          <cell r="Y167">
            <v>2.1582021582021582</v>
          </cell>
          <cell r="Z167">
            <v>21800</v>
          </cell>
          <cell r="AB167">
            <v>0</v>
          </cell>
          <cell r="AC167">
            <v>9636</v>
          </cell>
          <cell r="AD167">
            <v>21800</v>
          </cell>
          <cell r="AE167">
            <v>11699</v>
          </cell>
          <cell r="AF167">
            <v>21800</v>
          </cell>
          <cell r="AG167">
            <v>2.2623495226234951</v>
          </cell>
          <cell r="AH167">
            <v>11699</v>
          </cell>
          <cell r="AI167">
            <v>1.2140929846409299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A168" t="str">
            <v>BR1000315</v>
          </cell>
          <cell r="B168" t="str">
            <v>ROXFLAN 5 MG TAB - (10) FS BRA</v>
          </cell>
          <cell r="C168" t="str">
            <v>B6 CMCare Local</v>
          </cell>
          <cell r="D168" t="str">
            <v>AMLODIPINE</v>
          </cell>
          <cell r="E168" t="str">
            <v>Brand</v>
          </cell>
          <cell r="F168" t="str">
            <v>Carla Mendonça</v>
          </cell>
          <cell r="G168" t="str">
            <v>YSAM</v>
          </cell>
          <cell r="H168" t="str">
            <v>local</v>
          </cell>
          <cell r="I168" t="str">
            <v>Eduarda Soares</v>
          </cell>
          <cell r="J168">
            <v>0</v>
          </cell>
          <cell r="K168">
            <v>0</v>
          </cell>
          <cell r="L168">
            <v>32674</v>
          </cell>
          <cell r="M168">
            <v>32674</v>
          </cell>
          <cell r="N168">
            <v>8280</v>
          </cell>
          <cell r="O168">
            <v>8280</v>
          </cell>
          <cell r="P168">
            <v>0</v>
          </cell>
          <cell r="Q168">
            <v>3.9461352657004829</v>
          </cell>
          <cell r="R168" t="str">
            <v>SIM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3.9461352657004829</v>
          </cell>
          <cell r="X168">
            <v>32674</v>
          </cell>
          <cell r="Y168">
            <v>3.9461352657004829</v>
          </cell>
          <cell r="Z168">
            <v>32674</v>
          </cell>
          <cell r="AB168">
            <v>0</v>
          </cell>
          <cell r="AC168">
            <v>7200</v>
          </cell>
          <cell r="AD168">
            <v>32674</v>
          </cell>
          <cell r="AE168">
            <v>24394</v>
          </cell>
          <cell r="AF168">
            <v>32674</v>
          </cell>
          <cell r="AG168">
            <v>4.5380555555555553</v>
          </cell>
          <cell r="AH168">
            <v>24394</v>
          </cell>
          <cell r="AI168">
            <v>3.3880555555555554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A169" t="str">
            <v>BR1000310</v>
          </cell>
          <cell r="B169" t="str">
            <v>ROXFLAN 5 MG TABLETS - (20) BRA</v>
          </cell>
          <cell r="C169" t="str">
            <v>B6 CMCare Local</v>
          </cell>
          <cell r="D169" t="str">
            <v>AMLODIPINE</v>
          </cell>
          <cell r="E169" t="str">
            <v>Brand</v>
          </cell>
          <cell r="F169" t="str">
            <v>Carla Mendonça</v>
          </cell>
          <cell r="G169" t="str">
            <v>YFIN</v>
          </cell>
          <cell r="H169" t="str">
            <v>local</v>
          </cell>
          <cell r="I169" t="str">
            <v>Eduarda Soares</v>
          </cell>
          <cell r="J169">
            <v>7891721001932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 t="str">
            <v>SIM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A170" t="str">
            <v>BR1000313</v>
          </cell>
          <cell r="B170" t="str">
            <v>ROXFLAN 5 MG TABS - (30) BRA</v>
          </cell>
          <cell r="C170" t="str">
            <v>B6 CMCare Local</v>
          </cell>
          <cell r="D170" t="str">
            <v>AMLODIPINE</v>
          </cell>
          <cell r="E170" t="str">
            <v>Brand</v>
          </cell>
          <cell r="F170" t="str">
            <v>Carla Mendonça</v>
          </cell>
          <cell r="G170" t="str">
            <v>YFIN</v>
          </cell>
          <cell r="H170" t="str">
            <v>local</v>
          </cell>
          <cell r="I170" t="str">
            <v>Eduarda Soares</v>
          </cell>
          <cell r="J170">
            <v>7891721012969</v>
          </cell>
          <cell r="K170">
            <v>0</v>
          </cell>
          <cell r="L170">
            <v>154728</v>
          </cell>
          <cell r="M170">
            <v>154728</v>
          </cell>
          <cell r="N170">
            <v>67997</v>
          </cell>
          <cell r="O170">
            <v>66397</v>
          </cell>
          <cell r="P170">
            <v>1600</v>
          </cell>
          <cell r="Q170">
            <v>2.2755121549480126</v>
          </cell>
          <cell r="R170" t="str">
            <v>SIM</v>
          </cell>
          <cell r="S170">
            <v>0</v>
          </cell>
          <cell r="T170">
            <v>1.9889650000000001</v>
          </cell>
          <cell r="U170">
            <v>0</v>
          </cell>
          <cell r="V170">
            <v>0</v>
          </cell>
          <cell r="W170">
            <v>2.2755121549480126</v>
          </cell>
          <cell r="X170">
            <v>154728</v>
          </cell>
          <cell r="Y170">
            <v>2.2755121549480126</v>
          </cell>
          <cell r="Z170">
            <v>154728</v>
          </cell>
          <cell r="AB170">
            <v>0</v>
          </cell>
          <cell r="AC170">
            <v>64886</v>
          </cell>
          <cell r="AD170">
            <v>154728</v>
          </cell>
          <cell r="AE170">
            <v>86731</v>
          </cell>
          <cell r="AF170">
            <v>154728</v>
          </cell>
          <cell r="AG170">
            <v>2.384613013593071</v>
          </cell>
          <cell r="AH170">
            <v>86731</v>
          </cell>
          <cell r="AI170">
            <v>1.3366673858767686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A171" t="str">
            <v>F1231201</v>
          </cell>
          <cell r="B171" t="str">
            <v>SAIZEN LIQUID 12MG (1) - BRA</v>
          </cell>
          <cell r="C171" t="str">
            <v>A5 Endocrinology</v>
          </cell>
          <cell r="D171" t="str">
            <v>SAIZEN</v>
          </cell>
          <cell r="E171" t="str">
            <v>Biotech</v>
          </cell>
          <cell r="F171" t="str">
            <v>Paula Albertini</v>
          </cell>
          <cell r="G171" t="str">
            <v>YTRA</v>
          </cell>
          <cell r="H171" t="str">
            <v>local</v>
          </cell>
          <cell r="I171" t="str">
            <v>Eduarda Soares</v>
          </cell>
          <cell r="J171">
            <v>7891721026270</v>
          </cell>
          <cell r="K171">
            <v>0</v>
          </cell>
          <cell r="L171">
            <v>2993</v>
          </cell>
          <cell r="M171">
            <v>2993</v>
          </cell>
          <cell r="N171">
            <v>2477</v>
          </cell>
          <cell r="O171">
            <v>2433</v>
          </cell>
          <cell r="P171">
            <v>44</v>
          </cell>
          <cell r="Q171">
            <v>1.208316511909568</v>
          </cell>
          <cell r="R171" t="str">
            <v>SIM</v>
          </cell>
          <cell r="S171">
            <v>0</v>
          </cell>
          <cell r="T171">
            <v>87.881764000000004</v>
          </cell>
          <cell r="U171">
            <v>0</v>
          </cell>
          <cell r="V171">
            <v>0</v>
          </cell>
          <cell r="W171">
            <v>1.208316511909568</v>
          </cell>
          <cell r="X171">
            <v>2993</v>
          </cell>
          <cell r="Y171">
            <v>1.208316511909568</v>
          </cell>
          <cell r="Z171">
            <v>2993</v>
          </cell>
          <cell r="AB171">
            <v>0</v>
          </cell>
          <cell r="AC171">
            <v>2725</v>
          </cell>
          <cell r="AD171">
            <v>2993</v>
          </cell>
          <cell r="AE171">
            <v>516</v>
          </cell>
          <cell r="AF171">
            <v>2993</v>
          </cell>
          <cell r="AG171">
            <v>1.098348623853211</v>
          </cell>
          <cell r="AH171">
            <v>516</v>
          </cell>
          <cell r="AI171">
            <v>0.18935779816513762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2">
          <cell r="A172" t="str">
            <v>F1251201</v>
          </cell>
          <cell r="B172" t="str">
            <v>SAIZEN LIQUID 20MG (1) - BRA</v>
          </cell>
          <cell r="C172" t="str">
            <v>A5 Endocrinology</v>
          </cell>
          <cell r="D172" t="str">
            <v>SAIZEN</v>
          </cell>
          <cell r="E172" t="str">
            <v>Biotech</v>
          </cell>
          <cell r="F172" t="str">
            <v>Paula Albertini</v>
          </cell>
          <cell r="G172" t="str">
            <v>YTRA</v>
          </cell>
          <cell r="H172" t="str">
            <v>local</v>
          </cell>
          <cell r="I172" t="str">
            <v>Eduarda Soares</v>
          </cell>
          <cell r="J172">
            <v>7891721026287</v>
          </cell>
          <cell r="K172">
            <v>0</v>
          </cell>
          <cell r="L172">
            <v>6342</v>
          </cell>
          <cell r="M172">
            <v>6342</v>
          </cell>
          <cell r="N172">
            <v>2902</v>
          </cell>
          <cell r="O172">
            <v>2902</v>
          </cell>
          <cell r="P172">
            <v>0</v>
          </cell>
          <cell r="Q172">
            <v>2.1853893866299106</v>
          </cell>
          <cell r="R172" t="str">
            <v>SIM</v>
          </cell>
          <cell r="S172">
            <v>0</v>
          </cell>
          <cell r="T172">
            <v>142.30518000000001</v>
          </cell>
          <cell r="U172">
            <v>0</v>
          </cell>
          <cell r="V172">
            <v>0</v>
          </cell>
          <cell r="W172">
            <v>2.1853893866299106</v>
          </cell>
          <cell r="X172">
            <v>6342</v>
          </cell>
          <cell r="Y172">
            <v>2.1853893866299106</v>
          </cell>
          <cell r="Z172">
            <v>6342</v>
          </cell>
          <cell r="AB172">
            <v>0</v>
          </cell>
          <cell r="AC172">
            <v>3083</v>
          </cell>
          <cell r="AD172">
            <v>6342</v>
          </cell>
          <cell r="AE172">
            <v>3440</v>
          </cell>
          <cell r="AF172">
            <v>6342</v>
          </cell>
          <cell r="AG172">
            <v>2.0570872526759651</v>
          </cell>
          <cell r="AH172">
            <v>3440</v>
          </cell>
          <cell r="AI172">
            <v>1.1157963023029516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</row>
        <row r="173">
          <cell r="A173" t="str">
            <v>F1211201</v>
          </cell>
          <cell r="B173" t="str">
            <v>SAIZEN LIQUID 6MG (1) - BRA</v>
          </cell>
          <cell r="C173" t="str">
            <v>A5 Endocrinology</v>
          </cell>
          <cell r="D173" t="str">
            <v>SAIZEN</v>
          </cell>
          <cell r="E173" t="str">
            <v>Biotech</v>
          </cell>
          <cell r="F173" t="str">
            <v>Paula Albertini</v>
          </cell>
          <cell r="G173" t="str">
            <v>YTRA</v>
          </cell>
          <cell r="H173" t="str">
            <v>local</v>
          </cell>
          <cell r="I173" t="str">
            <v>Eduarda Soares</v>
          </cell>
          <cell r="J173">
            <v>7891721026263</v>
          </cell>
          <cell r="K173">
            <v>0</v>
          </cell>
          <cell r="L173">
            <v>1110</v>
          </cell>
          <cell r="M173">
            <v>1110</v>
          </cell>
          <cell r="N173">
            <v>216</v>
          </cell>
          <cell r="O173">
            <v>216</v>
          </cell>
          <cell r="P173">
            <v>0</v>
          </cell>
          <cell r="Q173">
            <v>5.1388888888888893</v>
          </cell>
          <cell r="R173" t="str">
            <v>SIM</v>
          </cell>
          <cell r="S173">
            <v>0</v>
          </cell>
          <cell r="T173">
            <v>45.119182000000002</v>
          </cell>
          <cell r="U173">
            <v>0</v>
          </cell>
          <cell r="V173">
            <v>0</v>
          </cell>
          <cell r="W173">
            <v>5.1388888888888893</v>
          </cell>
          <cell r="X173">
            <v>1110</v>
          </cell>
          <cell r="Y173">
            <v>5.1388888888888893</v>
          </cell>
          <cell r="Z173">
            <v>1110</v>
          </cell>
          <cell r="AB173">
            <v>0</v>
          </cell>
          <cell r="AC173">
            <v>341</v>
          </cell>
          <cell r="AD173">
            <v>1110</v>
          </cell>
          <cell r="AE173">
            <v>894</v>
          </cell>
          <cell r="AF173">
            <v>1110</v>
          </cell>
          <cell r="AG173">
            <v>3.2551319648093844</v>
          </cell>
          <cell r="AH173">
            <v>894</v>
          </cell>
          <cell r="AI173">
            <v>2.6217008797653958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174">
            <v>3429600001</v>
          </cell>
          <cell r="B174" t="str">
            <v>SERTRALINA COMPR GX 50 MG X 30</v>
          </cell>
          <cell r="C174" t="str">
            <v>B7 General Medicine Merck KGaA</v>
          </cell>
          <cell r="D174" t="str">
            <v>SERTRALINE</v>
          </cell>
          <cell r="E174" t="str">
            <v>Genérico</v>
          </cell>
          <cell r="F174" t="str">
            <v>Rafael Vancini</v>
          </cell>
          <cell r="G174" t="str">
            <v>YTRA</v>
          </cell>
          <cell r="H174" t="str">
            <v>local</v>
          </cell>
          <cell r="I174" t="str">
            <v>Rafael Pena</v>
          </cell>
          <cell r="J174">
            <v>7891721200472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 t="str">
            <v>NÃO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175">
            <v>3220830001</v>
          </cell>
          <cell r="B175" t="str">
            <v>SINVASTATINA 10MG TABS - (30) BRA</v>
          </cell>
          <cell r="C175" t="str">
            <v>B6 CMCare Local</v>
          </cell>
          <cell r="D175" t="str">
            <v>SIMVASTATIN</v>
          </cell>
          <cell r="E175" t="str">
            <v>Genérico</v>
          </cell>
          <cell r="F175" t="str">
            <v>Rafael Vancini</v>
          </cell>
          <cell r="G175" t="str">
            <v>YFIN</v>
          </cell>
          <cell r="H175" t="str">
            <v>local</v>
          </cell>
          <cell r="I175" t="str">
            <v>Rafael Pena</v>
          </cell>
          <cell r="J175">
            <v>7891721028441</v>
          </cell>
          <cell r="K175">
            <v>0</v>
          </cell>
          <cell r="L175">
            <v>59337</v>
          </cell>
          <cell r="M175">
            <v>59337</v>
          </cell>
          <cell r="N175">
            <v>43378</v>
          </cell>
          <cell r="O175">
            <v>43378</v>
          </cell>
          <cell r="P175">
            <v>0</v>
          </cell>
          <cell r="Q175">
            <v>1.3679053898289455</v>
          </cell>
          <cell r="R175" t="str">
            <v>SIM</v>
          </cell>
          <cell r="S175">
            <v>0</v>
          </cell>
          <cell r="T175">
            <v>0.38650800000000002</v>
          </cell>
          <cell r="U175">
            <v>0</v>
          </cell>
          <cell r="V175">
            <v>36098</v>
          </cell>
          <cell r="W175">
            <v>2.2000783807460005</v>
          </cell>
          <cell r="X175">
            <v>95435</v>
          </cell>
          <cell r="Y175">
            <v>2.2000783807460005</v>
          </cell>
          <cell r="Z175">
            <v>95435</v>
          </cell>
          <cell r="AB175">
            <v>0</v>
          </cell>
          <cell r="AC175">
            <v>38003</v>
          </cell>
          <cell r="AD175">
            <v>95435</v>
          </cell>
          <cell r="AE175">
            <v>52057</v>
          </cell>
          <cell r="AF175">
            <v>95435</v>
          </cell>
          <cell r="AG175">
            <v>2.5112491119122176</v>
          </cell>
          <cell r="AH175">
            <v>52057</v>
          </cell>
          <cell r="AI175">
            <v>1.3698129095071441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36098</v>
          </cell>
        </row>
        <row r="176">
          <cell r="A176">
            <v>3220900001</v>
          </cell>
          <cell r="B176" t="str">
            <v>SINVASTATINA 20MG TABS - (30) BRA</v>
          </cell>
          <cell r="C176" t="str">
            <v>B6 CMCare Local</v>
          </cell>
          <cell r="D176" t="str">
            <v>SIMVASTATIN</v>
          </cell>
          <cell r="E176" t="str">
            <v>Genérico</v>
          </cell>
          <cell r="F176" t="str">
            <v>Rafael Vancini</v>
          </cell>
          <cell r="G176" t="str">
            <v>YFIN</v>
          </cell>
          <cell r="H176" t="str">
            <v>local</v>
          </cell>
          <cell r="I176" t="str">
            <v>Rafael Pena</v>
          </cell>
          <cell r="J176">
            <v>7891721028458</v>
          </cell>
          <cell r="K176">
            <v>0</v>
          </cell>
          <cell r="L176">
            <v>60434</v>
          </cell>
          <cell r="M176">
            <v>60434</v>
          </cell>
          <cell r="N176">
            <v>25372</v>
          </cell>
          <cell r="O176">
            <v>25372</v>
          </cell>
          <cell r="P176">
            <v>0</v>
          </cell>
          <cell r="Q176">
            <v>2.3819170739397761</v>
          </cell>
          <cell r="R176" t="str">
            <v>SIM</v>
          </cell>
          <cell r="S176">
            <v>0</v>
          </cell>
          <cell r="T176">
            <v>0.40080700000000002</v>
          </cell>
          <cell r="U176">
            <v>0</v>
          </cell>
          <cell r="V176">
            <v>0</v>
          </cell>
          <cell r="W176">
            <v>2.3819170739397761</v>
          </cell>
          <cell r="X176">
            <v>60434</v>
          </cell>
          <cell r="Y176">
            <v>2.3819170739397761</v>
          </cell>
          <cell r="Z176">
            <v>60434</v>
          </cell>
          <cell r="AB176">
            <v>0</v>
          </cell>
          <cell r="AC176">
            <v>23268</v>
          </cell>
          <cell r="AD176">
            <v>60434</v>
          </cell>
          <cell r="AE176">
            <v>35062</v>
          </cell>
          <cell r="AF176">
            <v>60434</v>
          </cell>
          <cell r="AG176">
            <v>2.5973010142685231</v>
          </cell>
          <cell r="AH176">
            <v>35062</v>
          </cell>
          <cell r="AI176">
            <v>1.5068763967680936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A177">
            <v>3220910001</v>
          </cell>
          <cell r="B177" t="str">
            <v>SINVASTATINA 40MG TABS - (30) BRA</v>
          </cell>
          <cell r="C177" t="str">
            <v>B6 CMCare Local</v>
          </cell>
          <cell r="D177" t="str">
            <v>SIMVASTATIN</v>
          </cell>
          <cell r="E177" t="str">
            <v>Genérico</v>
          </cell>
          <cell r="F177" t="str">
            <v>Rafael Vancini</v>
          </cell>
          <cell r="G177" t="str">
            <v>YFIN</v>
          </cell>
          <cell r="H177" t="str">
            <v>local</v>
          </cell>
          <cell r="I177" t="str">
            <v>Rafael Pena</v>
          </cell>
          <cell r="J177">
            <v>7891721028472</v>
          </cell>
          <cell r="K177">
            <v>0</v>
          </cell>
          <cell r="L177">
            <v>10322</v>
          </cell>
          <cell r="M177">
            <v>10322</v>
          </cell>
          <cell r="N177">
            <v>2405</v>
          </cell>
          <cell r="O177">
            <v>2405</v>
          </cell>
          <cell r="P177">
            <v>0</v>
          </cell>
          <cell r="Q177">
            <v>4.2918918918918916</v>
          </cell>
          <cell r="R177" t="str">
            <v>SIM</v>
          </cell>
          <cell r="S177">
            <v>0</v>
          </cell>
          <cell r="T177">
            <v>1.1736610000000001</v>
          </cell>
          <cell r="U177">
            <v>0</v>
          </cell>
          <cell r="V177">
            <v>0</v>
          </cell>
          <cell r="W177">
            <v>4.2918918918918916</v>
          </cell>
          <cell r="X177">
            <v>10322</v>
          </cell>
          <cell r="Y177">
            <v>4.2918918918918916</v>
          </cell>
          <cell r="Z177">
            <v>10322</v>
          </cell>
          <cell r="AB177">
            <v>0</v>
          </cell>
          <cell r="AC177">
            <v>2206</v>
          </cell>
          <cell r="AD177">
            <v>10322</v>
          </cell>
          <cell r="AE177">
            <v>7917</v>
          </cell>
          <cell r="AF177">
            <v>10322</v>
          </cell>
          <cell r="AG177">
            <v>4.6790571169537625</v>
          </cell>
          <cell r="AH177">
            <v>7917</v>
          </cell>
          <cell r="AI177">
            <v>3.5888485947416138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</row>
        <row r="178">
          <cell r="A178" t="str">
            <v>BR1007111</v>
          </cell>
          <cell r="B178" t="str">
            <v>SOTALOL 160MG TABS - (30) BRA</v>
          </cell>
          <cell r="C178" t="str">
            <v>B6 CMCare Local</v>
          </cell>
          <cell r="D178" t="str">
            <v>SOTALOL</v>
          </cell>
          <cell r="E178" t="str">
            <v>Genérico</v>
          </cell>
          <cell r="F178" t="str">
            <v>Rafael Vancini</v>
          </cell>
          <cell r="G178" t="str">
            <v>YFIN</v>
          </cell>
          <cell r="H178" t="str">
            <v>local</v>
          </cell>
          <cell r="I178" t="str">
            <v>Rafael Pena</v>
          </cell>
          <cell r="J178">
            <v>7891721023521</v>
          </cell>
          <cell r="K178">
            <v>0</v>
          </cell>
          <cell r="L178">
            <v>13885</v>
          </cell>
          <cell r="M178">
            <v>13885</v>
          </cell>
          <cell r="N178">
            <v>18189</v>
          </cell>
          <cell r="O178">
            <v>18189</v>
          </cell>
          <cell r="P178">
            <v>0</v>
          </cell>
          <cell r="Q178">
            <v>0.76337346748034529</v>
          </cell>
          <cell r="R178" t="str">
            <v>SIM</v>
          </cell>
          <cell r="S178">
            <v>0</v>
          </cell>
          <cell r="T178">
            <v>1.7969219999999999</v>
          </cell>
          <cell r="U178">
            <v>0</v>
          </cell>
          <cell r="V178">
            <v>10278</v>
          </cell>
          <cell r="W178">
            <v>1.3284402660948924</v>
          </cell>
          <cell r="X178">
            <v>24163</v>
          </cell>
          <cell r="Y178">
            <v>1.3284402660948924</v>
          </cell>
          <cell r="Z178">
            <v>24163</v>
          </cell>
          <cell r="AB178">
            <v>0</v>
          </cell>
          <cell r="AC178">
            <v>17119</v>
          </cell>
          <cell r="AD178">
            <v>24163</v>
          </cell>
          <cell r="AE178">
            <v>5974</v>
          </cell>
          <cell r="AF178">
            <v>24163</v>
          </cell>
          <cell r="AG178">
            <v>1.41147263274724</v>
          </cell>
          <cell r="AH178">
            <v>5974</v>
          </cell>
          <cell r="AI178">
            <v>0.34896898183305097</v>
          </cell>
          <cell r="AJ178">
            <v>0</v>
          </cell>
          <cell r="AK178">
            <v>10278</v>
          </cell>
          <cell r="AL178">
            <v>0</v>
          </cell>
          <cell r="AM178">
            <v>0</v>
          </cell>
          <cell r="AV178">
            <v>10278</v>
          </cell>
        </row>
        <row r="179">
          <cell r="A179" t="str">
            <v>F05512A1</v>
          </cell>
          <cell r="B179" t="str">
            <v>STILAMIN AMP 3MG (1) WO SOLVENT - BRA</v>
          </cell>
          <cell r="C179" t="str">
            <v>D1 General Medicine ARES &amp; MSSA</v>
          </cell>
          <cell r="D179" t="str">
            <v>STILAMIN</v>
          </cell>
          <cell r="E179" t="str">
            <v>Biotech</v>
          </cell>
          <cell r="F179" t="str">
            <v>Rafael Vancini</v>
          </cell>
          <cell r="G179" t="str">
            <v>YTRA</v>
          </cell>
          <cell r="H179" t="str">
            <v>local</v>
          </cell>
          <cell r="I179" t="str">
            <v>Eduarda Soares</v>
          </cell>
          <cell r="J179">
            <v>7891721201677</v>
          </cell>
          <cell r="K179">
            <v>0</v>
          </cell>
          <cell r="L179">
            <v>170</v>
          </cell>
          <cell r="M179">
            <v>170</v>
          </cell>
          <cell r="N179">
            <v>60</v>
          </cell>
          <cell r="O179">
            <v>0</v>
          </cell>
          <cell r="P179">
            <v>60</v>
          </cell>
          <cell r="Q179">
            <v>2.8333333333333335</v>
          </cell>
          <cell r="R179" t="str">
            <v>SIM</v>
          </cell>
          <cell r="S179">
            <v>0</v>
          </cell>
          <cell r="T179">
            <v>94.339620999999994</v>
          </cell>
          <cell r="U179">
            <v>0</v>
          </cell>
          <cell r="V179">
            <v>0</v>
          </cell>
          <cell r="W179">
            <v>2.8333333333333335</v>
          </cell>
          <cell r="X179">
            <v>170</v>
          </cell>
          <cell r="Y179">
            <v>2.8333333333333335</v>
          </cell>
          <cell r="Z179">
            <v>170</v>
          </cell>
          <cell r="AB179">
            <v>0</v>
          </cell>
          <cell r="AC179">
            <v>0</v>
          </cell>
          <cell r="AD179">
            <v>170</v>
          </cell>
          <cell r="AE179">
            <v>110</v>
          </cell>
          <cell r="AF179">
            <v>170</v>
          </cell>
          <cell r="AG179">
            <v>0</v>
          </cell>
          <cell r="AH179">
            <v>110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A180">
            <v>3411220004</v>
          </cell>
          <cell r="B180" t="str">
            <v>ZIMIEX 10MG TABS (OR) - (10) BRA</v>
          </cell>
          <cell r="C180" t="str">
            <v>B6 CMCare Local</v>
          </cell>
          <cell r="D180" t="str">
            <v>EZETIMIBE BGX</v>
          </cell>
          <cell r="E180" t="str">
            <v>Brand</v>
          </cell>
          <cell r="F180" t="str">
            <v>Carla Mendonça</v>
          </cell>
          <cell r="G180" t="str">
            <v>YFIN</v>
          </cell>
          <cell r="H180" t="str">
            <v>local</v>
          </cell>
          <cell r="I180" t="str">
            <v>Rafael Pena</v>
          </cell>
          <cell r="J180">
            <v>7891721201820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 t="str">
            <v>SIM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</row>
        <row r="181">
          <cell r="A181">
            <v>3411220003</v>
          </cell>
          <cell r="B181" t="str">
            <v>ZIMIEX 10MG TABS (OR) - (30) BRA</v>
          </cell>
          <cell r="C181" t="str">
            <v>B6 CMCare Local</v>
          </cell>
          <cell r="D181" t="str">
            <v>EZETIMIBE BGX</v>
          </cell>
          <cell r="E181" t="str">
            <v>Brand</v>
          </cell>
          <cell r="F181" t="str">
            <v>Carla Mendonça</v>
          </cell>
          <cell r="G181" t="str">
            <v>YTRA</v>
          </cell>
          <cell r="H181" t="str">
            <v>local</v>
          </cell>
          <cell r="I181" t="str">
            <v>Rafael Pena</v>
          </cell>
          <cell r="J181">
            <v>7891721201837</v>
          </cell>
          <cell r="K181">
            <v>0</v>
          </cell>
          <cell r="L181">
            <v>28441</v>
          </cell>
          <cell r="M181">
            <v>28441</v>
          </cell>
          <cell r="N181">
            <v>4072</v>
          </cell>
          <cell r="O181">
            <v>4072</v>
          </cell>
          <cell r="P181">
            <v>0</v>
          </cell>
          <cell r="Q181">
            <v>6.9845284872298627</v>
          </cell>
          <cell r="R181" t="str">
            <v>SIM</v>
          </cell>
          <cell r="S181">
            <v>0</v>
          </cell>
          <cell r="T181">
            <v>4.7435499999999999</v>
          </cell>
          <cell r="U181">
            <v>0</v>
          </cell>
          <cell r="V181">
            <v>0</v>
          </cell>
          <cell r="W181">
            <v>6.9845284872298627</v>
          </cell>
          <cell r="X181">
            <v>28441</v>
          </cell>
          <cell r="Y181">
            <v>6.9845284872298627</v>
          </cell>
          <cell r="Z181">
            <v>28441</v>
          </cell>
          <cell r="AB181">
            <v>0</v>
          </cell>
          <cell r="AC181">
            <v>2900</v>
          </cell>
          <cell r="AD181">
            <v>28441</v>
          </cell>
          <cell r="AE181">
            <v>24369</v>
          </cell>
          <cell r="AF181">
            <v>28441</v>
          </cell>
          <cell r="AG181">
            <v>9.8072413793103443</v>
          </cell>
          <cell r="AH181">
            <v>24369</v>
          </cell>
          <cell r="AI181">
            <v>8.4031034482758624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</row>
        <row r="182">
          <cell r="A182">
            <v>3411220005</v>
          </cell>
          <cell r="B182" t="str">
            <v>ZIMIEX 10MG TABS SPL - (10) BRA</v>
          </cell>
          <cell r="C182" t="str">
            <v>B6 CMCare Local</v>
          </cell>
          <cell r="D182" t="str">
            <v>EZETIMIBE BGX</v>
          </cell>
          <cell r="E182" t="str">
            <v>Brand</v>
          </cell>
          <cell r="F182" t="str">
            <v>Carla Mendonça</v>
          </cell>
          <cell r="G182" t="str">
            <v>YSAM / YTRA</v>
          </cell>
          <cell r="H182" t="str">
            <v>local</v>
          </cell>
          <cell r="I182" t="str">
            <v>Rafael Pena</v>
          </cell>
          <cell r="J182">
            <v>0</v>
          </cell>
          <cell r="K182">
            <v>0</v>
          </cell>
          <cell r="L182">
            <v>672</v>
          </cell>
          <cell r="M182">
            <v>672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 t="str">
            <v>SIM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672</v>
          </cell>
          <cell r="Y182">
            <v>0</v>
          </cell>
          <cell r="Z182">
            <v>672</v>
          </cell>
          <cell r="AB182">
            <v>0</v>
          </cell>
          <cell r="AC182">
            <v>3600</v>
          </cell>
          <cell r="AD182">
            <v>672</v>
          </cell>
          <cell r="AE182">
            <v>672</v>
          </cell>
          <cell r="AF182">
            <v>672</v>
          </cell>
          <cell r="AG182">
            <v>0.18666666666666668</v>
          </cell>
          <cell r="AH182">
            <v>672</v>
          </cell>
          <cell r="AI182">
            <v>0.18666666666666668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</row>
        <row r="183">
          <cell r="A183" t="str">
            <v>U1222239</v>
          </cell>
          <cell r="B183" t="str">
            <v>ALUETTA PEN 12MG (1)-MS-BRA</v>
          </cell>
          <cell r="C183" t="str">
            <v>A5 Endocrinology</v>
          </cell>
          <cell r="D183" t="str">
            <v>SAIZEN PEN</v>
          </cell>
          <cell r="E183" t="str">
            <v>Device</v>
          </cell>
          <cell r="F183" t="str">
            <v>Paula Albertini</v>
          </cell>
          <cell r="G183" t="str">
            <v>YTRA</v>
          </cell>
          <cell r="H183" t="str">
            <v>local</v>
          </cell>
          <cell r="I183" t="str">
            <v>Eduarda Soares</v>
          </cell>
          <cell r="J183">
            <v>0</v>
          </cell>
          <cell r="K183">
            <v>0</v>
          </cell>
          <cell r="L183">
            <v>394</v>
          </cell>
          <cell r="M183">
            <v>394</v>
          </cell>
          <cell r="N183">
            <v>160</v>
          </cell>
          <cell r="O183">
            <v>160</v>
          </cell>
          <cell r="P183">
            <v>0</v>
          </cell>
          <cell r="Q183">
            <v>2.4624999999999999</v>
          </cell>
          <cell r="R183" t="str">
            <v>NÃO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2.4624999999999999</v>
          </cell>
          <cell r="X183">
            <v>394</v>
          </cell>
          <cell r="Y183">
            <v>2.4624999999999999</v>
          </cell>
          <cell r="Z183">
            <v>394</v>
          </cell>
          <cell r="AB183">
            <v>0</v>
          </cell>
          <cell r="AC183">
            <v>260</v>
          </cell>
          <cell r="AD183">
            <v>394</v>
          </cell>
          <cell r="AE183">
            <v>234</v>
          </cell>
          <cell r="AF183">
            <v>394</v>
          </cell>
          <cell r="AG183">
            <v>1.5153846153846153</v>
          </cell>
          <cell r="AH183">
            <v>234</v>
          </cell>
          <cell r="AI183">
            <v>0.9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A184" t="str">
            <v>U1222240</v>
          </cell>
          <cell r="B184" t="str">
            <v>ALUETTA PEN 20MG (1)-MS-BRA</v>
          </cell>
          <cell r="C184" t="str">
            <v>A5 Endocrinology</v>
          </cell>
          <cell r="D184" t="str">
            <v>SAIZEN PEN</v>
          </cell>
          <cell r="E184" t="str">
            <v>Device</v>
          </cell>
          <cell r="F184" t="str">
            <v>Paula Albertini</v>
          </cell>
          <cell r="G184" t="str">
            <v>YTRA</v>
          </cell>
          <cell r="H184" t="str">
            <v>local</v>
          </cell>
          <cell r="I184" t="str">
            <v>Eduarda Soares</v>
          </cell>
          <cell r="J184">
            <v>0</v>
          </cell>
          <cell r="K184">
            <v>0</v>
          </cell>
          <cell r="L184">
            <v>346</v>
          </cell>
          <cell r="M184">
            <v>346</v>
          </cell>
          <cell r="N184">
            <v>300</v>
          </cell>
          <cell r="O184">
            <v>300</v>
          </cell>
          <cell r="P184">
            <v>0</v>
          </cell>
          <cell r="Q184">
            <v>1.1533333333333333</v>
          </cell>
          <cell r="R184" t="str">
            <v>NÃO</v>
          </cell>
          <cell r="S184">
            <v>0</v>
          </cell>
          <cell r="T184">
            <v>0</v>
          </cell>
          <cell r="U184">
            <v>0</v>
          </cell>
          <cell r="V184">
            <v>580</v>
          </cell>
          <cell r="W184">
            <v>3.0866666666666664</v>
          </cell>
          <cell r="X184">
            <v>926</v>
          </cell>
          <cell r="Y184">
            <v>3.0866666666666664</v>
          </cell>
          <cell r="Z184">
            <v>926</v>
          </cell>
          <cell r="AB184">
            <v>0</v>
          </cell>
          <cell r="AC184">
            <v>400</v>
          </cell>
          <cell r="AD184">
            <v>926</v>
          </cell>
          <cell r="AE184">
            <v>626</v>
          </cell>
          <cell r="AF184">
            <v>926</v>
          </cell>
          <cell r="AG184">
            <v>2.3149999999999999</v>
          </cell>
          <cell r="AH184">
            <v>626</v>
          </cell>
          <cell r="AI184">
            <v>1.5649999999999999</v>
          </cell>
          <cell r="AJ184">
            <v>0</v>
          </cell>
          <cell r="AK184">
            <v>580</v>
          </cell>
          <cell r="AL184">
            <v>0</v>
          </cell>
          <cell r="AM184">
            <v>0</v>
          </cell>
          <cell r="AV184">
            <v>580</v>
          </cell>
        </row>
        <row r="185">
          <cell r="A185" t="str">
            <v>U1222238</v>
          </cell>
          <cell r="B185" t="str">
            <v>ALUETTA PEN 6MG (1)-MS-BRA</v>
          </cell>
          <cell r="C185" t="str">
            <v>A5 Endocrinology</v>
          </cell>
          <cell r="D185" t="str">
            <v>SAIZEN PEN</v>
          </cell>
          <cell r="E185" t="str">
            <v>Device</v>
          </cell>
          <cell r="F185" t="str">
            <v>Paula Albertini</v>
          </cell>
          <cell r="G185" t="str">
            <v>YTRA</v>
          </cell>
          <cell r="H185" t="str">
            <v>local</v>
          </cell>
          <cell r="I185" t="str">
            <v>Eduarda Soares</v>
          </cell>
          <cell r="J185">
            <v>0</v>
          </cell>
          <cell r="K185">
            <v>0</v>
          </cell>
          <cell r="L185">
            <v>75</v>
          </cell>
          <cell r="M185">
            <v>75</v>
          </cell>
          <cell r="N185">
            <v>55</v>
          </cell>
          <cell r="O185">
            <v>55</v>
          </cell>
          <cell r="P185">
            <v>0</v>
          </cell>
          <cell r="Q185">
            <v>1.3636363636363635</v>
          </cell>
          <cell r="R185" t="str">
            <v>NÃO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1.3636363636363635</v>
          </cell>
          <cell r="X185">
            <v>75</v>
          </cell>
          <cell r="Y185">
            <v>1.3636363636363635</v>
          </cell>
          <cell r="Z185">
            <v>75</v>
          </cell>
          <cell r="AB185">
            <v>0</v>
          </cell>
          <cell r="AC185">
            <v>55</v>
          </cell>
          <cell r="AD185">
            <v>75</v>
          </cell>
          <cell r="AE185">
            <v>20</v>
          </cell>
          <cell r="AF185">
            <v>75</v>
          </cell>
          <cell r="AG185">
            <v>1.3636363636363635</v>
          </cell>
          <cell r="AH185">
            <v>20</v>
          </cell>
          <cell r="AI185">
            <v>0.36363636363636365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</row>
        <row r="186">
          <cell r="A186" t="str">
            <v>U1244147</v>
          </cell>
          <cell r="B186" t="str">
            <v>BD ULTRA-FINE™ MINI 5MM X 31G (100)</v>
          </cell>
          <cell r="C186" t="str">
            <v>A5 Endocrinology</v>
          </cell>
          <cell r="D186" t="str">
            <v>SAIZEN PEN NEEDLE</v>
          </cell>
          <cell r="E186" t="str">
            <v>Device</v>
          </cell>
          <cell r="F186" t="str">
            <v>Paula Albertini</v>
          </cell>
          <cell r="G186" t="str">
            <v>YTRA</v>
          </cell>
          <cell r="H186" t="str">
            <v>local</v>
          </cell>
          <cell r="I186" t="str">
            <v>Eduarda Soares</v>
          </cell>
          <cell r="J186">
            <v>0</v>
          </cell>
          <cell r="K186">
            <v>0</v>
          </cell>
          <cell r="L186">
            <v>4402</v>
          </cell>
          <cell r="M186">
            <v>4402</v>
          </cell>
          <cell r="N186">
            <v>650</v>
          </cell>
          <cell r="O186">
            <v>650</v>
          </cell>
          <cell r="P186">
            <v>0</v>
          </cell>
          <cell r="Q186">
            <v>6.7723076923076926</v>
          </cell>
          <cell r="R186" t="str">
            <v>NÃO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6.7723076923076926</v>
          </cell>
          <cell r="X186">
            <v>4402</v>
          </cell>
          <cell r="Y186">
            <v>6.7723076923076926</v>
          </cell>
          <cell r="Z186">
            <v>4402</v>
          </cell>
          <cell r="AB186">
            <v>0</v>
          </cell>
          <cell r="AC186">
            <v>650</v>
          </cell>
          <cell r="AD186">
            <v>4402</v>
          </cell>
          <cell r="AE186">
            <v>3752</v>
          </cell>
          <cell r="AF186">
            <v>4402</v>
          </cell>
          <cell r="AG186">
            <v>6.7723076923076926</v>
          </cell>
          <cell r="AH186">
            <v>3752</v>
          </cell>
          <cell r="AI186">
            <v>5.7723076923076926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A187" t="str">
            <v>U1211216</v>
          </cell>
          <cell r="B187" t="str">
            <v>Cartridge Demo Kit (4)</v>
          </cell>
          <cell r="C187" t="str">
            <v>A5 Endocrinology</v>
          </cell>
          <cell r="D187" t="str">
            <v>SAIZEN</v>
          </cell>
          <cell r="E187" t="str">
            <v>Device</v>
          </cell>
          <cell r="F187" t="str">
            <v>Paula Albertini</v>
          </cell>
          <cell r="G187" t="str">
            <v>YTRA</v>
          </cell>
          <cell r="H187" t="str">
            <v>local</v>
          </cell>
          <cell r="I187" t="str">
            <v>Eduarda Soares</v>
          </cell>
          <cell r="J187">
            <v>0</v>
          </cell>
          <cell r="K187">
            <v>28</v>
          </cell>
          <cell r="L187">
            <v>7</v>
          </cell>
          <cell r="M187">
            <v>35</v>
          </cell>
          <cell r="N187">
            <v>10</v>
          </cell>
          <cell r="O187">
            <v>10</v>
          </cell>
          <cell r="P187">
            <v>0</v>
          </cell>
          <cell r="Q187">
            <v>3.5</v>
          </cell>
          <cell r="R187" t="str">
            <v>NÃO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3.5</v>
          </cell>
          <cell r="X187">
            <v>35</v>
          </cell>
          <cell r="Y187">
            <v>0.7</v>
          </cell>
          <cell r="Z187">
            <v>7</v>
          </cell>
          <cell r="AB187">
            <v>0</v>
          </cell>
          <cell r="AC187">
            <v>0</v>
          </cell>
          <cell r="AD187">
            <v>35</v>
          </cell>
          <cell r="AE187">
            <v>25</v>
          </cell>
          <cell r="AF187">
            <v>35</v>
          </cell>
          <cell r="AG187">
            <v>0</v>
          </cell>
          <cell r="AH187">
            <v>25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</row>
        <row r="188">
          <cell r="A188" t="str">
            <v>U1211120</v>
          </cell>
          <cell r="B188" t="str">
            <v>EASYPOD 6.0 AUTOINJECTOR (1)-MS-LATAM</v>
          </cell>
          <cell r="C188" t="str">
            <v>A5 Endocrinology</v>
          </cell>
          <cell r="D188" t="str">
            <v>EASYPOD E. INJECTOR</v>
          </cell>
          <cell r="E188" t="str">
            <v>Device</v>
          </cell>
          <cell r="F188" t="str">
            <v>Paula Albertini</v>
          </cell>
          <cell r="G188" t="str">
            <v>YTRA</v>
          </cell>
          <cell r="H188" t="str">
            <v>local</v>
          </cell>
          <cell r="I188" t="str">
            <v>Eduarda Soares</v>
          </cell>
          <cell r="J188">
            <v>0</v>
          </cell>
          <cell r="K188">
            <v>0</v>
          </cell>
          <cell r="L188">
            <v>70</v>
          </cell>
          <cell r="M188">
            <v>70</v>
          </cell>
          <cell r="N188">
            <v>60</v>
          </cell>
          <cell r="O188">
            <v>60</v>
          </cell>
          <cell r="P188">
            <v>0</v>
          </cell>
          <cell r="Q188">
            <v>1.1666666666666667</v>
          </cell>
          <cell r="R188" t="str">
            <v>NÃO</v>
          </cell>
          <cell r="S188">
            <v>0</v>
          </cell>
          <cell r="T188">
            <v>0</v>
          </cell>
          <cell r="U188">
            <v>0</v>
          </cell>
          <cell r="V188">
            <v>172</v>
          </cell>
          <cell r="W188">
            <v>4.0333333333333332</v>
          </cell>
          <cell r="X188">
            <v>242</v>
          </cell>
          <cell r="Y188">
            <v>4.0333333333333332</v>
          </cell>
          <cell r="Z188">
            <v>242</v>
          </cell>
          <cell r="AB188">
            <v>0</v>
          </cell>
          <cell r="AC188">
            <v>60</v>
          </cell>
          <cell r="AD188">
            <v>242</v>
          </cell>
          <cell r="AE188">
            <v>182</v>
          </cell>
          <cell r="AF188">
            <v>242</v>
          </cell>
          <cell r="AG188">
            <v>4.0333333333333332</v>
          </cell>
          <cell r="AH188">
            <v>182</v>
          </cell>
          <cell r="AI188">
            <v>3.0333333333333332</v>
          </cell>
          <cell r="AJ188">
            <v>172</v>
          </cell>
          <cell r="AK188">
            <v>0</v>
          </cell>
          <cell r="AL188">
            <v>0</v>
          </cell>
          <cell r="AM188">
            <v>0</v>
          </cell>
          <cell r="AO188">
            <v>172</v>
          </cell>
        </row>
        <row r="189">
          <cell r="A189" t="str">
            <v>U1262014</v>
          </cell>
          <cell r="B189" t="str">
            <v>Easypod LQ Fascia Fairies (1)</v>
          </cell>
          <cell r="C189" t="str">
            <v>A5 Endocrinology</v>
          </cell>
          <cell r="D189" t="str">
            <v>FASCIA</v>
          </cell>
          <cell r="E189" t="str">
            <v>Device</v>
          </cell>
          <cell r="F189" t="str">
            <v>Paula Albertini</v>
          </cell>
          <cell r="G189" t="str">
            <v>YTRA</v>
          </cell>
          <cell r="H189" t="str">
            <v>local</v>
          </cell>
          <cell r="I189" t="str">
            <v>Eduarda Soares</v>
          </cell>
          <cell r="J189">
            <v>0</v>
          </cell>
          <cell r="K189">
            <v>0</v>
          </cell>
          <cell r="L189">
            <v>558</v>
          </cell>
          <cell r="M189">
            <v>558</v>
          </cell>
          <cell r="N189">
            <v>10</v>
          </cell>
          <cell r="O189">
            <v>10</v>
          </cell>
          <cell r="P189">
            <v>0</v>
          </cell>
          <cell r="Q189">
            <v>55.8</v>
          </cell>
          <cell r="R189" t="str">
            <v>NÃO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55.8</v>
          </cell>
          <cell r="X189">
            <v>558</v>
          </cell>
          <cell r="Y189">
            <v>55.8</v>
          </cell>
          <cell r="Z189">
            <v>558</v>
          </cell>
          <cell r="AB189">
            <v>0</v>
          </cell>
          <cell r="AC189">
            <v>10</v>
          </cell>
          <cell r="AD189">
            <v>558</v>
          </cell>
          <cell r="AE189">
            <v>548</v>
          </cell>
          <cell r="AF189">
            <v>558</v>
          </cell>
          <cell r="AG189">
            <v>55.8</v>
          </cell>
          <cell r="AH189">
            <v>548</v>
          </cell>
          <cell r="AI189">
            <v>54.8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</row>
        <row r="190">
          <cell r="A190" t="str">
            <v>U1262015</v>
          </cell>
          <cell r="B190" t="str">
            <v>Easypod LQ Fascia Game (1)</v>
          </cell>
          <cell r="C190" t="str">
            <v>A5 Endocrinology</v>
          </cell>
          <cell r="D190" t="str">
            <v>FASCIA</v>
          </cell>
          <cell r="E190" t="str">
            <v>Device</v>
          </cell>
          <cell r="F190" t="str">
            <v>Paula Albertini</v>
          </cell>
          <cell r="G190" t="str">
            <v>YTRA</v>
          </cell>
          <cell r="H190" t="str">
            <v>local</v>
          </cell>
          <cell r="I190" t="str">
            <v>Eduarda Soares</v>
          </cell>
          <cell r="J190">
            <v>0</v>
          </cell>
          <cell r="K190">
            <v>0</v>
          </cell>
          <cell r="L190">
            <v>283</v>
          </cell>
          <cell r="M190">
            <v>283</v>
          </cell>
          <cell r="N190">
            <v>12</v>
          </cell>
          <cell r="O190">
            <v>12</v>
          </cell>
          <cell r="P190">
            <v>0</v>
          </cell>
          <cell r="Q190">
            <v>23.583333333333332</v>
          </cell>
          <cell r="R190" t="str">
            <v>NÃO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23.583333333333332</v>
          </cell>
          <cell r="X190">
            <v>283</v>
          </cell>
          <cell r="Y190">
            <v>23.583333333333332</v>
          </cell>
          <cell r="Z190">
            <v>283</v>
          </cell>
          <cell r="AB190">
            <v>0</v>
          </cell>
          <cell r="AC190">
            <v>12</v>
          </cell>
          <cell r="AD190">
            <v>283</v>
          </cell>
          <cell r="AE190">
            <v>271</v>
          </cell>
          <cell r="AF190">
            <v>283</v>
          </cell>
          <cell r="AG190">
            <v>23.583333333333332</v>
          </cell>
          <cell r="AH190">
            <v>271</v>
          </cell>
          <cell r="AI190">
            <v>22.583333333333332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</row>
        <row r="191">
          <cell r="A191" t="str">
            <v>U1262017</v>
          </cell>
          <cell r="B191" t="str">
            <v>Easypod LQ Fascia Space (1)</v>
          </cell>
          <cell r="C191" t="str">
            <v>A5 Endocrinology</v>
          </cell>
          <cell r="D191" t="str">
            <v>FASCIA</v>
          </cell>
          <cell r="E191" t="str">
            <v>Device</v>
          </cell>
          <cell r="F191" t="str">
            <v>Paula Albertini</v>
          </cell>
          <cell r="G191" t="str">
            <v>YTRA</v>
          </cell>
          <cell r="H191" t="str">
            <v>local</v>
          </cell>
          <cell r="I191" t="str">
            <v>Eduarda Soares</v>
          </cell>
          <cell r="J191">
            <v>0</v>
          </cell>
          <cell r="K191">
            <v>0</v>
          </cell>
          <cell r="L191">
            <v>188</v>
          </cell>
          <cell r="M191">
            <v>188</v>
          </cell>
          <cell r="N191">
            <v>10</v>
          </cell>
          <cell r="O191">
            <v>10</v>
          </cell>
          <cell r="P191">
            <v>0</v>
          </cell>
          <cell r="Q191">
            <v>18.8</v>
          </cell>
          <cell r="R191" t="str">
            <v>NÃO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18.8</v>
          </cell>
          <cell r="X191">
            <v>188</v>
          </cell>
          <cell r="Y191">
            <v>18.8</v>
          </cell>
          <cell r="Z191">
            <v>188</v>
          </cell>
          <cell r="AB191">
            <v>0</v>
          </cell>
          <cell r="AC191">
            <v>15</v>
          </cell>
          <cell r="AD191">
            <v>188</v>
          </cell>
          <cell r="AE191">
            <v>178</v>
          </cell>
          <cell r="AF191">
            <v>188</v>
          </cell>
          <cell r="AG191">
            <v>12.533333333333333</v>
          </cell>
          <cell r="AH191">
            <v>178</v>
          </cell>
          <cell r="AI191">
            <v>11.866666666666667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</row>
        <row r="192">
          <cell r="A192" t="str">
            <v>U1262018</v>
          </cell>
          <cell r="B192" t="str">
            <v>Easypod LQ Fascia Unicorn (1)</v>
          </cell>
          <cell r="C192" t="str">
            <v>A5 Endocrinology</v>
          </cell>
          <cell r="D192" t="str">
            <v>FASCIA</v>
          </cell>
          <cell r="E192" t="str">
            <v>Device</v>
          </cell>
          <cell r="F192" t="str">
            <v>Paula Albertini</v>
          </cell>
          <cell r="G192" t="str">
            <v>YTRA</v>
          </cell>
          <cell r="H192" t="str">
            <v>local</v>
          </cell>
          <cell r="I192" t="str">
            <v>Eduarda Soares</v>
          </cell>
          <cell r="J192">
            <v>0</v>
          </cell>
          <cell r="K192">
            <v>0</v>
          </cell>
          <cell r="L192">
            <v>218</v>
          </cell>
          <cell r="M192">
            <v>218</v>
          </cell>
          <cell r="N192">
            <v>10</v>
          </cell>
          <cell r="O192">
            <v>10</v>
          </cell>
          <cell r="P192">
            <v>0</v>
          </cell>
          <cell r="Q192">
            <v>21.8</v>
          </cell>
          <cell r="R192" t="str">
            <v>NÃO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21.8</v>
          </cell>
          <cell r="X192">
            <v>218</v>
          </cell>
          <cell r="Y192">
            <v>21.8</v>
          </cell>
          <cell r="Z192">
            <v>218</v>
          </cell>
          <cell r="AB192">
            <v>0</v>
          </cell>
          <cell r="AC192">
            <v>10</v>
          </cell>
          <cell r="AD192">
            <v>218</v>
          </cell>
          <cell r="AE192">
            <v>208</v>
          </cell>
          <cell r="AF192">
            <v>218</v>
          </cell>
          <cell r="AG192">
            <v>21.8</v>
          </cell>
          <cell r="AH192">
            <v>208</v>
          </cell>
          <cell r="AI192">
            <v>20.8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</row>
        <row r="193">
          <cell r="A193" t="str">
            <v>U1244003</v>
          </cell>
          <cell r="B193" t="str">
            <v>Easypod Training Pad (10)</v>
          </cell>
          <cell r="C193" t="str">
            <v>A5 Endocrinology</v>
          </cell>
          <cell r="D193" t="str">
            <v>MD OTHER ACCESSORIES</v>
          </cell>
          <cell r="E193" t="str">
            <v>Device</v>
          </cell>
          <cell r="F193" t="str">
            <v>Paula Albertini</v>
          </cell>
          <cell r="G193" t="str">
            <v>YTRA</v>
          </cell>
          <cell r="H193" t="str">
            <v>local</v>
          </cell>
          <cell r="I193" t="str">
            <v>Eduarda Soares</v>
          </cell>
          <cell r="J193">
            <v>0</v>
          </cell>
          <cell r="K193">
            <v>0</v>
          </cell>
          <cell r="L193">
            <v>306</v>
          </cell>
          <cell r="M193">
            <v>306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 t="str">
            <v>NÃO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306</v>
          </cell>
          <cell r="Y193">
            <v>0</v>
          </cell>
          <cell r="Z193">
            <v>306</v>
          </cell>
          <cell r="AB193">
            <v>0</v>
          </cell>
          <cell r="AC193">
            <v>0</v>
          </cell>
          <cell r="AD193">
            <v>306</v>
          </cell>
          <cell r="AE193">
            <v>306</v>
          </cell>
          <cell r="AF193">
            <v>306</v>
          </cell>
          <cell r="AG193">
            <v>0</v>
          </cell>
          <cell r="AH193">
            <v>306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</row>
        <row r="194">
          <cell r="A194" t="str">
            <v>U1211320</v>
          </cell>
          <cell r="B194" t="str">
            <v>Easypod Transmiter 2.0 (1)</v>
          </cell>
          <cell r="C194" t="str">
            <v>A5 Endocrinology</v>
          </cell>
          <cell r="D194" t="str">
            <v>EASYPOD TRANSMITTER</v>
          </cell>
          <cell r="E194" t="str">
            <v>Device</v>
          </cell>
          <cell r="F194" t="str">
            <v>Paula Albertini</v>
          </cell>
          <cell r="G194" t="str">
            <v>YTRA</v>
          </cell>
          <cell r="H194" t="str">
            <v>local</v>
          </cell>
          <cell r="I194" t="str">
            <v>Eduarda Soares</v>
          </cell>
          <cell r="J194">
            <v>0</v>
          </cell>
          <cell r="K194">
            <v>0</v>
          </cell>
          <cell r="L194">
            <v>59</v>
          </cell>
          <cell r="M194">
            <v>59</v>
          </cell>
          <cell r="N194">
            <v>2</v>
          </cell>
          <cell r="O194">
            <v>2</v>
          </cell>
          <cell r="P194">
            <v>0</v>
          </cell>
          <cell r="Q194">
            <v>29.5</v>
          </cell>
          <cell r="R194" t="str">
            <v>NÃO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29.5</v>
          </cell>
          <cell r="X194">
            <v>59</v>
          </cell>
          <cell r="Y194">
            <v>29.5</v>
          </cell>
          <cell r="Z194">
            <v>59</v>
          </cell>
          <cell r="AB194">
            <v>0</v>
          </cell>
          <cell r="AC194">
            <v>2</v>
          </cell>
          <cell r="AD194">
            <v>59</v>
          </cell>
          <cell r="AE194">
            <v>57</v>
          </cell>
          <cell r="AF194">
            <v>59</v>
          </cell>
          <cell r="AG194">
            <v>29.5</v>
          </cell>
          <cell r="AH194">
            <v>57</v>
          </cell>
          <cell r="AI194">
            <v>28.5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</row>
        <row r="195">
          <cell r="A195" t="str">
            <v>U1255501</v>
          </cell>
          <cell r="B195" t="str">
            <v>Easypod Travel Bag (6) (Multiplo)</v>
          </cell>
          <cell r="C195" t="str">
            <v>A5 Endocrinology</v>
          </cell>
          <cell r="D195" t="str">
            <v>MD BAG</v>
          </cell>
          <cell r="E195" t="str">
            <v>Device</v>
          </cell>
          <cell r="F195" t="str">
            <v>Paula Albertini</v>
          </cell>
          <cell r="G195" t="str">
            <v>YTRA</v>
          </cell>
          <cell r="H195" t="str">
            <v>local</v>
          </cell>
          <cell r="I195" t="str">
            <v>Eduarda Soares</v>
          </cell>
          <cell r="J195">
            <v>0</v>
          </cell>
          <cell r="K195">
            <v>0</v>
          </cell>
          <cell r="L195">
            <v>1334</v>
          </cell>
          <cell r="M195">
            <v>1334</v>
          </cell>
          <cell r="N195">
            <v>20</v>
          </cell>
          <cell r="O195">
            <v>20</v>
          </cell>
          <cell r="P195">
            <v>0</v>
          </cell>
          <cell r="Q195">
            <v>66.7</v>
          </cell>
          <cell r="R195" t="str">
            <v>NÃO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66.7</v>
          </cell>
          <cell r="X195">
            <v>1334</v>
          </cell>
          <cell r="Y195">
            <v>66.7</v>
          </cell>
          <cell r="Z195">
            <v>1334</v>
          </cell>
          <cell r="AB195">
            <v>0</v>
          </cell>
          <cell r="AC195">
            <v>25</v>
          </cell>
          <cell r="AD195">
            <v>1334</v>
          </cell>
          <cell r="AE195">
            <v>1314</v>
          </cell>
          <cell r="AF195">
            <v>1334</v>
          </cell>
          <cell r="AG195">
            <v>53.36</v>
          </cell>
          <cell r="AH195">
            <v>1314</v>
          </cell>
          <cell r="AI195">
            <v>52.56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</row>
        <row r="196">
          <cell r="A196" t="str">
            <v>U0055008</v>
          </cell>
          <cell r="B196" t="str">
            <v xml:space="preserve">E-Devices Lith Batteries (4) </v>
          </cell>
          <cell r="C196" t="str">
            <v>A5 Endocrinology</v>
          </cell>
          <cell r="D196" t="str">
            <v>MD BATTERY</v>
          </cell>
          <cell r="E196" t="str">
            <v>Device</v>
          </cell>
          <cell r="F196" t="str">
            <v>Paula Albertini</v>
          </cell>
          <cell r="G196" t="str">
            <v>YTRA</v>
          </cell>
          <cell r="H196" t="str">
            <v>local</v>
          </cell>
          <cell r="I196" t="str">
            <v>Eduarda Soares</v>
          </cell>
          <cell r="J196">
            <v>0</v>
          </cell>
          <cell r="K196">
            <v>0</v>
          </cell>
          <cell r="L196">
            <v>1350</v>
          </cell>
          <cell r="M196">
            <v>1350</v>
          </cell>
          <cell r="N196">
            <v>200</v>
          </cell>
          <cell r="O196">
            <v>200</v>
          </cell>
          <cell r="P196">
            <v>0</v>
          </cell>
          <cell r="Q196">
            <v>6.75</v>
          </cell>
          <cell r="R196" t="str">
            <v>NÃO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6.75</v>
          </cell>
          <cell r="X196">
            <v>1350</v>
          </cell>
          <cell r="Y196">
            <v>6.75</v>
          </cell>
          <cell r="Z196">
            <v>1350</v>
          </cell>
          <cell r="AB196">
            <v>0</v>
          </cell>
          <cell r="AC196">
            <v>180</v>
          </cell>
          <cell r="AD196">
            <v>1350</v>
          </cell>
          <cell r="AE196">
            <v>1150</v>
          </cell>
          <cell r="AF196">
            <v>1350</v>
          </cell>
          <cell r="AG196">
            <v>7.5</v>
          </cell>
          <cell r="AH196">
            <v>1150</v>
          </cell>
          <cell r="AI196">
            <v>6.3888888888888893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</row>
        <row r="197">
          <cell r="A197" t="str">
            <v>FCBY0002</v>
          </cell>
          <cell r="B197" t="str">
            <v>MAVENCLAD DEMOKIT - INT</v>
          </cell>
          <cell r="C197" t="str">
            <v>B3 MAVENCLAD</v>
          </cell>
          <cell r="D197" t="str">
            <v>CLADRIBINE</v>
          </cell>
          <cell r="E197" t="str">
            <v>Device</v>
          </cell>
          <cell r="F197" t="str">
            <v>Joseph</v>
          </cell>
          <cell r="G197" t="str">
            <v>YTRA</v>
          </cell>
          <cell r="H197" t="str">
            <v>local</v>
          </cell>
          <cell r="I197" t="str">
            <v>Eduarda Soares</v>
          </cell>
          <cell r="J197">
            <v>0</v>
          </cell>
          <cell r="K197">
            <v>0</v>
          </cell>
          <cell r="L197">
            <v>9</v>
          </cell>
          <cell r="M197">
            <v>9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 t="str">
            <v>NÃO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9</v>
          </cell>
          <cell r="Y197">
            <v>0</v>
          </cell>
          <cell r="Z197">
            <v>9</v>
          </cell>
          <cell r="AB197">
            <v>0</v>
          </cell>
          <cell r="AC197">
            <v>0</v>
          </cell>
          <cell r="AD197">
            <v>9</v>
          </cell>
          <cell r="AE197">
            <v>9</v>
          </cell>
          <cell r="AF197">
            <v>9</v>
          </cell>
          <cell r="AG197">
            <v>0</v>
          </cell>
          <cell r="AH197">
            <v>9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</row>
        <row r="198">
          <cell r="A198" t="str">
            <v>U1222104</v>
          </cell>
          <cell r="B198" t="str">
            <v xml:space="preserve">One Click Autoinjector (1) </v>
          </cell>
          <cell r="C198" t="str">
            <v>A5 Endocrinology</v>
          </cell>
          <cell r="D198" t="str">
            <v>ONE CLICK</v>
          </cell>
          <cell r="E198" t="str">
            <v>Device</v>
          </cell>
          <cell r="F198" t="str">
            <v>Paula Albertini</v>
          </cell>
          <cell r="G198" t="str">
            <v>YTRA</v>
          </cell>
          <cell r="H198" t="str">
            <v>local</v>
          </cell>
          <cell r="I198" t="str">
            <v>Eduarda Soares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 t="str">
            <v>NÃO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</row>
        <row r="199">
          <cell r="A199" t="str">
            <v>U1211107</v>
          </cell>
          <cell r="B199" t="str">
            <v>One Click Backpack (1)</v>
          </cell>
          <cell r="C199" t="str">
            <v>A5 Endocrinology</v>
          </cell>
          <cell r="D199" t="str">
            <v>MD BAG</v>
          </cell>
          <cell r="E199" t="str">
            <v>Device</v>
          </cell>
          <cell r="F199" t="str">
            <v>Paula Albertini</v>
          </cell>
          <cell r="G199" t="str">
            <v>YTRA</v>
          </cell>
          <cell r="H199" t="str">
            <v>local</v>
          </cell>
          <cell r="I199" t="str">
            <v>Eduarda Soares</v>
          </cell>
          <cell r="J199">
            <v>0</v>
          </cell>
          <cell r="K199">
            <v>0</v>
          </cell>
          <cell r="L199">
            <v>915</v>
          </cell>
          <cell r="M199">
            <v>915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 t="str">
            <v>NÃO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915</v>
          </cell>
          <cell r="Y199">
            <v>0</v>
          </cell>
          <cell r="Z199">
            <v>915</v>
          </cell>
          <cell r="AB199">
            <v>0</v>
          </cell>
          <cell r="AC199">
            <v>0</v>
          </cell>
          <cell r="AD199">
            <v>915</v>
          </cell>
          <cell r="AE199">
            <v>915</v>
          </cell>
          <cell r="AF199">
            <v>915</v>
          </cell>
          <cell r="AG199">
            <v>0</v>
          </cell>
          <cell r="AH199">
            <v>915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</row>
        <row r="200">
          <cell r="A200" t="str">
            <v>U0B12005</v>
          </cell>
          <cell r="B200" t="str">
            <v xml:space="preserve">One Click Needle (100) </v>
          </cell>
          <cell r="C200" t="str">
            <v>A5 Endocrinology</v>
          </cell>
          <cell r="D200" t="str">
            <v>ONE CLICK NEEDLE</v>
          </cell>
          <cell r="E200" t="str">
            <v>Device</v>
          </cell>
          <cell r="F200" t="str">
            <v>Paula Albertini</v>
          </cell>
          <cell r="G200" t="str">
            <v>YTRA</v>
          </cell>
          <cell r="H200" t="str">
            <v>local</v>
          </cell>
          <cell r="I200" t="str">
            <v>Eduarda Soares</v>
          </cell>
          <cell r="J200">
            <v>0</v>
          </cell>
          <cell r="K200">
            <v>0</v>
          </cell>
          <cell r="L200">
            <v>198</v>
          </cell>
          <cell r="M200">
            <v>198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 t="str">
            <v>NÃO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198</v>
          </cell>
          <cell r="Y200">
            <v>0</v>
          </cell>
          <cell r="Z200">
            <v>198</v>
          </cell>
          <cell r="AB200">
            <v>0</v>
          </cell>
          <cell r="AC200">
            <v>0</v>
          </cell>
          <cell r="AD200">
            <v>198</v>
          </cell>
          <cell r="AE200">
            <v>198</v>
          </cell>
          <cell r="AF200">
            <v>198</v>
          </cell>
          <cell r="AG200">
            <v>0</v>
          </cell>
          <cell r="AH200">
            <v>198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</row>
        <row r="201">
          <cell r="A201" t="str">
            <v>U1244000</v>
          </cell>
          <cell r="B201" t="str">
            <v>Pencylcap aluetta 31G</v>
          </cell>
          <cell r="C201" t="str">
            <v>A5 Endocrinology</v>
          </cell>
          <cell r="D201" t="str">
            <v>SAIZEN PEN NEEDLE</v>
          </cell>
          <cell r="E201" t="str">
            <v>Device</v>
          </cell>
          <cell r="F201" t="str">
            <v>Paula Albertini</v>
          </cell>
          <cell r="G201" t="str">
            <v>YTRA</v>
          </cell>
          <cell r="H201" t="str">
            <v>local</v>
          </cell>
          <cell r="I201" t="str">
            <v>Eduarda Soares</v>
          </cell>
          <cell r="J201">
            <v>0</v>
          </cell>
          <cell r="K201">
            <v>0</v>
          </cell>
          <cell r="L201">
            <v>264</v>
          </cell>
          <cell r="M201">
            <v>264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 t="str">
            <v>NÃO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264</v>
          </cell>
          <cell r="Y201">
            <v>0</v>
          </cell>
          <cell r="Z201">
            <v>264</v>
          </cell>
          <cell r="AB201">
            <v>0</v>
          </cell>
          <cell r="AC201">
            <v>0</v>
          </cell>
          <cell r="AD201">
            <v>264</v>
          </cell>
          <cell r="AE201">
            <v>264</v>
          </cell>
          <cell r="AF201">
            <v>264</v>
          </cell>
          <cell r="AG201">
            <v>0</v>
          </cell>
          <cell r="AH201">
            <v>264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</row>
        <row r="202">
          <cell r="A202" t="str">
            <v>U6755505</v>
          </cell>
          <cell r="B202" t="str">
            <v xml:space="preserve">Rebidose Cool Bag Medium (1) </v>
          </cell>
          <cell r="C202" t="str">
            <v>A8 MultSc</v>
          </cell>
          <cell r="D202" t="str">
            <v>MD BAG</v>
          </cell>
          <cell r="E202" t="str">
            <v>Device</v>
          </cell>
          <cell r="F202" t="str">
            <v>Joseph</v>
          </cell>
          <cell r="G202" t="str">
            <v>YTRA</v>
          </cell>
          <cell r="H202" t="str">
            <v>local</v>
          </cell>
          <cell r="I202" t="str">
            <v>Eduarda Soares</v>
          </cell>
          <cell r="J202">
            <v>0</v>
          </cell>
          <cell r="K202">
            <v>0</v>
          </cell>
          <cell r="L202">
            <v>438</v>
          </cell>
          <cell r="M202">
            <v>438</v>
          </cell>
          <cell r="N202">
            <v>54</v>
          </cell>
          <cell r="O202">
            <v>54</v>
          </cell>
          <cell r="P202">
            <v>0</v>
          </cell>
          <cell r="Q202">
            <v>8.1111111111111107</v>
          </cell>
          <cell r="R202" t="str">
            <v>NÃO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8.1111111111111107</v>
          </cell>
          <cell r="X202">
            <v>438</v>
          </cell>
          <cell r="Y202">
            <v>8.1111111111111107</v>
          </cell>
          <cell r="Z202">
            <v>438</v>
          </cell>
          <cell r="AB202">
            <v>0</v>
          </cell>
          <cell r="AC202">
            <v>48</v>
          </cell>
          <cell r="AD202">
            <v>438</v>
          </cell>
          <cell r="AE202">
            <v>384</v>
          </cell>
          <cell r="AF202">
            <v>438</v>
          </cell>
          <cell r="AG202">
            <v>9.125</v>
          </cell>
          <cell r="AH202">
            <v>384</v>
          </cell>
          <cell r="AI202">
            <v>8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203" t="str">
            <v>U6744007</v>
          </cell>
          <cell r="B203" t="str">
            <v>Rebif Spak Clip W1-2 (6X40%) (1)</v>
          </cell>
          <cell r="C203" t="str">
            <v>A8 MultSc</v>
          </cell>
          <cell r="D203" t="str">
            <v>REBIJECT ACCESSORIES</v>
          </cell>
          <cell r="E203" t="str">
            <v>Device</v>
          </cell>
          <cell r="F203" t="str">
            <v>Joseph</v>
          </cell>
          <cell r="G203" t="str">
            <v>YTRA</v>
          </cell>
          <cell r="H203" t="str">
            <v>local</v>
          </cell>
          <cell r="I203" t="str">
            <v>Eduarda Soares</v>
          </cell>
          <cell r="J203">
            <v>0</v>
          </cell>
          <cell r="K203">
            <v>0</v>
          </cell>
          <cell r="L203">
            <v>127</v>
          </cell>
          <cell r="M203">
            <v>127</v>
          </cell>
          <cell r="N203">
            <v>10</v>
          </cell>
          <cell r="O203">
            <v>10</v>
          </cell>
          <cell r="P203">
            <v>0</v>
          </cell>
          <cell r="Q203">
            <v>12.7</v>
          </cell>
          <cell r="R203" t="str">
            <v>NÃO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12.7</v>
          </cell>
          <cell r="X203">
            <v>127</v>
          </cell>
          <cell r="Y203">
            <v>12.7</v>
          </cell>
          <cell r="Z203">
            <v>127</v>
          </cell>
          <cell r="AB203">
            <v>0</v>
          </cell>
          <cell r="AC203">
            <v>10</v>
          </cell>
          <cell r="AD203">
            <v>127</v>
          </cell>
          <cell r="AE203">
            <v>117</v>
          </cell>
          <cell r="AF203">
            <v>127</v>
          </cell>
          <cell r="AG203">
            <v>12.7</v>
          </cell>
          <cell r="AH203">
            <v>117</v>
          </cell>
          <cell r="AI203">
            <v>11.7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204" t="str">
            <v>U6744008</v>
          </cell>
          <cell r="B204" t="str">
            <v>Rebif Spak Clip W1-4 (6X20%-6X50%) (1)</v>
          </cell>
          <cell r="C204" t="str">
            <v>A8 MultSc</v>
          </cell>
          <cell r="D204" t="str">
            <v>REBIJECT ACCESSORIES</v>
          </cell>
          <cell r="E204" t="str">
            <v>Device</v>
          </cell>
          <cell r="F204" t="str">
            <v>Joseph</v>
          </cell>
          <cell r="G204" t="str">
            <v>YTRA</v>
          </cell>
          <cell r="H204" t="str">
            <v>local</v>
          </cell>
          <cell r="I204" t="str">
            <v>Eduarda Soares</v>
          </cell>
          <cell r="J204">
            <v>0</v>
          </cell>
          <cell r="K204">
            <v>0</v>
          </cell>
          <cell r="L204">
            <v>259</v>
          </cell>
          <cell r="M204">
            <v>259</v>
          </cell>
          <cell r="N204">
            <v>20</v>
          </cell>
          <cell r="O204">
            <v>20</v>
          </cell>
          <cell r="P204">
            <v>0</v>
          </cell>
          <cell r="Q204">
            <v>12.95</v>
          </cell>
          <cell r="R204" t="str">
            <v>NÃO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12.95</v>
          </cell>
          <cell r="X204">
            <v>259</v>
          </cell>
          <cell r="Y204">
            <v>12.95</v>
          </cell>
          <cell r="Z204">
            <v>259</v>
          </cell>
          <cell r="AB204">
            <v>0</v>
          </cell>
          <cell r="AC204">
            <v>20</v>
          </cell>
          <cell r="AD204">
            <v>259</v>
          </cell>
          <cell r="AE204">
            <v>239</v>
          </cell>
          <cell r="AF204">
            <v>259</v>
          </cell>
          <cell r="AG204">
            <v>12.95</v>
          </cell>
          <cell r="AH204">
            <v>239</v>
          </cell>
          <cell r="AI204">
            <v>11.95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</row>
        <row r="205">
          <cell r="A205" t="str">
            <v>FC0100A7</v>
          </cell>
          <cell r="B205" t="str">
            <v>REBIF TRAINING SYRINGES (12) WW - INT</v>
          </cell>
          <cell r="C205" t="str">
            <v>A8 MultSc</v>
          </cell>
          <cell r="D205" t="str">
            <v>REBIF</v>
          </cell>
          <cell r="E205" t="str">
            <v>Device</v>
          </cell>
          <cell r="F205" t="str">
            <v>Joseph</v>
          </cell>
          <cell r="G205" t="str">
            <v>YTRA</v>
          </cell>
          <cell r="H205" t="str">
            <v>local</v>
          </cell>
          <cell r="I205" t="str">
            <v>Eduarda Soares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15</v>
          </cell>
          <cell r="O205">
            <v>15</v>
          </cell>
          <cell r="P205">
            <v>0</v>
          </cell>
          <cell r="Q205">
            <v>0</v>
          </cell>
          <cell r="R205" t="str">
            <v>NÃO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</row>
        <row r="206">
          <cell r="A206" t="str">
            <v>U6722303</v>
          </cell>
          <cell r="B206" t="str">
            <v xml:space="preserve">Rebiject II Autoinjector (1) </v>
          </cell>
          <cell r="C206" t="str">
            <v>A8 MultSc</v>
          </cell>
          <cell r="D206" t="str">
            <v>REBIJECT</v>
          </cell>
          <cell r="E206" t="str">
            <v>Device</v>
          </cell>
          <cell r="F206" t="str">
            <v>Joseph</v>
          </cell>
          <cell r="G206" t="str">
            <v>YTRA</v>
          </cell>
          <cell r="H206" t="str">
            <v>local</v>
          </cell>
          <cell r="I206" t="str">
            <v>Eduarda Soares</v>
          </cell>
          <cell r="J206">
            <v>0</v>
          </cell>
          <cell r="K206">
            <v>0</v>
          </cell>
          <cell r="L206">
            <v>469</v>
          </cell>
          <cell r="M206">
            <v>469</v>
          </cell>
          <cell r="N206">
            <v>60</v>
          </cell>
          <cell r="O206">
            <v>60</v>
          </cell>
          <cell r="P206">
            <v>0</v>
          </cell>
          <cell r="Q206">
            <v>7.8166666666666664</v>
          </cell>
          <cell r="R206" t="str">
            <v>NÃO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7.8166666666666664</v>
          </cell>
          <cell r="X206">
            <v>469</v>
          </cell>
          <cell r="Y206">
            <v>7.8166666666666664</v>
          </cell>
          <cell r="Z206">
            <v>469</v>
          </cell>
          <cell r="AB206">
            <v>0</v>
          </cell>
          <cell r="AC206">
            <v>58</v>
          </cell>
          <cell r="AD206">
            <v>469</v>
          </cell>
          <cell r="AE206">
            <v>409</v>
          </cell>
          <cell r="AF206">
            <v>469</v>
          </cell>
          <cell r="AG206">
            <v>8.0862068965517242</v>
          </cell>
          <cell r="AH206">
            <v>409</v>
          </cell>
          <cell r="AI206">
            <v>7.0517241379310347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</row>
        <row r="207">
          <cell r="A207" t="str">
            <v>F12000A4</v>
          </cell>
          <cell r="B207" t="str">
            <v xml:space="preserve">Saizen 8 Placebo Click Easy II (5) </v>
          </cell>
          <cell r="C207" t="str">
            <v>A5 Endocrinology</v>
          </cell>
          <cell r="D207" t="str">
            <v>SAIZEN</v>
          </cell>
          <cell r="E207" t="str">
            <v>Device</v>
          </cell>
          <cell r="F207" t="str">
            <v>Paula Albertini</v>
          </cell>
          <cell r="G207" t="str">
            <v>YTRA</v>
          </cell>
          <cell r="H207" t="str">
            <v>local</v>
          </cell>
          <cell r="I207" t="str">
            <v>Eduarda Soares</v>
          </cell>
          <cell r="J207">
            <v>0</v>
          </cell>
          <cell r="K207">
            <v>0</v>
          </cell>
          <cell r="L207">
            <v>164</v>
          </cell>
          <cell r="M207">
            <v>164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 t="str">
            <v>NÃO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164</v>
          </cell>
          <cell r="Y207">
            <v>0</v>
          </cell>
          <cell r="Z207">
            <v>164</v>
          </cell>
          <cell r="AB207">
            <v>0</v>
          </cell>
          <cell r="AC207">
            <v>0</v>
          </cell>
          <cell r="AD207">
            <v>164</v>
          </cell>
          <cell r="AE207">
            <v>164</v>
          </cell>
          <cell r="AF207">
            <v>164</v>
          </cell>
          <cell r="AG207">
            <v>0</v>
          </cell>
          <cell r="AH207">
            <v>164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</row>
        <row r="208">
          <cell r="A208" t="str">
            <v>U0044004</v>
          </cell>
          <cell r="B208" t="str">
            <v>Screwdriver for E-Devices (1)</v>
          </cell>
          <cell r="C208" t="str">
            <v>A8 MultSc</v>
          </cell>
          <cell r="D208" t="str">
            <v>MD OTHER ACCESSORIES</v>
          </cell>
          <cell r="E208" t="str">
            <v>Device</v>
          </cell>
          <cell r="F208" t="str">
            <v>Joseph</v>
          </cell>
          <cell r="G208" t="str">
            <v>YTRA</v>
          </cell>
          <cell r="H208" t="str">
            <v>local</v>
          </cell>
          <cell r="I208" t="str">
            <v>Eduarda Soares</v>
          </cell>
          <cell r="J208">
            <v>0</v>
          </cell>
          <cell r="K208">
            <v>0</v>
          </cell>
          <cell r="L208">
            <v>1772</v>
          </cell>
          <cell r="M208">
            <v>1772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 t="str">
            <v>NÃO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1772</v>
          </cell>
          <cell r="Y208">
            <v>0</v>
          </cell>
          <cell r="Z208">
            <v>1772</v>
          </cell>
          <cell r="AB208">
            <v>0</v>
          </cell>
          <cell r="AC208">
            <v>0</v>
          </cell>
          <cell r="AD208">
            <v>1772</v>
          </cell>
          <cell r="AE208">
            <v>1772</v>
          </cell>
          <cell r="AF208">
            <v>1772</v>
          </cell>
          <cell r="AG208">
            <v>0</v>
          </cell>
          <cell r="AH208">
            <v>1772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</row>
        <row r="209">
          <cell r="A209" t="str">
            <v>U1244131</v>
          </cell>
          <cell r="B209" t="str">
            <v>Serofine 31G Needles (100)</v>
          </cell>
          <cell r="C209" t="str">
            <v>A5 Endocrinology</v>
          </cell>
          <cell r="D209" t="str">
            <v>EASYPOD NEEDLE</v>
          </cell>
          <cell r="E209" t="str">
            <v>Device</v>
          </cell>
          <cell r="F209" t="str">
            <v>Paula Albertini</v>
          </cell>
          <cell r="G209" t="str">
            <v>YTRA</v>
          </cell>
          <cell r="H209" t="str">
            <v>local</v>
          </cell>
          <cell r="I209" t="str">
            <v>Eduarda Soares</v>
          </cell>
          <cell r="J209">
            <v>0</v>
          </cell>
          <cell r="K209">
            <v>0</v>
          </cell>
          <cell r="L209">
            <v>479</v>
          </cell>
          <cell r="M209">
            <v>479</v>
          </cell>
          <cell r="N209">
            <v>300</v>
          </cell>
          <cell r="O209">
            <v>300</v>
          </cell>
          <cell r="P209">
            <v>0</v>
          </cell>
          <cell r="Q209">
            <v>1.5966666666666667</v>
          </cell>
          <cell r="R209" t="str">
            <v>NÃO</v>
          </cell>
          <cell r="S209">
            <v>0</v>
          </cell>
          <cell r="T209">
            <v>0</v>
          </cell>
          <cell r="U209">
            <v>0</v>
          </cell>
          <cell r="V209">
            <v>337</v>
          </cell>
          <cell r="W209">
            <v>2.72</v>
          </cell>
          <cell r="X209">
            <v>816</v>
          </cell>
          <cell r="Y209">
            <v>2.72</v>
          </cell>
          <cell r="Z209">
            <v>816</v>
          </cell>
          <cell r="AB209">
            <v>0</v>
          </cell>
          <cell r="AC209">
            <v>320</v>
          </cell>
          <cell r="AD209">
            <v>816</v>
          </cell>
          <cell r="AE209">
            <v>516</v>
          </cell>
          <cell r="AF209">
            <v>816</v>
          </cell>
          <cell r="AG209">
            <v>2.5499999999999998</v>
          </cell>
          <cell r="AH209">
            <v>516</v>
          </cell>
          <cell r="AI209">
            <v>1.6125</v>
          </cell>
          <cell r="AJ209">
            <v>0</v>
          </cell>
          <cell r="AK209">
            <v>337</v>
          </cell>
          <cell r="AL209">
            <v>0</v>
          </cell>
          <cell r="AM209">
            <v>0</v>
          </cell>
          <cell r="AV209">
            <v>337</v>
          </cell>
        </row>
        <row r="210">
          <cell r="A210" t="str">
            <v>U0S67000</v>
          </cell>
          <cell r="B210" t="str">
            <v>Sharp Bin 1 Litre (1)</v>
          </cell>
          <cell r="C210" t="str">
            <v>A8 MultSc</v>
          </cell>
          <cell r="D210" t="str">
            <v>MD SHARP BIN</v>
          </cell>
          <cell r="E210" t="str">
            <v>Device</v>
          </cell>
          <cell r="F210" t="str">
            <v>Joseph</v>
          </cell>
          <cell r="G210" t="str">
            <v>YTRA</v>
          </cell>
          <cell r="H210" t="str">
            <v>local</v>
          </cell>
          <cell r="I210" t="str">
            <v>Eduarda Soares</v>
          </cell>
          <cell r="J210">
            <v>0</v>
          </cell>
          <cell r="K210">
            <v>0</v>
          </cell>
          <cell r="L210">
            <v>3460</v>
          </cell>
          <cell r="M210">
            <v>3460</v>
          </cell>
          <cell r="N210">
            <v>241</v>
          </cell>
          <cell r="O210">
            <v>241</v>
          </cell>
          <cell r="P210">
            <v>0</v>
          </cell>
          <cell r="Q210">
            <v>14.356846473029046</v>
          </cell>
          <cell r="R210" t="str">
            <v>NÃO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14.356846473029046</v>
          </cell>
          <cell r="X210">
            <v>3460</v>
          </cell>
          <cell r="Y210">
            <v>14.356846473029046</v>
          </cell>
          <cell r="Z210">
            <v>3460</v>
          </cell>
          <cell r="AB210">
            <v>0</v>
          </cell>
          <cell r="AC210">
            <v>253</v>
          </cell>
          <cell r="AD210">
            <v>3460</v>
          </cell>
          <cell r="AE210">
            <v>3219</v>
          </cell>
          <cell r="AF210">
            <v>3460</v>
          </cell>
          <cell r="AG210">
            <v>13.67588932806324</v>
          </cell>
          <cell r="AH210">
            <v>3219</v>
          </cell>
          <cell r="AI210">
            <v>12.723320158102768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duarda Soares" id="{FD56B61B-0BCF-478F-89E8-69CC7956FCF0}" userId="S::X229723@la.merckgroup.com::0993d3b9-6dbf-4856-889b-6ce1da6b8a2a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0-14T17:59:43.18" personId="{FD56B61B-0BCF-478F-89E8-69CC7956FCF0}" id="{815144D6-CEF5-44AB-A702-CFF28A159BFF}">
    <text>Informações a serem puxadas para a planilha base (aba Colocado).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1877-7668-49F0-A896-736DA009CE63}">
  <dimension ref="A1:L14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5" x14ac:dyDescent="0.35"/>
  <cols>
    <col min="1" max="1" width="16.1796875" bestFit="1" customWidth="1"/>
    <col min="2" max="2" width="42.81640625" bestFit="1" customWidth="1"/>
    <col min="3" max="3" width="13.08984375" bestFit="1" customWidth="1"/>
    <col min="4" max="4" width="14.36328125" bestFit="1" customWidth="1"/>
    <col min="5" max="5" width="12.453125" bestFit="1" customWidth="1"/>
    <col min="6" max="6" width="13" bestFit="1" customWidth="1"/>
    <col min="7" max="7" width="11.1796875" bestFit="1" customWidth="1"/>
    <col min="8" max="8" width="11.81640625" bestFit="1" customWidth="1"/>
    <col min="9" max="9" width="15.26953125" bestFit="1" customWidth="1"/>
    <col min="10" max="10" width="12.453125" bestFit="1" customWidth="1"/>
    <col min="11" max="11" width="14.453125" bestFit="1" customWidth="1"/>
    <col min="12" max="12" width="28.08984375" bestFit="1" customWidth="1"/>
  </cols>
  <sheetData>
    <row r="1" spans="1:12" x14ac:dyDescent="0.35">
      <c r="A1" s="1" t="s">
        <v>0</v>
      </c>
      <c r="B1" s="1" t="s">
        <v>1</v>
      </c>
      <c r="C1" s="3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 x14ac:dyDescent="0.35">
      <c r="A2" s="3">
        <v>3026484901</v>
      </c>
      <c r="B2" s="4" t="s">
        <v>12</v>
      </c>
      <c r="C2" s="5">
        <v>199</v>
      </c>
      <c r="D2" s="6">
        <f t="shared" ref="D2:D65" si="0">IFERROR(C2/E2,0)</f>
        <v>0.96135265700483097</v>
      </c>
      <c r="E2" s="7">
        <v>207</v>
      </c>
      <c r="F2" s="7">
        <v>1209</v>
      </c>
      <c r="G2" s="7">
        <f>IFERROR(VLOOKUP(A2,[1]Disponibilidade!$A:$X,24,0),0)</f>
        <v>0</v>
      </c>
      <c r="H2" s="8">
        <f t="shared" ref="H2:H65" si="1">IF(C2&gt;G2,C2-G2,0)</f>
        <v>199</v>
      </c>
      <c r="I2" s="9">
        <f>H2*VLOOKUP(A2,[2]Disponibilidade!$A:$T,20,0)</f>
        <v>1429.295212</v>
      </c>
      <c r="J2" t="str">
        <f t="shared" ref="J2:J65" si="2">IF(C2&gt;G2*0.8,"ATENÇÃO","OK")</f>
        <v>ATENÇÃO</v>
      </c>
      <c r="K2" t="str">
        <f>IFERROR(VLOOKUP(A2,[3]Disponibilidade!$A:$I,9,0),0)</f>
        <v>Eduarda Soares</v>
      </c>
      <c r="L2">
        <f>IFERROR(VLOOKUP(A2,[3]Disponibilidade!$A:$BR,70,0),0)</f>
        <v>0</v>
      </c>
    </row>
    <row r="3" spans="1:12" x14ac:dyDescent="0.35">
      <c r="A3" s="10">
        <v>3383340001</v>
      </c>
      <c r="B3" s="4" t="s">
        <v>13</v>
      </c>
      <c r="C3" s="5">
        <v>209105</v>
      </c>
      <c r="D3" s="6">
        <f t="shared" si="0"/>
        <v>3.0818717759764187</v>
      </c>
      <c r="E3" s="7">
        <v>67850</v>
      </c>
      <c r="F3" s="7">
        <v>156409</v>
      </c>
      <c r="G3" s="7">
        <f>IFERROR(VLOOKUP(A3,[1]Disponibilidade!$A:$X,24,0),0)</f>
        <v>85855.679999999993</v>
      </c>
      <c r="H3" s="8">
        <f t="shared" si="1"/>
        <v>123249.32</v>
      </c>
      <c r="I3" s="9">
        <f>H3*VLOOKUP(A3,[2]Disponibilidade!$A:$T,20,0)</f>
        <v>31035.90426648</v>
      </c>
      <c r="J3" t="str">
        <f t="shared" si="2"/>
        <v>ATENÇÃO</v>
      </c>
      <c r="K3" t="str">
        <f>IFERROR(VLOOKUP(A3,[3]Disponibilidade!$A:$I,9,0),0)</f>
        <v>Rafael Pena</v>
      </c>
      <c r="L3" t="str">
        <f>IFERROR(VLOOKUP(A3,[3]Disponibilidade!$A:$BR,70,0),0)</f>
        <v>Desvio - reanalise (atraso)</v>
      </c>
    </row>
    <row r="4" spans="1:12" x14ac:dyDescent="0.35">
      <c r="A4" s="3" t="s">
        <v>14</v>
      </c>
      <c r="B4" s="4" t="s">
        <v>15</v>
      </c>
      <c r="C4" s="5">
        <v>10</v>
      </c>
      <c r="D4" s="6">
        <f t="shared" si="0"/>
        <v>1</v>
      </c>
      <c r="E4" s="7">
        <v>10</v>
      </c>
      <c r="F4" s="7">
        <v>17</v>
      </c>
      <c r="G4" s="7">
        <f>IFERROR(VLOOKUP(A4,[1]Disponibilidade!$A:$X,24,0),0)</f>
        <v>0</v>
      </c>
      <c r="H4" s="8">
        <f t="shared" si="1"/>
        <v>10</v>
      </c>
      <c r="I4" s="9">
        <f>H4*VLOOKUP(A4,[2]Disponibilidade!$A:$T,20,0)</f>
        <v>12099.699989999999</v>
      </c>
      <c r="J4" t="str">
        <f t="shared" si="2"/>
        <v>ATENÇÃO</v>
      </c>
      <c r="K4" t="str">
        <f>IFERROR(VLOOKUP(A4,[3]Disponibilidade!$A:$I,9,0),0)</f>
        <v>Eduarda Soares</v>
      </c>
      <c r="L4">
        <f>IFERROR(VLOOKUP(A4,[3]Disponibilidade!$A:$BR,70,0),0)</f>
        <v>0</v>
      </c>
    </row>
    <row r="5" spans="1:12" x14ac:dyDescent="0.35">
      <c r="A5" s="3">
        <v>3026534901</v>
      </c>
      <c r="B5" s="4" t="s">
        <v>16</v>
      </c>
      <c r="C5" s="5">
        <v>448</v>
      </c>
      <c r="D5" s="6">
        <f t="shared" si="0"/>
        <v>0.86653771760154741</v>
      </c>
      <c r="E5" s="7">
        <v>517</v>
      </c>
      <c r="F5" s="7">
        <v>780</v>
      </c>
      <c r="G5" s="7">
        <f>IFERROR(VLOOKUP(A5,[1]Disponibilidade!$A:$X,24,0),0)</f>
        <v>0</v>
      </c>
      <c r="H5" s="8">
        <f t="shared" si="1"/>
        <v>448</v>
      </c>
      <c r="I5" s="9">
        <f>H5*VLOOKUP(A5,[2]Disponibilidade!$A:$T,20,0)</f>
        <v>2915.5212799999999</v>
      </c>
      <c r="J5" t="str">
        <f t="shared" si="2"/>
        <v>ATENÇÃO</v>
      </c>
      <c r="K5" t="str">
        <f>IFERROR(VLOOKUP(A5,[3]Disponibilidade!$A:$I,9,0),0)</f>
        <v>Eduarda Soares</v>
      </c>
      <c r="L5">
        <f>IFERROR(VLOOKUP(A5,[3]Disponibilidade!$A:$BR,70,0),0)</f>
        <v>0</v>
      </c>
    </row>
    <row r="6" spans="1:12" x14ac:dyDescent="0.35">
      <c r="A6" s="10">
        <v>3411220003</v>
      </c>
      <c r="B6" s="4" t="s">
        <v>17</v>
      </c>
      <c r="C6" s="5">
        <v>5463</v>
      </c>
      <c r="D6" s="6">
        <f t="shared" si="0"/>
        <v>1.8837931034482758</v>
      </c>
      <c r="E6" s="7">
        <v>2900</v>
      </c>
      <c r="F6" s="7">
        <v>4346</v>
      </c>
      <c r="G6" s="7">
        <f>IFERROR(VLOOKUP(A6,[1]Disponibilidade!$A:$X,24,0),0)</f>
        <v>0</v>
      </c>
      <c r="H6" s="8">
        <f t="shared" si="1"/>
        <v>5463</v>
      </c>
      <c r="I6" s="9">
        <f>H6*VLOOKUP(A6,[2]Disponibilidade!$A:$T,20,0)</f>
        <v>25914.013650000001</v>
      </c>
      <c r="J6" t="str">
        <f t="shared" si="2"/>
        <v>ATENÇÃO</v>
      </c>
      <c r="K6" t="str">
        <f>IFERROR(VLOOKUP(A6,[3]Disponibilidade!$A:$I,9,0),0)</f>
        <v>Rafael Pena</v>
      </c>
      <c r="L6">
        <f>IFERROR(VLOOKUP(A6,[3]Disponibilidade!$A:$BR,70,0),0)</f>
        <v>0</v>
      </c>
    </row>
    <row r="7" spans="1:12" x14ac:dyDescent="0.35">
      <c r="A7" s="10">
        <v>3383370001</v>
      </c>
      <c r="B7" s="4" t="s">
        <v>18</v>
      </c>
      <c r="C7" s="5">
        <v>11736</v>
      </c>
      <c r="D7" s="6">
        <f t="shared" si="0"/>
        <v>0.28799999999999998</v>
      </c>
      <c r="E7" s="7">
        <v>40750</v>
      </c>
      <c r="F7" s="7">
        <v>2090</v>
      </c>
      <c r="G7" s="7">
        <f>IFERROR(VLOOKUP(A7,[1]Disponibilidade!$A:$X,24,0),0)</f>
        <v>0</v>
      </c>
      <c r="H7" s="8">
        <f t="shared" si="1"/>
        <v>11736</v>
      </c>
      <c r="I7" s="9">
        <f>H7*VLOOKUP(A7,[2]Disponibilidade!$A:$T,20,0)</f>
        <v>3089.5254719999998</v>
      </c>
      <c r="J7" t="str">
        <f t="shared" si="2"/>
        <v>ATENÇÃO</v>
      </c>
      <c r="K7" t="str">
        <f>IFERROR(VLOOKUP(A7,[3]Disponibilidade!$A:$I,9,0),0)</f>
        <v>Rafael Pena</v>
      </c>
      <c r="L7" t="str">
        <f>IFERROR(VLOOKUP(A7,[3]Disponibilidade!$A:$BR,70,0),0)</f>
        <v>Desvio com risco de recusa (12k) e o outro lote de 96k só sai no final do mês.</v>
      </c>
    </row>
    <row r="8" spans="1:12" x14ac:dyDescent="0.35">
      <c r="A8" s="10" t="s">
        <v>19</v>
      </c>
      <c r="B8" s="4" t="s">
        <v>20</v>
      </c>
      <c r="C8" s="5">
        <v>840</v>
      </c>
      <c r="D8" s="6">
        <f t="shared" si="0"/>
        <v>0.61946902654867253</v>
      </c>
      <c r="E8" s="7">
        <v>1356</v>
      </c>
      <c r="F8" s="7">
        <v>1819</v>
      </c>
      <c r="G8" s="7">
        <f>IFERROR(VLOOKUP(A8,[1]Disponibilidade!$A:$X,24,0),0)</f>
        <v>0</v>
      </c>
      <c r="H8" s="8">
        <f t="shared" si="1"/>
        <v>840</v>
      </c>
      <c r="I8" s="9">
        <f>H8*VLOOKUP(A8,[2]Disponibilidade!$A:$T,20,0)</f>
        <v>5279.6049599999997</v>
      </c>
      <c r="J8" t="str">
        <f t="shared" si="2"/>
        <v>ATENÇÃO</v>
      </c>
      <c r="K8" t="str">
        <f>IFERROR(VLOOKUP(A8,[3]Disponibilidade!$A:$I,9,0),0)</f>
        <v>Rafael Pena</v>
      </c>
      <c r="L8">
        <f>IFERROR(VLOOKUP(A8,[3]Disponibilidade!$A:$BR,70,0),0)</f>
        <v>0</v>
      </c>
    </row>
    <row r="9" spans="1:12" x14ac:dyDescent="0.35">
      <c r="A9" s="10" t="s">
        <v>21</v>
      </c>
      <c r="B9" s="4" t="s">
        <v>22</v>
      </c>
      <c r="C9" s="5">
        <v>540</v>
      </c>
      <c r="D9" s="6">
        <f t="shared" si="0"/>
        <v>1.0018552875695732</v>
      </c>
      <c r="E9" s="7">
        <v>539</v>
      </c>
      <c r="F9" s="7">
        <v>560</v>
      </c>
      <c r="G9" s="7">
        <f>IFERROR(VLOOKUP(A9,[1]Disponibilidade!$A:$X,24,0),0)</f>
        <v>0</v>
      </c>
      <c r="H9" s="8">
        <f t="shared" si="1"/>
        <v>540</v>
      </c>
      <c r="I9" s="9">
        <f>H9*VLOOKUP(A9,[2]Disponibilidade!$A:$T,20,0)</f>
        <v>660.20507999999995</v>
      </c>
      <c r="J9" t="str">
        <f t="shared" si="2"/>
        <v>ATENÇÃO</v>
      </c>
      <c r="K9" t="str">
        <f>IFERROR(VLOOKUP(A9,[3]Disponibilidade!$A:$I,9,0),0)</f>
        <v>Rafael Pena</v>
      </c>
      <c r="L9">
        <f>IFERROR(VLOOKUP(A9,[3]Disponibilidade!$A:$BR,70,0),0)</f>
        <v>0</v>
      </c>
    </row>
    <row r="10" spans="1:12" x14ac:dyDescent="0.35">
      <c r="A10" s="10">
        <v>3377770001</v>
      </c>
      <c r="B10" s="4" t="s">
        <v>23</v>
      </c>
      <c r="C10" s="5">
        <v>81543</v>
      </c>
      <c r="D10" s="6">
        <f t="shared" si="0"/>
        <v>0.29053290910580865</v>
      </c>
      <c r="E10" s="7">
        <v>280667</v>
      </c>
      <c r="F10" s="7">
        <v>260848</v>
      </c>
      <c r="G10" s="7">
        <f>IFERROR(VLOOKUP(A10,[1]Disponibilidade!$A:$X,24,0),0)</f>
        <v>33115.909736000001</v>
      </c>
      <c r="H10" s="8">
        <f t="shared" si="1"/>
        <v>48427.090263999999</v>
      </c>
      <c r="I10" s="9">
        <f>H10*VLOOKUP(A10,[2]Disponibilidade!$A:$T,20,0)</f>
        <v>21167.723289845719</v>
      </c>
      <c r="J10" t="str">
        <f t="shared" si="2"/>
        <v>ATENÇÃO</v>
      </c>
      <c r="K10" t="str">
        <f>IFERROR(VLOOKUP(A10,[3]Disponibilidade!$A:$I,9,0),0)</f>
        <v>Rafael Pena</v>
      </c>
      <c r="L10" t="str">
        <f>IFERROR(VLOOKUP(A10,[3]Disponibilidade!$A:$BR,70,0),0)</f>
        <v>78k dia 17</v>
      </c>
    </row>
    <row r="11" spans="1:12" x14ac:dyDescent="0.35">
      <c r="A11" s="3" t="s">
        <v>24</v>
      </c>
      <c r="B11" s="4" t="s">
        <v>25</v>
      </c>
      <c r="C11" s="5">
        <v>734</v>
      </c>
      <c r="D11" s="6">
        <f t="shared" si="0"/>
        <v>1.0013642564802183</v>
      </c>
      <c r="E11" s="7">
        <v>733</v>
      </c>
      <c r="F11" s="7">
        <v>864</v>
      </c>
      <c r="G11" s="7">
        <f>IFERROR(VLOOKUP(A11,[1]Disponibilidade!$A:$X,24,0),0)</f>
        <v>0</v>
      </c>
      <c r="H11" s="8">
        <f t="shared" si="1"/>
        <v>734</v>
      </c>
      <c r="I11" s="9">
        <f>H11*VLOOKUP(A11,[2]Disponibilidade!$A:$T,20,0)</f>
        <v>20941.019265999999</v>
      </c>
      <c r="J11" t="str">
        <f t="shared" si="2"/>
        <v>ATENÇÃO</v>
      </c>
      <c r="K11" t="str">
        <f>IFERROR(VLOOKUP(A11,[3]Disponibilidade!$A:$I,9,0),0)</f>
        <v>Eduarda Soares</v>
      </c>
      <c r="L11">
        <f>IFERROR(VLOOKUP(A11,[3]Disponibilidade!$A:$BR,70,0),0)</f>
        <v>0</v>
      </c>
    </row>
    <row r="12" spans="1:12" x14ac:dyDescent="0.35">
      <c r="A12" s="10">
        <v>3383350001</v>
      </c>
      <c r="B12" s="4" t="s">
        <v>26</v>
      </c>
      <c r="C12" s="5">
        <v>0</v>
      </c>
      <c r="D12" s="6">
        <f t="shared" si="0"/>
        <v>0</v>
      </c>
      <c r="E12" s="7">
        <v>56650</v>
      </c>
      <c r="F12" s="7">
        <v>38133</v>
      </c>
      <c r="G12" s="7">
        <f>IFERROR(VLOOKUP(A12,[1]Disponibilidade!$A:$X,24,0),0)</f>
        <v>12378.178260000001</v>
      </c>
      <c r="H12" s="8">
        <f t="shared" si="1"/>
        <v>0</v>
      </c>
      <c r="I12" s="9">
        <f>H12*VLOOKUP(A12,[2]Disponibilidade!$A:$T,20,0)</f>
        <v>0</v>
      </c>
      <c r="J12" t="str">
        <f t="shared" si="2"/>
        <v>OK</v>
      </c>
      <c r="K12" t="str">
        <f>IFERROR(VLOOKUP(A12,[3]Disponibilidade!$A:$I,9,0),0)</f>
        <v>Rafael Pena</v>
      </c>
      <c r="L12" t="str">
        <f>IFERROR(VLOOKUP(A12,[3]Disponibilidade!$A:$BR,70,0),0)</f>
        <v>Analise do CQ</v>
      </c>
    </row>
    <row r="13" spans="1:12" x14ac:dyDescent="0.35">
      <c r="A13" s="3" t="s">
        <v>27</v>
      </c>
      <c r="B13" s="4" t="s">
        <v>28</v>
      </c>
      <c r="C13" s="5">
        <v>897</v>
      </c>
      <c r="D13" s="6">
        <f t="shared" si="0"/>
        <v>0.75760135135135132</v>
      </c>
      <c r="E13" s="7">
        <v>1184</v>
      </c>
      <c r="F13" s="7">
        <v>1050</v>
      </c>
      <c r="G13" s="7">
        <f>IFERROR(VLOOKUP(A13,[1]Disponibilidade!$A:$X,24,0),0)</f>
        <v>0</v>
      </c>
      <c r="H13" s="8">
        <f t="shared" si="1"/>
        <v>897</v>
      </c>
      <c r="I13" s="9">
        <f>H13*VLOOKUP(A13,[2]Disponibilidade!$A:$T,20,0)</f>
        <v>505817.516022</v>
      </c>
      <c r="J13" t="str">
        <f t="shared" si="2"/>
        <v>ATENÇÃO</v>
      </c>
      <c r="K13" t="str">
        <f>IFERROR(VLOOKUP(A13,[3]Disponibilidade!$A:$I,9,0),0)</f>
        <v>Eduarda Soares</v>
      </c>
      <c r="L13">
        <f>IFERROR(VLOOKUP(A13,[3]Disponibilidade!$A:$BR,70,0),0)</f>
        <v>0</v>
      </c>
    </row>
    <row r="14" spans="1:12" x14ac:dyDescent="0.35">
      <c r="A14" s="10" t="s">
        <v>29</v>
      </c>
      <c r="B14" s="11" t="s">
        <v>30</v>
      </c>
      <c r="C14" s="5">
        <v>252388</v>
      </c>
      <c r="D14" s="6">
        <f t="shared" si="0"/>
        <v>1.0724444312247439</v>
      </c>
      <c r="E14" s="7">
        <v>235339</v>
      </c>
      <c r="F14" s="7">
        <v>197340</v>
      </c>
      <c r="G14" s="7">
        <f>IFERROR(VLOOKUP(A14,[1]Disponibilidade!$A:$X,24,0),0)</f>
        <v>0</v>
      </c>
      <c r="H14" s="8">
        <f t="shared" si="1"/>
        <v>252388</v>
      </c>
      <c r="I14" s="9">
        <f>H14*VLOOKUP(A14,[2]Disponibilidade!$A:$T,20,0)</f>
        <v>133989.255768</v>
      </c>
      <c r="J14" t="str">
        <f t="shared" si="2"/>
        <v>ATENÇÃO</v>
      </c>
      <c r="K14" t="str">
        <f>IFERROR(VLOOKUP(A14,[3]Disponibilidade!$A:$I,9,0),0)</f>
        <v>Rafael Pena</v>
      </c>
      <c r="L14">
        <f>IFERROR(VLOOKUP(A14,[3]Disponibilidade!$A:$BR,70,0),0)</f>
        <v>0</v>
      </c>
    </row>
    <row r="15" spans="1:12" x14ac:dyDescent="0.35">
      <c r="A15" s="10">
        <v>3013920002</v>
      </c>
      <c r="B15" s="4" t="s">
        <v>31</v>
      </c>
      <c r="C15" s="5">
        <v>23917</v>
      </c>
      <c r="D15" s="6">
        <f t="shared" si="0"/>
        <v>0.80740665721423266</v>
      </c>
      <c r="E15" s="7">
        <v>29622</v>
      </c>
      <c r="F15" s="7">
        <v>24776</v>
      </c>
      <c r="G15" s="7">
        <f>IFERROR(VLOOKUP(A15,[1]Disponibilidade!$A:$X,24,0),0)</f>
        <v>0</v>
      </c>
      <c r="H15" s="8">
        <f t="shared" si="1"/>
        <v>23917</v>
      </c>
      <c r="I15" s="9">
        <f>H15*VLOOKUP(A15,[2]Disponibilidade!$A:$T,20,0)</f>
        <v>12770.314730999999</v>
      </c>
      <c r="J15" t="str">
        <f t="shared" si="2"/>
        <v>ATENÇÃO</v>
      </c>
      <c r="K15" t="str">
        <f>IFERROR(VLOOKUP(A15,[3]Disponibilidade!$A:$I,9,0),0)</f>
        <v>Rafael Pena</v>
      </c>
      <c r="L15">
        <f>IFERROR(VLOOKUP(A15,[3]Disponibilidade!$A:$BR,70,0),0)</f>
        <v>0</v>
      </c>
    </row>
    <row r="16" spans="1:12" x14ac:dyDescent="0.35">
      <c r="A16" s="10" t="s">
        <v>32</v>
      </c>
      <c r="B16" s="4" t="s">
        <v>33</v>
      </c>
      <c r="C16" s="5">
        <v>2713</v>
      </c>
      <c r="D16" s="6">
        <f t="shared" si="0"/>
        <v>1.1878283712784588</v>
      </c>
      <c r="E16" s="7">
        <v>2284</v>
      </c>
      <c r="F16" s="7">
        <v>1707</v>
      </c>
      <c r="G16" s="7">
        <f>IFERROR(VLOOKUP(A16,[1]Disponibilidade!$A:$X,24,0),0)</f>
        <v>0</v>
      </c>
      <c r="H16" s="8">
        <f t="shared" si="1"/>
        <v>2713</v>
      </c>
      <c r="I16" s="9">
        <f>H16*VLOOKUP(A16,[2]Disponibilidade!$A:$T,20,0)</f>
        <v>12528.555322999999</v>
      </c>
      <c r="J16" t="str">
        <f t="shared" si="2"/>
        <v>ATENÇÃO</v>
      </c>
      <c r="K16" t="str">
        <f>IFERROR(VLOOKUP(A16,[3]Disponibilidade!$A:$I,9,0),0)</f>
        <v>Rafael Pena</v>
      </c>
      <c r="L16">
        <f>IFERROR(VLOOKUP(A16,[3]Disponibilidade!$A:$BR,70,0),0)</f>
        <v>0</v>
      </c>
    </row>
    <row r="17" spans="1:12" x14ac:dyDescent="0.35">
      <c r="A17" s="10">
        <v>3175310002</v>
      </c>
      <c r="B17" s="4" t="s">
        <v>34</v>
      </c>
      <c r="C17" s="5">
        <v>3852</v>
      </c>
      <c r="D17" s="6">
        <f t="shared" si="0"/>
        <v>0.93791088385682986</v>
      </c>
      <c r="E17" s="7">
        <v>4107</v>
      </c>
      <c r="F17" s="7">
        <v>3252</v>
      </c>
      <c r="G17" s="7">
        <f>IFERROR(VLOOKUP(A17,[1]Disponibilidade!$A:$X,24,0),0)</f>
        <v>0</v>
      </c>
      <c r="H17" s="8">
        <f t="shared" si="1"/>
        <v>3852</v>
      </c>
      <c r="I17" s="9">
        <f>H17*VLOOKUP(A17,[2]Disponibilidade!$A:$T,20,0)</f>
        <v>19438.501679999998</v>
      </c>
      <c r="J17" t="str">
        <f t="shared" si="2"/>
        <v>ATENÇÃO</v>
      </c>
      <c r="K17" t="str">
        <f>IFERROR(VLOOKUP(A17,[3]Disponibilidade!$A:$I,9,0),0)</f>
        <v>Rafael Pena</v>
      </c>
      <c r="L17">
        <f>IFERROR(VLOOKUP(A17,[3]Disponibilidade!$A:$BR,70,0),0)</f>
        <v>0</v>
      </c>
    </row>
    <row r="18" spans="1:12" x14ac:dyDescent="0.35">
      <c r="A18" s="10" t="s">
        <v>35</v>
      </c>
      <c r="B18" s="12" t="s">
        <v>36</v>
      </c>
      <c r="C18" s="5">
        <v>318</v>
      </c>
      <c r="D18" s="6">
        <f t="shared" si="0"/>
        <v>0.30113636363636365</v>
      </c>
      <c r="E18" s="7">
        <v>1056</v>
      </c>
      <c r="F18" s="7">
        <v>951</v>
      </c>
      <c r="G18" s="7">
        <f>IFERROR(VLOOKUP(A18,[1]Disponibilidade!$A:$X,24,0),0)</f>
        <v>0</v>
      </c>
      <c r="H18" s="8">
        <f t="shared" si="1"/>
        <v>318</v>
      </c>
      <c r="I18" s="9">
        <f>H18*VLOOKUP(A18,[2]Disponibilidade!$A:$T,20,0)</f>
        <v>2463.29637</v>
      </c>
      <c r="J18" t="str">
        <f t="shared" si="2"/>
        <v>ATENÇÃO</v>
      </c>
      <c r="K18" t="str">
        <f>IFERROR(VLOOKUP(A18,[3]Disponibilidade!$A:$I,9,0),0)</f>
        <v>Rafael Pena</v>
      </c>
      <c r="L18" t="str">
        <f>IFERROR(VLOOKUP(A18,[3]Disponibilidade!$A:$BR,70,0),0)</f>
        <v>sem previsao de data</v>
      </c>
    </row>
    <row r="19" spans="1:12" x14ac:dyDescent="0.35">
      <c r="A19" s="13">
        <v>3398230002</v>
      </c>
      <c r="B19" s="4" t="s">
        <v>37</v>
      </c>
      <c r="C19" s="5">
        <v>138160</v>
      </c>
      <c r="D19" s="6">
        <f t="shared" si="0"/>
        <v>1.8009515740076909</v>
      </c>
      <c r="E19" s="7">
        <v>76715</v>
      </c>
      <c r="F19" s="7">
        <v>57471</v>
      </c>
      <c r="G19" s="7">
        <f>IFERROR(VLOOKUP(A19,[1]Disponibilidade!$A:$X,24,0),0)</f>
        <v>175849.98048</v>
      </c>
      <c r="H19" s="8">
        <f t="shared" si="1"/>
        <v>0</v>
      </c>
      <c r="I19" s="9">
        <f>H19*VLOOKUP(A19,[2]Disponibilidade!$A:$T,20,0)</f>
        <v>0</v>
      </c>
      <c r="J19" t="str">
        <f t="shared" si="2"/>
        <v>OK</v>
      </c>
      <c r="K19" t="str">
        <f>IFERROR(VLOOKUP(A19,[3]Disponibilidade!$A:$I,9,0),0)</f>
        <v>Rafael Pena</v>
      </c>
      <c r="L19" t="str">
        <f>IFERROR(VLOOKUP(A19,[3]Disponibilidade!$A:$BR,70,0),0)</f>
        <v>16k dia 28</v>
      </c>
    </row>
    <row r="20" spans="1:12" x14ac:dyDescent="0.35">
      <c r="A20" s="10" t="s">
        <v>38</v>
      </c>
      <c r="B20" s="4" t="s">
        <v>39</v>
      </c>
      <c r="C20" s="5">
        <v>13989</v>
      </c>
      <c r="D20" s="6">
        <f t="shared" si="0"/>
        <v>1.632703081232493</v>
      </c>
      <c r="E20" s="7">
        <v>8568</v>
      </c>
      <c r="F20" s="7">
        <v>6182</v>
      </c>
      <c r="G20" s="7">
        <f>IFERROR(VLOOKUP(A20,[1]Disponibilidade!$A:$X,24,0),0)</f>
        <v>47300.858</v>
      </c>
      <c r="H20" s="8">
        <f t="shared" si="1"/>
        <v>0</v>
      </c>
      <c r="I20" s="9">
        <f>H20*VLOOKUP(A20,[2]Disponibilidade!$A:$T,20,0)</f>
        <v>0</v>
      </c>
      <c r="J20" t="str">
        <f t="shared" si="2"/>
        <v>OK</v>
      </c>
      <c r="K20" t="str">
        <f>IFERROR(VLOOKUP(A20,[3]Disponibilidade!$A:$I,9,0),0)</f>
        <v>Rafael Pena</v>
      </c>
      <c r="L20">
        <f>IFERROR(VLOOKUP(A20,[3]Disponibilidade!$A:$BR,70,0),0)</f>
        <v>0</v>
      </c>
    </row>
    <row r="21" spans="1:12" x14ac:dyDescent="0.35">
      <c r="A21" s="10" t="s">
        <v>40</v>
      </c>
      <c r="B21" s="4" t="s">
        <v>41</v>
      </c>
      <c r="C21" s="5">
        <v>40245</v>
      </c>
      <c r="D21" s="6">
        <f t="shared" si="0"/>
        <v>1.6012174743375507</v>
      </c>
      <c r="E21" s="7">
        <v>25134</v>
      </c>
      <c r="F21" s="7">
        <v>18153</v>
      </c>
      <c r="G21" s="7">
        <f>IFERROR(VLOOKUP(A21,[1]Disponibilidade!$A:$X,24,0),0)</f>
        <v>0</v>
      </c>
      <c r="H21" s="8">
        <f t="shared" si="1"/>
        <v>40245</v>
      </c>
      <c r="I21" s="9">
        <f>H21*VLOOKUP(A21,[2]Disponibilidade!$A:$T,20,0)</f>
        <v>111179.830875</v>
      </c>
      <c r="J21" t="str">
        <f t="shared" si="2"/>
        <v>ATENÇÃO</v>
      </c>
      <c r="K21" t="str">
        <f>IFERROR(VLOOKUP(A21,[3]Disponibilidade!$A:$I,9,0),0)</f>
        <v>Rafael Pena</v>
      </c>
      <c r="L21">
        <f>IFERROR(VLOOKUP(A21,[3]Disponibilidade!$A:$BR,70,0),0)</f>
        <v>0</v>
      </c>
    </row>
    <row r="22" spans="1:12" x14ac:dyDescent="0.35">
      <c r="A22" s="10">
        <v>3191260001</v>
      </c>
      <c r="B22" s="4" t="s">
        <v>42</v>
      </c>
      <c r="C22" s="5">
        <v>23170</v>
      </c>
      <c r="D22" s="6">
        <f t="shared" si="0"/>
        <v>1.2051388744408613</v>
      </c>
      <c r="E22" s="7">
        <v>19226</v>
      </c>
      <c r="F22" s="7">
        <v>13977</v>
      </c>
      <c r="G22" s="7">
        <f>IFERROR(VLOOKUP(A22,[1]Disponibilidade!$A:$X,24,0),0)</f>
        <v>0</v>
      </c>
      <c r="H22" s="8">
        <f t="shared" si="1"/>
        <v>23170</v>
      </c>
      <c r="I22" s="9">
        <f>H22*VLOOKUP(A22,[2]Disponibilidade!$A:$T,20,0)</f>
        <v>112729.60341999998</v>
      </c>
      <c r="J22" t="str">
        <f t="shared" si="2"/>
        <v>ATENÇÃO</v>
      </c>
      <c r="K22" t="str">
        <f>IFERROR(VLOOKUP(A22,[3]Disponibilidade!$A:$I,9,0),0)</f>
        <v>Eduarda Soares</v>
      </c>
      <c r="L22">
        <f>IFERROR(VLOOKUP(A22,[3]Disponibilidade!$A:$BR,70,0),0)</f>
        <v>0</v>
      </c>
    </row>
    <row r="23" spans="1:12" x14ac:dyDescent="0.35">
      <c r="A23" s="10">
        <v>3377970001</v>
      </c>
      <c r="B23" s="4" t="s">
        <v>43</v>
      </c>
      <c r="C23" s="5">
        <v>89502</v>
      </c>
      <c r="D23" s="6">
        <f t="shared" si="0"/>
        <v>1.2022660261218538</v>
      </c>
      <c r="E23" s="7">
        <v>74444.422495000006</v>
      </c>
      <c r="F23" s="7">
        <v>34772</v>
      </c>
      <c r="G23" s="7">
        <f>IFERROR(VLOOKUP(A23,[1]Disponibilidade!$A:$X,24,0),0)</f>
        <v>24413.794040000004</v>
      </c>
      <c r="H23" s="8">
        <f t="shared" si="1"/>
        <v>65088.205959999992</v>
      </c>
      <c r="I23" s="9">
        <f>H23*VLOOKUP(A23,[2]Disponibilidade!$A:$T,20,0)</f>
        <v>27951.934784904119</v>
      </c>
      <c r="J23" t="str">
        <f t="shared" si="2"/>
        <v>ATENÇÃO</v>
      </c>
      <c r="K23" t="str">
        <f>IFERROR(VLOOKUP(A23,[3]Disponibilidade!$A:$I,9,0),0)</f>
        <v>Rafael Pena</v>
      </c>
      <c r="L23" t="str">
        <f>IFERROR(VLOOKUP(A23,[3]Disponibilidade!$A:$BR,70,0),0)</f>
        <v>73k dia 21 (linha ta atrasada)</v>
      </c>
    </row>
    <row r="24" spans="1:12" x14ac:dyDescent="0.35">
      <c r="A24" s="3">
        <v>3298460002</v>
      </c>
      <c r="B24" s="4" t="s">
        <v>44</v>
      </c>
      <c r="C24" s="5">
        <v>6873</v>
      </c>
      <c r="D24" s="6">
        <f t="shared" si="0"/>
        <v>0.92131367292225197</v>
      </c>
      <c r="E24" s="7">
        <v>7460</v>
      </c>
      <c r="F24" s="7">
        <v>4939</v>
      </c>
      <c r="G24" s="7">
        <f>IFERROR(VLOOKUP(A24,[1]Disponibilidade!$A:$X,24,0),0)</f>
        <v>24720.787242000002</v>
      </c>
      <c r="H24" s="8">
        <f t="shared" si="1"/>
        <v>0</v>
      </c>
      <c r="I24" s="9">
        <f>H24*VLOOKUP(A24,[2]Disponibilidade!$A:$T,20,0)</f>
        <v>0</v>
      </c>
      <c r="J24" t="str">
        <f t="shared" si="2"/>
        <v>OK</v>
      </c>
      <c r="K24" t="str">
        <f>IFERROR(VLOOKUP(A24,[3]Disponibilidade!$A:$I,9,0),0)</f>
        <v>Rafael Pena</v>
      </c>
      <c r="L24">
        <f>IFERROR(VLOOKUP(A24,[3]Disponibilidade!$A:$BR,70,0),0)</f>
        <v>0</v>
      </c>
    </row>
    <row r="25" spans="1:12" x14ac:dyDescent="0.35">
      <c r="A25" s="10" t="s">
        <v>45</v>
      </c>
      <c r="B25" s="11" t="s">
        <v>46</v>
      </c>
      <c r="C25" s="5">
        <v>273445</v>
      </c>
      <c r="D25" s="6">
        <f t="shared" si="0"/>
        <v>1.3168426020457304</v>
      </c>
      <c r="E25" s="7">
        <v>207652</v>
      </c>
      <c r="F25" s="7">
        <v>137776</v>
      </c>
      <c r="G25" s="7">
        <f>IFERROR(VLOOKUP(A25,[1]Disponibilidade!$A:$X,24,0),0)</f>
        <v>0</v>
      </c>
      <c r="H25" s="8">
        <f t="shared" si="1"/>
        <v>273445</v>
      </c>
      <c r="I25" s="9">
        <f>H25*VLOOKUP(A25,[2]Disponibilidade!$A:$T,20,0)</f>
        <v>137025.750505</v>
      </c>
      <c r="J25" t="str">
        <f t="shared" si="2"/>
        <v>ATENÇÃO</v>
      </c>
      <c r="K25" t="str">
        <f>IFERROR(VLOOKUP(A25,[3]Disponibilidade!$A:$I,9,0),0)</f>
        <v>Rafael Pena</v>
      </c>
      <c r="L25">
        <f>IFERROR(VLOOKUP(A25,[3]Disponibilidade!$A:$BR,70,0),0)</f>
        <v>0</v>
      </c>
    </row>
    <row r="26" spans="1:12" x14ac:dyDescent="0.35">
      <c r="A26" s="10">
        <v>3201770002</v>
      </c>
      <c r="B26" s="4" t="s">
        <v>47</v>
      </c>
      <c r="C26" s="5">
        <v>0</v>
      </c>
      <c r="D26" s="6">
        <f t="shared" si="0"/>
        <v>0</v>
      </c>
      <c r="E26" s="7">
        <v>2651</v>
      </c>
      <c r="F26" s="7">
        <v>1653</v>
      </c>
      <c r="G26" s="7">
        <f>IFERROR(VLOOKUP(A26,[1]Disponibilidade!$A:$X,24,0),0)</f>
        <v>0</v>
      </c>
      <c r="H26" s="8">
        <f t="shared" si="1"/>
        <v>0</v>
      </c>
      <c r="I26" s="9">
        <f>H26*VLOOKUP(A26,[2]Disponibilidade!$A:$T,20,0)</f>
        <v>0</v>
      </c>
      <c r="J26" t="str">
        <f t="shared" si="2"/>
        <v>OK</v>
      </c>
      <c r="K26" t="str">
        <f>IFERROR(VLOOKUP(A26,[3]Disponibilidade!$A:$I,9,0),0)</f>
        <v>Rafael Pena</v>
      </c>
      <c r="L26">
        <f>IFERROR(VLOOKUP(A26,[3]Disponibilidade!$A:$BR,70,0),0)</f>
        <v>0</v>
      </c>
    </row>
    <row r="27" spans="1:12" x14ac:dyDescent="0.35">
      <c r="A27" s="3" t="s">
        <v>48</v>
      </c>
      <c r="B27" s="4" t="s">
        <v>49</v>
      </c>
      <c r="C27" s="5">
        <v>4758</v>
      </c>
      <c r="D27" s="6">
        <f t="shared" si="0"/>
        <v>0.76667740895907188</v>
      </c>
      <c r="E27" s="7">
        <v>6206</v>
      </c>
      <c r="F27" s="7">
        <v>4077</v>
      </c>
      <c r="G27" s="7">
        <f>IFERROR(VLOOKUP(A27,[1]Disponibilidade!$A:$X,24,0),0)</f>
        <v>0</v>
      </c>
      <c r="H27" s="8">
        <f t="shared" si="1"/>
        <v>4758</v>
      </c>
      <c r="I27" s="9">
        <f>H27*VLOOKUP(A27,[2]Disponibilidade!$A:$T,20,0)</f>
        <v>522084.21103800001</v>
      </c>
      <c r="J27" t="str">
        <f t="shared" si="2"/>
        <v>ATENÇÃO</v>
      </c>
      <c r="K27" t="str">
        <f>IFERROR(VLOOKUP(A27,[3]Disponibilidade!$A:$I,9,0),0)</f>
        <v>Eduarda Soares</v>
      </c>
      <c r="L27">
        <f>IFERROR(VLOOKUP(A27,[3]Disponibilidade!$A:$BR,70,0),0)</f>
        <v>0</v>
      </c>
    </row>
    <row r="28" spans="1:12" x14ac:dyDescent="0.35">
      <c r="A28" s="10">
        <v>3191270001</v>
      </c>
      <c r="B28" s="4" t="s">
        <v>50</v>
      </c>
      <c r="C28" s="5">
        <v>83920</v>
      </c>
      <c r="D28" s="6">
        <f t="shared" si="0"/>
        <v>1.2976249381494309</v>
      </c>
      <c r="E28" s="7">
        <v>64672</v>
      </c>
      <c r="F28" s="7">
        <v>42049</v>
      </c>
      <c r="G28" s="7">
        <f>IFERROR(VLOOKUP(A28,[1]Disponibilidade!$A:$X,24,0),0)</f>
        <v>0</v>
      </c>
      <c r="H28" s="8">
        <f t="shared" si="1"/>
        <v>83920</v>
      </c>
      <c r="I28" s="9">
        <f>H28*VLOOKUP(A28,[2]Disponibilidade!$A:$T,20,0)</f>
        <v>470174.72368</v>
      </c>
      <c r="J28" t="str">
        <f t="shared" si="2"/>
        <v>ATENÇÃO</v>
      </c>
      <c r="K28" t="str">
        <f>IFERROR(VLOOKUP(A28,[3]Disponibilidade!$A:$I,9,0),0)</f>
        <v>Eduarda Soares</v>
      </c>
      <c r="L28">
        <f>IFERROR(VLOOKUP(A28,[3]Disponibilidade!$A:$BR,70,0),0)</f>
        <v>0</v>
      </c>
    </row>
    <row r="29" spans="1:12" x14ac:dyDescent="0.35">
      <c r="A29" s="10" t="s">
        <v>51</v>
      </c>
      <c r="B29" s="11" t="s">
        <v>52</v>
      </c>
      <c r="C29" s="5">
        <v>45920</v>
      </c>
      <c r="D29" s="6">
        <f t="shared" si="0"/>
        <v>0.70770274019048796</v>
      </c>
      <c r="E29" s="7">
        <v>64886</v>
      </c>
      <c r="F29" s="7">
        <v>42038</v>
      </c>
      <c r="G29" s="7">
        <f>IFERROR(VLOOKUP(A29,[1]Disponibilidade!$A:$X,24,0),0)</f>
        <v>0</v>
      </c>
      <c r="H29" s="8">
        <f t="shared" si="1"/>
        <v>45920</v>
      </c>
      <c r="I29" s="9">
        <f>H29*VLOOKUP(A29,[2]Disponibilidade!$A:$T,20,0)</f>
        <v>91333.272800000006</v>
      </c>
      <c r="J29" t="str">
        <f t="shared" si="2"/>
        <v>ATENÇÃO</v>
      </c>
      <c r="K29" t="str">
        <f>IFERROR(VLOOKUP(A29,[3]Disponibilidade!$A:$I,9,0),0)</f>
        <v>Eduarda Soares</v>
      </c>
      <c r="L29">
        <f>IFERROR(VLOOKUP(A29,[3]Disponibilidade!$A:$BR,70,0),0)</f>
        <v>0</v>
      </c>
    </row>
    <row r="30" spans="1:12" x14ac:dyDescent="0.35">
      <c r="A30" s="10" t="s">
        <v>53</v>
      </c>
      <c r="B30" s="4" t="s">
        <v>54</v>
      </c>
      <c r="C30" s="5">
        <v>126963</v>
      </c>
      <c r="D30" s="6">
        <f t="shared" si="0"/>
        <v>1.0190382932956634</v>
      </c>
      <c r="E30" s="7">
        <v>124591</v>
      </c>
      <c r="F30" s="7">
        <v>79134</v>
      </c>
      <c r="G30" s="7">
        <f>IFERROR(VLOOKUP(A30,[1]Disponibilidade!$A:$X,24,0),0)</f>
        <v>0</v>
      </c>
      <c r="H30" s="8">
        <f t="shared" si="1"/>
        <v>126963</v>
      </c>
      <c r="I30" s="9">
        <f>H30*VLOOKUP(A30,[2]Disponibilidade!$A:$T,20,0)</f>
        <v>98295.770304000005</v>
      </c>
      <c r="J30" t="str">
        <f t="shared" si="2"/>
        <v>ATENÇÃO</v>
      </c>
      <c r="K30" t="str">
        <f>IFERROR(VLOOKUP(A30,[3]Disponibilidade!$A:$I,9,0),0)</f>
        <v>Rafael Pena</v>
      </c>
      <c r="L30">
        <f>IFERROR(VLOOKUP(A30,[3]Disponibilidade!$A:$BR,70,0),0)</f>
        <v>0</v>
      </c>
    </row>
    <row r="31" spans="1:12" x14ac:dyDescent="0.35">
      <c r="A31" s="10" t="s">
        <v>55</v>
      </c>
      <c r="B31" s="4" t="s">
        <v>56</v>
      </c>
      <c r="C31" s="5">
        <v>12676</v>
      </c>
      <c r="D31" s="6">
        <f t="shared" si="0"/>
        <v>1.1321900678813863</v>
      </c>
      <c r="E31" s="7">
        <v>11196</v>
      </c>
      <c r="F31" s="7">
        <v>7109</v>
      </c>
      <c r="G31" s="7">
        <f>IFERROR(VLOOKUP(A31,[1]Disponibilidade!$A:$X,24,0),0)</f>
        <v>0</v>
      </c>
      <c r="H31" s="8">
        <f t="shared" si="1"/>
        <v>12676</v>
      </c>
      <c r="I31" s="9">
        <f>H31*VLOOKUP(A31,[2]Disponibilidade!$A:$T,20,0)</f>
        <v>47020.760031999998</v>
      </c>
      <c r="J31" t="str">
        <f t="shared" si="2"/>
        <v>ATENÇÃO</v>
      </c>
      <c r="K31" t="str">
        <f>IFERROR(VLOOKUP(A31,[3]Disponibilidade!$A:$I,9,0),0)</f>
        <v>Rafael Pena</v>
      </c>
      <c r="L31">
        <f>IFERROR(VLOOKUP(A31,[3]Disponibilidade!$A:$BR,70,0),0)</f>
        <v>0</v>
      </c>
    </row>
    <row r="32" spans="1:12" x14ac:dyDescent="0.35">
      <c r="A32" s="10" t="s">
        <v>57</v>
      </c>
      <c r="B32" s="4" t="s">
        <v>58</v>
      </c>
      <c r="C32" s="5">
        <v>42984</v>
      </c>
      <c r="D32" s="6">
        <f t="shared" si="0"/>
        <v>1.8353543979504696</v>
      </c>
      <c r="E32" s="7">
        <v>23420</v>
      </c>
      <c r="F32" s="7">
        <v>14744</v>
      </c>
      <c r="G32" s="7">
        <f>IFERROR(VLOOKUP(A32,[1]Disponibilidade!$A:$X,24,0),0)</f>
        <v>0</v>
      </c>
      <c r="H32" s="8">
        <f t="shared" si="1"/>
        <v>42984</v>
      </c>
      <c r="I32" s="9">
        <f>H32*VLOOKUP(A32,[2]Disponibilidade!$A:$T,20,0)</f>
        <v>88633.523808000013</v>
      </c>
      <c r="J32" t="str">
        <f t="shared" si="2"/>
        <v>ATENÇÃO</v>
      </c>
      <c r="K32" t="str">
        <f>IFERROR(VLOOKUP(A32,[3]Disponibilidade!$A:$I,9,0),0)</f>
        <v>Rafael Pena</v>
      </c>
      <c r="L32">
        <f>IFERROR(VLOOKUP(A32,[3]Disponibilidade!$A:$BR,70,0),0)</f>
        <v>0</v>
      </c>
    </row>
    <row r="33" spans="1:12" x14ac:dyDescent="0.35">
      <c r="A33" s="14">
        <v>3298460005</v>
      </c>
      <c r="B33" s="4" t="s">
        <v>59</v>
      </c>
      <c r="C33" s="5">
        <v>3568</v>
      </c>
      <c r="D33" s="6">
        <f t="shared" si="0"/>
        <v>0.97114861186717472</v>
      </c>
      <c r="E33" s="7">
        <v>3674</v>
      </c>
      <c r="F33" s="7">
        <v>2241</v>
      </c>
      <c r="G33" s="7">
        <f>IFERROR(VLOOKUP(A33,[1]Disponibilidade!$A:$X,24,0),0)</f>
        <v>17493.449754000001</v>
      </c>
      <c r="H33" s="8">
        <f t="shared" si="1"/>
        <v>0</v>
      </c>
      <c r="I33" s="9">
        <f>H33*VLOOKUP(A33,[2]Disponibilidade!$A:$T,20,0)</f>
        <v>0</v>
      </c>
      <c r="J33" t="str">
        <f t="shared" si="2"/>
        <v>OK</v>
      </c>
      <c r="K33" t="str">
        <f>IFERROR(VLOOKUP(A33,[3]Disponibilidade!$A:$I,9,0),0)</f>
        <v>Rafael Pena</v>
      </c>
      <c r="L33" t="str">
        <f>IFERROR(VLOOKUP(A33,[3]Disponibilidade!$A:$BR,70,0),0)</f>
        <v>Desvio</v>
      </c>
    </row>
    <row r="34" spans="1:12" x14ac:dyDescent="0.35">
      <c r="A34" s="10" t="s">
        <v>60</v>
      </c>
      <c r="B34" s="4" t="s">
        <v>61</v>
      </c>
      <c r="C34" s="5">
        <v>11435</v>
      </c>
      <c r="D34" s="6">
        <f t="shared" si="0"/>
        <v>1.0108734087694484</v>
      </c>
      <c r="E34" s="7">
        <v>11312</v>
      </c>
      <c r="F34" s="7">
        <v>6730</v>
      </c>
      <c r="G34" s="7">
        <f>IFERROR(VLOOKUP(A34,[1]Disponibilidade!$A:$X,24,0),0)</f>
        <v>0</v>
      </c>
      <c r="H34" s="8">
        <f t="shared" si="1"/>
        <v>11435</v>
      </c>
      <c r="I34" s="9">
        <f>H34*VLOOKUP(A34,[2]Disponibilidade!$A:$T,20,0)</f>
        <v>61415.62401</v>
      </c>
      <c r="J34" t="str">
        <f t="shared" si="2"/>
        <v>ATENÇÃO</v>
      </c>
      <c r="K34" t="str">
        <f>IFERROR(VLOOKUP(A34,[3]Disponibilidade!$A:$I,9,0),0)</f>
        <v>Eduarda Soares</v>
      </c>
      <c r="L34">
        <f>IFERROR(VLOOKUP(A34,[3]Disponibilidade!$A:$BR,70,0),0)</f>
        <v>0</v>
      </c>
    </row>
    <row r="35" spans="1:12" x14ac:dyDescent="0.35">
      <c r="A35" s="10" t="s">
        <v>62</v>
      </c>
      <c r="B35" s="11" t="s">
        <v>63</v>
      </c>
      <c r="C35" s="5">
        <v>484988</v>
      </c>
      <c r="D35" s="6">
        <f t="shared" si="0"/>
        <v>1.5924375404275719</v>
      </c>
      <c r="E35" s="7">
        <v>304557</v>
      </c>
      <c r="F35" s="7">
        <v>181004</v>
      </c>
      <c r="G35" s="7">
        <f>IFERROR(VLOOKUP(A35,[1]Disponibilidade!$A:$X,24,0),0)</f>
        <v>0</v>
      </c>
      <c r="H35" s="8">
        <f t="shared" si="1"/>
        <v>484988</v>
      </c>
      <c r="I35" s="9">
        <f>H35*VLOOKUP(A35,[2]Disponibilidade!$A:$T,20,0)</f>
        <v>285531.83512</v>
      </c>
      <c r="J35" t="str">
        <f t="shared" si="2"/>
        <v>ATENÇÃO</v>
      </c>
      <c r="K35" t="str">
        <f>IFERROR(VLOOKUP(A35,[3]Disponibilidade!$A:$I,9,0),0)</f>
        <v>Rafael Pena</v>
      </c>
      <c r="L35">
        <f>IFERROR(VLOOKUP(A35,[3]Disponibilidade!$A:$BR,70,0),0)</f>
        <v>0</v>
      </c>
    </row>
    <row r="36" spans="1:12" x14ac:dyDescent="0.35">
      <c r="A36" s="10" t="s">
        <v>64</v>
      </c>
      <c r="B36" s="4" t="s">
        <v>65</v>
      </c>
      <c r="C36" s="5">
        <v>11210</v>
      </c>
      <c r="D36" s="6">
        <f t="shared" si="0"/>
        <v>0.98126750700280108</v>
      </c>
      <c r="E36" s="7">
        <v>11424</v>
      </c>
      <c r="F36" s="7">
        <v>7117</v>
      </c>
      <c r="G36" s="7">
        <f>IFERROR(VLOOKUP(A36,[1]Disponibilidade!$A:$X,24,0),0)</f>
        <v>0</v>
      </c>
      <c r="H36" s="8">
        <f t="shared" si="1"/>
        <v>11210</v>
      </c>
      <c r="I36" s="9">
        <f>H36*VLOOKUP(A36,[2]Disponibilidade!$A:$T,20,0)</f>
        <v>39436.129820000002</v>
      </c>
      <c r="J36" t="str">
        <f t="shared" si="2"/>
        <v>ATENÇÃO</v>
      </c>
      <c r="K36" t="str">
        <f>IFERROR(VLOOKUP(A36,[3]Disponibilidade!$A:$I,9,0),0)</f>
        <v>Rafael Pena</v>
      </c>
      <c r="L36">
        <f>IFERROR(VLOOKUP(A36,[3]Disponibilidade!$A:$BR,70,0),0)</f>
        <v>0</v>
      </c>
    </row>
    <row r="37" spans="1:12" x14ac:dyDescent="0.35">
      <c r="A37" s="10" t="s">
        <v>66</v>
      </c>
      <c r="B37" s="4" t="s">
        <v>67</v>
      </c>
      <c r="C37" s="5">
        <v>7042</v>
      </c>
      <c r="D37" s="6">
        <f t="shared" si="0"/>
        <v>0.74447616027064167</v>
      </c>
      <c r="E37" s="7">
        <v>9459</v>
      </c>
      <c r="F37" s="7">
        <v>5804</v>
      </c>
      <c r="G37" s="7">
        <f>IFERROR(VLOOKUP(A37,[1]Disponibilidade!$A:$X,24,0),0)</f>
        <v>0</v>
      </c>
      <c r="H37" s="8">
        <f t="shared" si="1"/>
        <v>7042</v>
      </c>
      <c r="I37" s="9">
        <f>H37*VLOOKUP(A37,[2]Disponibilidade!$A:$T,20,0)</f>
        <v>11427.856188</v>
      </c>
      <c r="J37" t="str">
        <f t="shared" si="2"/>
        <v>ATENÇÃO</v>
      </c>
      <c r="K37" t="str">
        <f>IFERROR(VLOOKUP(A37,[3]Disponibilidade!$A:$I,9,0),0)</f>
        <v>Rafael Pena</v>
      </c>
      <c r="L37">
        <f>IFERROR(VLOOKUP(A37,[3]Disponibilidade!$A:$BR,70,0),0)</f>
        <v>0</v>
      </c>
    </row>
    <row r="38" spans="1:12" x14ac:dyDescent="0.35">
      <c r="A38" s="10" t="s">
        <v>68</v>
      </c>
      <c r="B38" s="12" t="s">
        <v>69</v>
      </c>
      <c r="C38" s="5">
        <v>0</v>
      </c>
      <c r="D38" s="6">
        <f t="shared" si="0"/>
        <v>0</v>
      </c>
      <c r="E38" s="7">
        <v>747</v>
      </c>
      <c r="F38" s="7">
        <v>423</v>
      </c>
      <c r="G38" s="7">
        <f>IFERROR(VLOOKUP(A38,[1]Disponibilidade!$A:$X,24,0),0)</f>
        <v>0</v>
      </c>
      <c r="H38" s="8">
        <f t="shared" si="1"/>
        <v>0</v>
      </c>
      <c r="I38" s="9">
        <f>H38*VLOOKUP(A38,[2]Disponibilidade!$A:$T,20,0)</f>
        <v>0</v>
      </c>
      <c r="J38" t="str">
        <f t="shared" si="2"/>
        <v>OK</v>
      </c>
      <c r="K38" t="str">
        <f>IFERROR(VLOOKUP(A38,[3]Disponibilidade!$A:$I,9,0),0)</f>
        <v>Rafael Pena</v>
      </c>
      <c r="L38">
        <f>IFERROR(VLOOKUP(A38,[3]Disponibilidade!$A:$BR,70,0),0)</f>
        <v>0</v>
      </c>
    </row>
    <row r="39" spans="1:12" x14ac:dyDescent="0.35">
      <c r="A39" s="15" t="s">
        <v>70</v>
      </c>
      <c r="B39" s="4" t="s">
        <v>71</v>
      </c>
      <c r="C39" s="5">
        <v>104350</v>
      </c>
      <c r="D39" s="6">
        <f t="shared" si="0"/>
        <v>0.99132648698973047</v>
      </c>
      <c r="E39" s="7">
        <v>105263</v>
      </c>
      <c r="F39" s="7">
        <v>60363</v>
      </c>
      <c r="G39" s="7">
        <f>IFERROR(VLOOKUP(A39,[1]Disponibilidade!$A:$X,24,0),0)</f>
        <v>282537.24027300003</v>
      </c>
      <c r="H39" s="8">
        <f t="shared" si="1"/>
        <v>0</v>
      </c>
      <c r="I39" s="9">
        <f>H39*VLOOKUP(A39,[2]Disponibilidade!$A:$T,20,0)</f>
        <v>0</v>
      </c>
      <c r="J39" t="str">
        <f t="shared" si="2"/>
        <v>OK</v>
      </c>
      <c r="K39" t="str">
        <f>IFERROR(VLOOKUP(A39,[3]Disponibilidade!$A:$I,9,0),0)</f>
        <v>Rafael Pena</v>
      </c>
      <c r="L39">
        <f>IFERROR(VLOOKUP(A39,[3]Disponibilidade!$A:$BR,70,0),0)</f>
        <v>0</v>
      </c>
    </row>
    <row r="40" spans="1:12" x14ac:dyDescent="0.35">
      <c r="A40" s="10">
        <v>3201760002</v>
      </c>
      <c r="B40" s="11" t="s">
        <v>72</v>
      </c>
      <c r="C40" s="5">
        <v>0</v>
      </c>
      <c r="D40" s="6">
        <f t="shared" si="0"/>
        <v>0</v>
      </c>
      <c r="E40" s="7">
        <v>10604</v>
      </c>
      <c r="F40" s="7">
        <v>6518</v>
      </c>
      <c r="G40" s="7">
        <f>IFERROR(VLOOKUP(A40,[1]Disponibilidade!$A:$X,24,0),0)</f>
        <v>0</v>
      </c>
      <c r="H40" s="8">
        <f t="shared" si="1"/>
        <v>0</v>
      </c>
      <c r="I40" s="9">
        <f>H40*VLOOKUP(A40,[2]Disponibilidade!$A:$T,20,0)</f>
        <v>0</v>
      </c>
      <c r="J40" t="str">
        <f t="shared" si="2"/>
        <v>OK</v>
      </c>
      <c r="K40" t="str">
        <f>IFERROR(VLOOKUP(A40,[3]Disponibilidade!$A:$I,9,0),0)</f>
        <v>Rafael Pena</v>
      </c>
      <c r="L40">
        <f>IFERROR(VLOOKUP(A40,[3]Disponibilidade!$A:$BR,70,0),0)</f>
        <v>0</v>
      </c>
    </row>
    <row r="41" spans="1:12" x14ac:dyDescent="0.35">
      <c r="A41" s="10" t="s">
        <v>73</v>
      </c>
      <c r="B41" s="4" t="s">
        <v>74</v>
      </c>
      <c r="C41" s="5">
        <v>235247</v>
      </c>
      <c r="D41" s="6">
        <f t="shared" si="0"/>
        <v>0.8586095639923208</v>
      </c>
      <c r="E41" s="7">
        <v>273986</v>
      </c>
      <c r="F41" s="7">
        <v>154009</v>
      </c>
      <c r="G41" s="7">
        <f>IFERROR(VLOOKUP(A41,[1]Disponibilidade!$A:$X,24,0),0)</f>
        <v>0</v>
      </c>
      <c r="H41" s="8">
        <f t="shared" si="1"/>
        <v>235247</v>
      </c>
      <c r="I41" s="9">
        <f>H41*VLOOKUP(A41,[2]Disponibilidade!$A:$T,20,0)</f>
        <v>151308.282683</v>
      </c>
      <c r="J41" t="str">
        <f t="shared" si="2"/>
        <v>ATENÇÃO</v>
      </c>
      <c r="K41" t="str">
        <f>IFERROR(VLOOKUP(A41,[3]Disponibilidade!$A:$I,9,0),0)</f>
        <v>Rafael Pena</v>
      </c>
      <c r="L41">
        <f>IFERROR(VLOOKUP(A41,[3]Disponibilidade!$A:$BR,70,0),0)</f>
        <v>0</v>
      </c>
    </row>
    <row r="42" spans="1:12" x14ac:dyDescent="0.35">
      <c r="A42" s="10" t="s">
        <v>75</v>
      </c>
      <c r="B42" s="4" t="s">
        <v>76</v>
      </c>
      <c r="C42" s="5">
        <v>22429</v>
      </c>
      <c r="D42" s="6">
        <f t="shared" si="0"/>
        <v>0.89237686003023797</v>
      </c>
      <c r="E42" s="7">
        <v>25134</v>
      </c>
      <c r="F42" s="7">
        <v>14171</v>
      </c>
      <c r="G42" s="7">
        <f>IFERROR(VLOOKUP(A42,[1]Disponibilidade!$A:$X,24,0),0)</f>
        <v>0</v>
      </c>
      <c r="H42" s="8">
        <f t="shared" si="1"/>
        <v>22429</v>
      </c>
      <c r="I42" s="9">
        <f>H42*VLOOKUP(A42,[2]Disponibilidade!$A:$T,20,0)</f>
        <v>61851.825288</v>
      </c>
      <c r="J42" t="str">
        <f t="shared" si="2"/>
        <v>ATENÇÃO</v>
      </c>
      <c r="K42" t="str">
        <f>IFERROR(VLOOKUP(A42,[3]Disponibilidade!$A:$I,9,0),0)</f>
        <v>Rafael Pena</v>
      </c>
      <c r="L42">
        <f>IFERROR(VLOOKUP(A42,[3]Disponibilidade!$A:$BR,70,0),0)</f>
        <v>0</v>
      </c>
    </row>
    <row r="43" spans="1:12" x14ac:dyDescent="0.35">
      <c r="A43" s="10">
        <v>3013940003</v>
      </c>
      <c r="B43" s="4" t="s">
        <v>77</v>
      </c>
      <c r="C43" s="5">
        <v>22404</v>
      </c>
      <c r="D43" s="6">
        <f t="shared" si="0"/>
        <v>0.68488628026412324</v>
      </c>
      <c r="E43" s="7">
        <v>32712</v>
      </c>
      <c r="F43" s="7">
        <v>18531</v>
      </c>
      <c r="G43" s="7">
        <f>IFERROR(VLOOKUP(A43,[1]Disponibilidade!$A:$X,24,0),0)</f>
        <v>0</v>
      </c>
      <c r="H43" s="8">
        <f t="shared" si="1"/>
        <v>22404</v>
      </c>
      <c r="I43" s="9">
        <f>H43*VLOOKUP(A43,[2]Disponibilidade!$A:$T,20,0)</f>
        <v>11834.330496</v>
      </c>
      <c r="J43" t="str">
        <f t="shared" si="2"/>
        <v>ATENÇÃO</v>
      </c>
      <c r="K43" t="str">
        <f>IFERROR(VLOOKUP(A43,[3]Disponibilidade!$A:$I,9,0),0)</f>
        <v>Rafael Pena</v>
      </c>
      <c r="L43">
        <f>IFERROR(VLOOKUP(A43,[3]Disponibilidade!$A:$BR,70,0),0)</f>
        <v>0</v>
      </c>
    </row>
    <row r="44" spans="1:12" x14ac:dyDescent="0.35">
      <c r="A44" s="10">
        <v>3028030001</v>
      </c>
      <c r="B44" s="4" t="s">
        <v>78</v>
      </c>
      <c r="C44" s="5">
        <v>74994</v>
      </c>
      <c r="D44" s="6">
        <f t="shared" si="0"/>
        <v>1.1290876242095755</v>
      </c>
      <c r="E44" s="7">
        <v>66420</v>
      </c>
      <c r="F44" s="7">
        <v>37862</v>
      </c>
      <c r="G44" s="7">
        <f>IFERROR(VLOOKUP(A44,[1]Disponibilidade!$A:$X,24,0),0)</f>
        <v>0</v>
      </c>
      <c r="H44" s="8">
        <f t="shared" si="1"/>
        <v>74994</v>
      </c>
      <c r="I44" s="9">
        <f>H44*VLOOKUP(A44,[2]Disponibilidade!$A:$T,20,0)</f>
        <v>511285.69387200003</v>
      </c>
      <c r="J44" t="str">
        <f t="shared" si="2"/>
        <v>ATENÇÃO</v>
      </c>
      <c r="K44" t="str">
        <f>IFERROR(VLOOKUP(A44,[3]Disponibilidade!$A:$I,9,0),0)</f>
        <v>Eduarda Soares</v>
      </c>
      <c r="L44">
        <f>IFERROR(VLOOKUP(A44,[3]Disponibilidade!$A:$BR,70,0),0)</f>
        <v>0</v>
      </c>
    </row>
    <row r="45" spans="1:12" x14ac:dyDescent="0.35">
      <c r="A45" s="10" t="s">
        <v>79</v>
      </c>
      <c r="B45" s="4" t="s">
        <v>80</v>
      </c>
      <c r="C45" s="5">
        <v>16618</v>
      </c>
      <c r="D45" s="6">
        <f t="shared" si="0"/>
        <v>0.87967815361812507</v>
      </c>
      <c r="E45" s="7">
        <v>18891</v>
      </c>
      <c r="F45" s="7">
        <v>10541</v>
      </c>
      <c r="G45" s="7">
        <f>IFERROR(VLOOKUP(A45,[1]Disponibilidade!$A:$X,24,0),0)</f>
        <v>0</v>
      </c>
      <c r="H45" s="8">
        <f t="shared" si="1"/>
        <v>16618</v>
      </c>
      <c r="I45" s="9">
        <f>H45*VLOOKUP(A45,[2]Disponibilidade!$A:$T,20,0)</f>
        <v>58241.852410000007</v>
      </c>
      <c r="J45" t="str">
        <f t="shared" si="2"/>
        <v>ATENÇÃO</v>
      </c>
      <c r="K45" t="str">
        <f>IFERROR(VLOOKUP(A45,[3]Disponibilidade!$A:$I,9,0),0)</f>
        <v>Rafael Pena</v>
      </c>
      <c r="L45">
        <f>IFERROR(VLOOKUP(A45,[3]Disponibilidade!$A:$BR,70,0),0)</f>
        <v>0</v>
      </c>
    </row>
    <row r="46" spans="1:12" x14ac:dyDescent="0.35">
      <c r="A46" s="3">
        <v>3026474901</v>
      </c>
      <c r="B46" s="4" t="s">
        <v>81</v>
      </c>
      <c r="C46" s="5">
        <v>30</v>
      </c>
      <c r="D46" s="6">
        <f t="shared" si="0"/>
        <v>3.6231884057971016E-2</v>
      </c>
      <c r="E46" s="7">
        <v>828</v>
      </c>
      <c r="F46" s="7">
        <v>423</v>
      </c>
      <c r="G46" s="7">
        <f>IFERROR(VLOOKUP(A46,[1]Disponibilidade!$A:$X,24,0),0)</f>
        <v>0</v>
      </c>
      <c r="H46" s="8">
        <f t="shared" si="1"/>
        <v>30</v>
      </c>
      <c r="I46" s="9">
        <f>H46*VLOOKUP(A46,[2]Disponibilidade!$A:$T,20,0)</f>
        <v>195.23580000000001</v>
      </c>
      <c r="J46" t="str">
        <f t="shared" si="2"/>
        <v>ATENÇÃO</v>
      </c>
      <c r="K46" t="str">
        <f>IFERROR(VLOOKUP(A46,[3]Disponibilidade!$A:$I,9,0),0)</f>
        <v>Eduarda Soares</v>
      </c>
      <c r="L46">
        <f>IFERROR(VLOOKUP(A46,[3]Disponibilidade!$A:$BR,70,0),0)</f>
        <v>0</v>
      </c>
    </row>
    <row r="47" spans="1:12" x14ac:dyDescent="0.35">
      <c r="A47" s="10">
        <v>3191290001</v>
      </c>
      <c r="B47" s="4" t="s">
        <v>82</v>
      </c>
      <c r="C47" s="5">
        <v>19296</v>
      </c>
      <c r="D47" s="6">
        <f t="shared" si="0"/>
        <v>0.78855741724560691</v>
      </c>
      <c r="E47" s="7">
        <v>24470</v>
      </c>
      <c r="F47" s="7">
        <v>12808</v>
      </c>
      <c r="G47" s="7">
        <f>IFERROR(VLOOKUP(A47,[1]Disponibilidade!$A:$X,24,0),0)</f>
        <v>0</v>
      </c>
      <c r="H47" s="8">
        <f t="shared" si="1"/>
        <v>19296</v>
      </c>
      <c r="I47" s="9">
        <f>H47*VLOOKUP(A47,[2]Disponibilidade!$A:$T,20,0)</f>
        <v>149889.53347200001</v>
      </c>
      <c r="J47" t="str">
        <f t="shared" si="2"/>
        <v>ATENÇÃO</v>
      </c>
      <c r="K47" t="str">
        <f>IFERROR(VLOOKUP(A47,[3]Disponibilidade!$A:$I,9,0),0)</f>
        <v>Eduarda Soares</v>
      </c>
      <c r="L47">
        <f>IFERROR(VLOOKUP(A47,[3]Disponibilidade!$A:$BR,70,0),0)</f>
        <v>0</v>
      </c>
    </row>
    <row r="48" spans="1:12" x14ac:dyDescent="0.35">
      <c r="A48" s="10">
        <v>3192020007</v>
      </c>
      <c r="B48" s="4" t="s">
        <v>83</v>
      </c>
      <c r="C48" s="5">
        <v>8164466</v>
      </c>
      <c r="D48" s="6">
        <f t="shared" si="0"/>
        <v>1.1197013678393055</v>
      </c>
      <c r="E48" s="7">
        <v>7291646</v>
      </c>
      <c r="F48" s="7">
        <v>3861598</v>
      </c>
      <c r="G48" s="7">
        <f>IFERROR(VLOOKUP(A48,[1]Disponibilidade!$A:$X,24,0),0)</f>
        <v>2882360.3578280001</v>
      </c>
      <c r="H48" s="8">
        <f t="shared" si="1"/>
        <v>5282105.6421719994</v>
      </c>
      <c r="I48" s="9">
        <f>H48*VLOOKUP(A48,[2]Disponibilidade!$A:$T,20,0)</f>
        <v>3189055.4351444184</v>
      </c>
      <c r="J48" t="str">
        <f t="shared" si="2"/>
        <v>ATENÇÃO</v>
      </c>
      <c r="K48" t="str">
        <f>IFERROR(VLOOKUP(A48,[3]Disponibilidade!$A:$I,9,0),0)</f>
        <v>Rafael Pena</v>
      </c>
      <c r="L48">
        <f>IFERROR(VLOOKUP(A48,[3]Disponibilidade!$A:$BR,70,0),0)</f>
        <v>0</v>
      </c>
    </row>
    <row r="49" spans="1:12" x14ac:dyDescent="0.35">
      <c r="A49" s="10" t="s">
        <v>84</v>
      </c>
      <c r="B49" s="11" t="s">
        <v>85</v>
      </c>
      <c r="C49" s="5">
        <v>88785</v>
      </c>
      <c r="D49" s="6">
        <f t="shared" si="0"/>
        <v>1.0689132083649366</v>
      </c>
      <c r="E49" s="7">
        <v>83061</v>
      </c>
      <c r="F49" s="7">
        <v>43329</v>
      </c>
      <c r="G49" s="7">
        <f>IFERROR(VLOOKUP(A49,[1]Disponibilidade!$A:$X,24,0),0)</f>
        <v>0</v>
      </c>
      <c r="H49" s="8">
        <f t="shared" si="1"/>
        <v>88785</v>
      </c>
      <c r="I49" s="9">
        <f>H49*VLOOKUP(A49,[2]Disponibilidade!$A:$T,20,0)</f>
        <v>65263.54509</v>
      </c>
      <c r="J49" t="str">
        <f t="shared" si="2"/>
        <v>ATENÇÃO</v>
      </c>
      <c r="K49" t="str">
        <f>IFERROR(VLOOKUP(A49,[3]Disponibilidade!$A:$I,9,0),0)</f>
        <v>Rafael Pena</v>
      </c>
      <c r="L49">
        <f>IFERROR(VLOOKUP(A49,[3]Disponibilidade!$A:$BR,70,0),0)</f>
        <v>0</v>
      </c>
    </row>
    <row r="50" spans="1:12" x14ac:dyDescent="0.35">
      <c r="A50" s="10" t="s">
        <v>86</v>
      </c>
      <c r="B50" s="4" t="s">
        <v>87</v>
      </c>
      <c r="C50" s="5">
        <v>26585</v>
      </c>
      <c r="D50" s="6">
        <f t="shared" si="0"/>
        <v>0.79622031207882837</v>
      </c>
      <c r="E50" s="7">
        <v>33389</v>
      </c>
      <c r="F50" s="7">
        <v>17685</v>
      </c>
      <c r="G50" s="7">
        <f>IFERROR(VLOOKUP(A50,[1]Disponibilidade!$A:$X,24,0),0)</f>
        <v>0</v>
      </c>
      <c r="H50" s="8">
        <f t="shared" si="1"/>
        <v>26585</v>
      </c>
      <c r="I50" s="9">
        <f>H50*VLOOKUP(A50,[2]Disponibilidade!$A:$T,20,0)</f>
        <v>82688.548409999989</v>
      </c>
      <c r="J50" t="str">
        <f t="shared" si="2"/>
        <v>ATENÇÃO</v>
      </c>
      <c r="K50" t="str">
        <f>IFERROR(VLOOKUP(A50,[3]Disponibilidade!$A:$I,9,0),0)</f>
        <v>Rafael Pena</v>
      </c>
      <c r="L50">
        <f>IFERROR(VLOOKUP(A50,[3]Disponibilidade!$A:$BR,70,0),0)</f>
        <v>0</v>
      </c>
    </row>
    <row r="51" spans="1:12" x14ac:dyDescent="0.35">
      <c r="A51" s="10" t="s">
        <v>88</v>
      </c>
      <c r="B51" s="11" t="s">
        <v>89</v>
      </c>
      <c r="C51" s="5">
        <v>17688</v>
      </c>
      <c r="D51" s="6">
        <f t="shared" si="0"/>
        <v>1.2777577114787257</v>
      </c>
      <c r="E51" s="7">
        <v>13843</v>
      </c>
      <c r="F51" s="7">
        <v>6978</v>
      </c>
      <c r="G51" s="7">
        <f>IFERROR(VLOOKUP(A51,[1]Disponibilidade!$A:$X,24,0),0)</f>
        <v>0</v>
      </c>
      <c r="H51" s="8">
        <f t="shared" si="1"/>
        <v>17688</v>
      </c>
      <c r="I51" s="9">
        <f>H51*VLOOKUP(A51,[2]Disponibilidade!$A:$T,20,0)</f>
        <v>30593.801567999999</v>
      </c>
      <c r="J51" t="str">
        <f t="shared" si="2"/>
        <v>ATENÇÃO</v>
      </c>
      <c r="K51" t="str">
        <f>IFERROR(VLOOKUP(A51,[3]Disponibilidade!$A:$I,9,0),0)</f>
        <v>Rafael Pena</v>
      </c>
      <c r="L51">
        <f>IFERROR(VLOOKUP(A51,[3]Disponibilidade!$A:$BR,70,0),0)</f>
        <v>0</v>
      </c>
    </row>
    <row r="52" spans="1:12" x14ac:dyDescent="0.35">
      <c r="A52" s="10" t="s">
        <v>90</v>
      </c>
      <c r="B52" s="4" t="s">
        <v>91</v>
      </c>
      <c r="C52" s="5">
        <v>4004</v>
      </c>
      <c r="D52" s="6">
        <f t="shared" si="0"/>
        <v>0.87634055592033266</v>
      </c>
      <c r="E52" s="7">
        <v>4569</v>
      </c>
      <c r="F52" s="7">
        <v>2429</v>
      </c>
      <c r="G52" s="7">
        <f>IFERROR(VLOOKUP(A52,[1]Disponibilidade!$A:$X,24,0),0)</f>
        <v>0</v>
      </c>
      <c r="H52" s="8">
        <f t="shared" si="1"/>
        <v>4004</v>
      </c>
      <c r="I52" s="9">
        <f>H52*VLOOKUP(A52,[2]Disponibilidade!$A:$T,20,0)</f>
        <v>16862.505659999999</v>
      </c>
      <c r="J52" t="str">
        <f t="shared" si="2"/>
        <v>ATENÇÃO</v>
      </c>
      <c r="K52" t="str">
        <f>IFERROR(VLOOKUP(A52,[3]Disponibilidade!$A:$I,9,0),0)</f>
        <v>Rafael Pena</v>
      </c>
      <c r="L52">
        <f>IFERROR(VLOOKUP(A52,[3]Disponibilidade!$A:$BR,70,0),0)</f>
        <v>0</v>
      </c>
    </row>
    <row r="53" spans="1:12" x14ac:dyDescent="0.35">
      <c r="A53" s="10" t="s">
        <v>92</v>
      </c>
      <c r="B53" s="4" t="s">
        <v>93</v>
      </c>
      <c r="C53" s="5">
        <v>6061</v>
      </c>
      <c r="D53" s="6">
        <f t="shared" si="0"/>
        <v>0.62899543378995437</v>
      </c>
      <c r="E53" s="7">
        <v>9636</v>
      </c>
      <c r="F53" s="7">
        <v>5037</v>
      </c>
      <c r="G53" s="7">
        <f>IFERROR(VLOOKUP(A53,[1]Disponibilidade!$A:$X,24,0),0)</f>
        <v>29513.6358</v>
      </c>
      <c r="H53" s="8">
        <f t="shared" si="1"/>
        <v>0</v>
      </c>
      <c r="I53" s="9">
        <f>H53*VLOOKUP(A53,[2]Disponibilidade!$A:$T,20,0)</f>
        <v>0</v>
      </c>
      <c r="J53" t="str">
        <f t="shared" si="2"/>
        <v>OK</v>
      </c>
      <c r="K53" t="str">
        <f>IFERROR(VLOOKUP(A53,[3]Disponibilidade!$A:$I,9,0),0)</f>
        <v>Eduarda Soares</v>
      </c>
      <c r="L53">
        <f>IFERROR(VLOOKUP(A53,[3]Disponibilidade!$A:$BR,70,0),0)</f>
        <v>0</v>
      </c>
    </row>
    <row r="54" spans="1:12" x14ac:dyDescent="0.35">
      <c r="A54" s="10" t="s">
        <v>94</v>
      </c>
      <c r="B54" s="4" t="s">
        <v>95</v>
      </c>
      <c r="C54" s="5">
        <v>109470</v>
      </c>
      <c r="D54" s="6">
        <f t="shared" si="0"/>
        <v>1.0119058623430885</v>
      </c>
      <c r="E54" s="7">
        <v>108182</v>
      </c>
      <c r="F54" s="7">
        <v>56732</v>
      </c>
      <c r="G54" s="7">
        <f>IFERROR(VLOOKUP(A54,[1]Disponibilidade!$A:$X,24,0),0)</f>
        <v>0</v>
      </c>
      <c r="H54" s="8">
        <f t="shared" si="1"/>
        <v>109470</v>
      </c>
      <c r="I54" s="9">
        <f>H54*VLOOKUP(A54,[2]Disponibilidade!$A:$T,20,0)</f>
        <v>302643.06086999999</v>
      </c>
      <c r="J54" t="str">
        <f t="shared" si="2"/>
        <v>ATENÇÃO</v>
      </c>
      <c r="K54" t="str">
        <f>IFERROR(VLOOKUP(A54,[3]Disponibilidade!$A:$I,9,0),0)</f>
        <v>Rafael Pena</v>
      </c>
      <c r="L54">
        <f>IFERROR(VLOOKUP(A54,[3]Disponibilidade!$A:$BR,70,0),0)</f>
        <v>0</v>
      </c>
    </row>
    <row r="55" spans="1:12" x14ac:dyDescent="0.35">
      <c r="A55" s="3" t="s">
        <v>96</v>
      </c>
      <c r="B55" s="4" t="s">
        <v>97</v>
      </c>
      <c r="C55" s="5">
        <v>4</v>
      </c>
      <c r="D55" s="6">
        <f t="shared" si="0"/>
        <v>2</v>
      </c>
      <c r="E55" s="7">
        <v>2</v>
      </c>
      <c r="F55" s="7">
        <v>1</v>
      </c>
      <c r="G55" s="7">
        <f>IFERROR(VLOOKUP(A55,[1]Disponibilidade!$A:$X,24,0),0)</f>
        <v>0</v>
      </c>
      <c r="H55" s="8">
        <f t="shared" si="1"/>
        <v>4</v>
      </c>
      <c r="I55" s="9">
        <f>H55*VLOOKUP(A55,[2]Disponibilidade!$A:$T,20,0)</f>
        <v>4275.1599960000003</v>
      </c>
      <c r="J55" t="str">
        <f t="shared" si="2"/>
        <v>ATENÇÃO</v>
      </c>
      <c r="K55" t="str">
        <f>IFERROR(VLOOKUP(A55,[3]Disponibilidade!$A:$I,9,0),0)</f>
        <v>Eduarda Soares</v>
      </c>
      <c r="L55">
        <f>IFERROR(VLOOKUP(A55,[3]Disponibilidade!$A:$BR,70,0),0)</f>
        <v>0</v>
      </c>
    </row>
    <row r="56" spans="1:12" x14ac:dyDescent="0.35">
      <c r="A56" s="10" t="s">
        <v>98</v>
      </c>
      <c r="B56" s="4" t="s">
        <v>99</v>
      </c>
      <c r="C56" s="5">
        <v>14712</v>
      </c>
      <c r="D56" s="6">
        <f t="shared" si="0"/>
        <v>0.70140643623361143</v>
      </c>
      <c r="E56" s="7">
        <v>20975</v>
      </c>
      <c r="F56" s="7">
        <v>10303</v>
      </c>
      <c r="G56" s="7">
        <f>IFERROR(VLOOKUP(A56,[1]Disponibilidade!$A:$X,24,0),0)</f>
        <v>0</v>
      </c>
      <c r="H56" s="8">
        <f t="shared" si="1"/>
        <v>14712</v>
      </c>
      <c r="I56" s="9">
        <f>H56*VLOOKUP(A56,[2]Disponibilidade!$A:$T,20,0)</f>
        <v>37976.732927999998</v>
      </c>
      <c r="J56" t="str">
        <f t="shared" si="2"/>
        <v>ATENÇÃO</v>
      </c>
      <c r="K56" t="str">
        <f>IFERROR(VLOOKUP(A56,[3]Disponibilidade!$A:$I,9,0),0)</f>
        <v>Rafael Pena</v>
      </c>
      <c r="L56">
        <f>IFERROR(VLOOKUP(A56,[3]Disponibilidade!$A:$BR,70,0),0)</f>
        <v>0</v>
      </c>
    </row>
    <row r="57" spans="1:12" x14ac:dyDescent="0.35">
      <c r="A57" s="10" t="s">
        <v>100</v>
      </c>
      <c r="B57" s="4" t="s">
        <v>101</v>
      </c>
      <c r="C57" s="5">
        <v>54912</v>
      </c>
      <c r="D57" s="6">
        <f t="shared" si="0"/>
        <v>0.79333111807792889</v>
      </c>
      <c r="E57" s="7">
        <v>69217</v>
      </c>
      <c r="F57" s="7">
        <v>33008</v>
      </c>
      <c r="G57" s="7">
        <f>IFERROR(VLOOKUP(A57,[1]Disponibilidade!$A:$X,24,0),0)</f>
        <v>0</v>
      </c>
      <c r="H57" s="8">
        <f t="shared" si="1"/>
        <v>54912</v>
      </c>
      <c r="I57" s="9">
        <f>H57*VLOOKUP(A57,[2]Disponibilidade!$A:$T,20,0)</f>
        <v>43494.367487999996</v>
      </c>
      <c r="J57" t="str">
        <f t="shared" si="2"/>
        <v>ATENÇÃO</v>
      </c>
      <c r="K57" t="str">
        <f>IFERROR(VLOOKUP(A57,[3]Disponibilidade!$A:$I,9,0),0)</f>
        <v>Rafael Pena</v>
      </c>
      <c r="L57">
        <f>IFERROR(VLOOKUP(A57,[3]Disponibilidade!$A:$BR,70,0),0)</f>
        <v>0</v>
      </c>
    </row>
    <row r="58" spans="1:12" x14ac:dyDescent="0.35">
      <c r="A58" s="10" t="s">
        <v>102</v>
      </c>
      <c r="B58" s="11" t="s">
        <v>103</v>
      </c>
      <c r="C58" s="5">
        <v>12000</v>
      </c>
      <c r="D58" s="6">
        <f t="shared" si="0"/>
        <v>0.96781998548270021</v>
      </c>
      <c r="E58" s="7">
        <v>12399</v>
      </c>
      <c r="F58" s="7">
        <v>6044</v>
      </c>
      <c r="G58" s="7">
        <f>IFERROR(VLOOKUP(A58,[1]Disponibilidade!$A:$X,24,0),0)</f>
        <v>0</v>
      </c>
      <c r="H58" s="8">
        <f t="shared" si="1"/>
        <v>12000</v>
      </c>
      <c r="I58" s="9">
        <f>H58*VLOOKUP(A58,[2]Disponibilidade!$A:$T,20,0)</f>
        <v>47119.86</v>
      </c>
      <c r="J58" t="str">
        <f t="shared" si="2"/>
        <v>ATENÇÃO</v>
      </c>
      <c r="K58" t="str">
        <f>IFERROR(VLOOKUP(A58,[3]Disponibilidade!$A:$I,9,0),0)</f>
        <v>Rafael Pena</v>
      </c>
      <c r="L58">
        <f>IFERROR(VLOOKUP(A58,[3]Disponibilidade!$A:$BR,70,0),0)</f>
        <v>0</v>
      </c>
    </row>
    <row r="59" spans="1:12" x14ac:dyDescent="0.35">
      <c r="A59" s="10" t="s">
        <v>104</v>
      </c>
      <c r="B59" s="4" t="s">
        <v>105</v>
      </c>
      <c r="C59" s="5">
        <v>9273</v>
      </c>
      <c r="D59" s="6">
        <f t="shared" si="0"/>
        <v>0.78718166383701194</v>
      </c>
      <c r="E59" s="7">
        <v>11780</v>
      </c>
      <c r="F59" s="7">
        <v>5677</v>
      </c>
      <c r="G59" s="7">
        <f>IFERROR(VLOOKUP(A59,[1]Disponibilidade!$A:$X,24,0),0)</f>
        <v>0</v>
      </c>
      <c r="H59" s="8">
        <f t="shared" si="1"/>
        <v>9273</v>
      </c>
      <c r="I59" s="9">
        <f>H59*VLOOKUP(A59,[2]Disponibilidade!$A:$T,20,0)</f>
        <v>34731.863859000005</v>
      </c>
      <c r="J59" t="str">
        <f t="shared" si="2"/>
        <v>ATENÇÃO</v>
      </c>
      <c r="K59" t="str">
        <f>IFERROR(VLOOKUP(A59,[3]Disponibilidade!$A:$I,9,0),0)</f>
        <v>Rafael Pena</v>
      </c>
      <c r="L59">
        <f>IFERROR(VLOOKUP(A59,[3]Disponibilidade!$A:$BR,70,0),0)</f>
        <v>0</v>
      </c>
    </row>
    <row r="60" spans="1:12" x14ac:dyDescent="0.35">
      <c r="A60" s="10" t="s">
        <v>106</v>
      </c>
      <c r="B60" s="11" t="s">
        <v>107</v>
      </c>
      <c r="C60" s="5">
        <v>0</v>
      </c>
      <c r="D60" s="6">
        <f t="shared" si="0"/>
        <v>0</v>
      </c>
      <c r="E60" s="7">
        <v>4900</v>
      </c>
      <c r="F60" s="7">
        <v>2170</v>
      </c>
      <c r="G60" s="7">
        <f>IFERROR(VLOOKUP(A60,[1]Disponibilidade!$A:$X,24,0),0)</f>
        <v>0</v>
      </c>
      <c r="H60" s="8">
        <f t="shared" si="1"/>
        <v>0</v>
      </c>
      <c r="I60" s="9">
        <f>H60*VLOOKUP(A60,[2]Disponibilidade!$A:$T,20,0)</f>
        <v>0</v>
      </c>
      <c r="J60" t="str">
        <f t="shared" si="2"/>
        <v>OK</v>
      </c>
      <c r="K60" t="str">
        <f>IFERROR(VLOOKUP(A60,[3]Disponibilidade!$A:$I,9,0),0)</f>
        <v>Rafael Pena</v>
      </c>
      <c r="L60">
        <f>IFERROR(VLOOKUP(A60,[3]Disponibilidade!$A:$BR,70,0),0)</f>
        <v>0</v>
      </c>
    </row>
    <row r="61" spans="1:12" x14ac:dyDescent="0.35">
      <c r="A61" s="10" t="s">
        <v>108</v>
      </c>
      <c r="B61" s="4" t="s">
        <v>109</v>
      </c>
      <c r="C61" s="5">
        <v>57746</v>
      </c>
      <c r="D61" s="6">
        <f t="shared" si="0"/>
        <v>1.0428359880088127</v>
      </c>
      <c r="E61" s="7">
        <v>55374</v>
      </c>
      <c r="F61" s="7">
        <v>25582</v>
      </c>
      <c r="G61" s="7">
        <f>IFERROR(VLOOKUP(A61,[1]Disponibilidade!$A:$X,24,0),0)</f>
        <v>0</v>
      </c>
      <c r="H61" s="8">
        <f t="shared" si="1"/>
        <v>57746</v>
      </c>
      <c r="I61" s="9">
        <f>H61*VLOOKUP(A61,[2]Disponibilidade!$A:$T,20,0)</f>
        <v>56940.558792000003</v>
      </c>
      <c r="J61" t="str">
        <f t="shared" si="2"/>
        <v>ATENÇÃO</v>
      </c>
      <c r="K61" t="str">
        <f>IFERROR(VLOOKUP(A61,[3]Disponibilidade!$A:$I,9,0),0)</f>
        <v>Rafael Pena</v>
      </c>
      <c r="L61">
        <f>IFERROR(VLOOKUP(A61,[3]Disponibilidade!$A:$BR,70,0),0)</f>
        <v>0</v>
      </c>
    </row>
    <row r="62" spans="1:12" x14ac:dyDescent="0.35">
      <c r="A62" s="10" t="s">
        <v>110</v>
      </c>
      <c r="B62" s="4" t="s">
        <v>111</v>
      </c>
      <c r="C62" s="5">
        <v>5944</v>
      </c>
      <c r="D62" s="6">
        <f t="shared" si="0"/>
        <v>1.0548358473824313</v>
      </c>
      <c r="E62" s="7">
        <v>5635</v>
      </c>
      <c r="F62" s="7">
        <v>2644</v>
      </c>
      <c r="G62" s="7">
        <f>IFERROR(VLOOKUP(A62,[1]Disponibilidade!$A:$X,24,0),0)</f>
        <v>0</v>
      </c>
      <c r="H62" s="8">
        <f t="shared" si="1"/>
        <v>5944</v>
      </c>
      <c r="I62" s="9">
        <f>H62*VLOOKUP(A62,[2]Disponibilidade!$A:$T,20,0)</f>
        <v>17968.123544000002</v>
      </c>
      <c r="J62" t="str">
        <f t="shared" si="2"/>
        <v>ATENÇÃO</v>
      </c>
      <c r="K62" t="str">
        <f>IFERROR(VLOOKUP(A62,[3]Disponibilidade!$A:$I,9,0),0)</f>
        <v>Rafael Pena</v>
      </c>
      <c r="L62">
        <f>IFERROR(VLOOKUP(A62,[3]Disponibilidade!$A:$BR,70,0),0)</f>
        <v>0</v>
      </c>
    </row>
    <row r="63" spans="1:12" x14ac:dyDescent="0.35">
      <c r="A63" s="10">
        <v>3013910003</v>
      </c>
      <c r="B63" s="4" t="s">
        <v>112</v>
      </c>
      <c r="C63" s="5">
        <v>12501</v>
      </c>
      <c r="D63" s="6">
        <f t="shared" si="0"/>
        <v>0.23329725291131681</v>
      </c>
      <c r="E63" s="7">
        <v>53584</v>
      </c>
      <c r="F63" s="7">
        <v>24850</v>
      </c>
      <c r="G63" s="7">
        <f>IFERROR(VLOOKUP(A63,[1]Disponibilidade!$A:$X,24,0),0)</f>
        <v>29736.442658</v>
      </c>
      <c r="H63" s="8">
        <f t="shared" si="1"/>
        <v>0</v>
      </c>
      <c r="I63" s="9">
        <f>H63*VLOOKUP(A63,[2]Disponibilidade!$A:$T,20,0)</f>
        <v>0</v>
      </c>
      <c r="J63" t="str">
        <f t="shared" si="2"/>
        <v>OK</v>
      </c>
      <c r="K63" t="str">
        <f>IFERROR(VLOOKUP(A63,[3]Disponibilidade!$A:$I,9,0),0)</f>
        <v>Rafael Pena</v>
      </c>
      <c r="L63" t="str">
        <f>IFERROR(VLOOKUP(A63,[3]Disponibilidade!$A:$BR,70,0),0)</f>
        <v>57k em desvio (possivelmente p dia 9)</v>
      </c>
    </row>
    <row r="64" spans="1:12" x14ac:dyDescent="0.35">
      <c r="A64" s="10" t="s">
        <v>113</v>
      </c>
      <c r="B64" s="4" t="s">
        <v>114</v>
      </c>
      <c r="C64" s="5">
        <v>77696</v>
      </c>
      <c r="D64" s="6">
        <f t="shared" si="0"/>
        <v>0.85566397215920353</v>
      </c>
      <c r="E64" s="7">
        <v>90802</v>
      </c>
      <c r="F64" s="7">
        <v>40782</v>
      </c>
      <c r="G64" s="7">
        <f>IFERROR(VLOOKUP(A64,[1]Disponibilidade!$A:$X,24,0),0)</f>
        <v>61866.381805999998</v>
      </c>
      <c r="H64" s="8">
        <f t="shared" si="1"/>
        <v>15829.618194000002</v>
      </c>
      <c r="I64" s="9">
        <f>H64*VLOOKUP(A64,[2]Disponibilidade!$A:$T,20,0)</f>
        <v>25604.423258413201</v>
      </c>
      <c r="J64" t="str">
        <f t="shared" si="2"/>
        <v>ATENÇÃO</v>
      </c>
      <c r="K64" t="str">
        <f>IFERROR(VLOOKUP(A64,[3]Disponibilidade!$A:$I,9,0),0)</f>
        <v>Rafael Pena</v>
      </c>
      <c r="L64">
        <f>IFERROR(VLOOKUP(A64,[3]Disponibilidade!$A:$BR,70,0),0)</f>
        <v>0</v>
      </c>
    </row>
    <row r="65" spans="1:12" x14ac:dyDescent="0.35">
      <c r="A65" s="10" t="s">
        <v>115</v>
      </c>
      <c r="B65" s="4" t="s">
        <v>116</v>
      </c>
      <c r="C65" s="5">
        <v>39970</v>
      </c>
      <c r="D65" s="6">
        <f t="shared" si="0"/>
        <v>0.87339393409666988</v>
      </c>
      <c r="E65" s="7">
        <v>45764</v>
      </c>
      <c r="F65" s="7">
        <v>20594</v>
      </c>
      <c r="G65" s="7">
        <f>IFERROR(VLOOKUP(A65,[1]Disponibilidade!$A:$X,24,0),0)</f>
        <v>0</v>
      </c>
      <c r="H65" s="8">
        <f t="shared" si="1"/>
        <v>39970</v>
      </c>
      <c r="I65" s="9">
        <f>H65*VLOOKUP(A65,[2]Disponibilidade!$A:$T,20,0)</f>
        <v>120354.54634</v>
      </c>
      <c r="J65" t="str">
        <f t="shared" si="2"/>
        <v>ATENÇÃO</v>
      </c>
      <c r="K65" t="str">
        <f>IFERROR(VLOOKUP(A65,[3]Disponibilidade!$A:$I,9,0),0)</f>
        <v>Rafael Pena</v>
      </c>
      <c r="L65">
        <f>IFERROR(VLOOKUP(A65,[3]Disponibilidade!$A:$BR,70,0),0)</f>
        <v>0</v>
      </c>
    </row>
    <row r="66" spans="1:12" x14ac:dyDescent="0.35">
      <c r="A66" s="10" t="s">
        <v>117</v>
      </c>
      <c r="B66" s="4" t="s">
        <v>118</v>
      </c>
      <c r="C66" s="5">
        <v>37022</v>
      </c>
      <c r="D66" s="6">
        <f t="shared" ref="D66:D129" si="3">IFERROR(C66/E66,0)</f>
        <v>0.77291801498987456</v>
      </c>
      <c r="E66" s="7">
        <v>47899</v>
      </c>
      <c r="F66" s="7">
        <v>20765</v>
      </c>
      <c r="G66" s="7">
        <f>IFERROR(VLOOKUP(A66,[1]Disponibilidade!$A:$X,24,0),0)</f>
        <v>0</v>
      </c>
      <c r="H66" s="8">
        <f t="shared" ref="H66:H129" si="4">IF(C66&gt;G66,C66-G66,0)</f>
        <v>37022</v>
      </c>
      <c r="I66" s="9">
        <f>H66*VLOOKUP(A66,[2]Disponibilidade!$A:$T,20,0)</f>
        <v>100980.42973800001</v>
      </c>
      <c r="J66" t="str">
        <f t="shared" ref="J66:J129" si="5">IF(C66&gt;G66*0.8,"ATENÇÃO","OK")</f>
        <v>ATENÇÃO</v>
      </c>
      <c r="K66" t="str">
        <f>IFERROR(VLOOKUP(A66,[3]Disponibilidade!$A:$I,9,0),0)</f>
        <v>Rafael Pena</v>
      </c>
      <c r="L66">
        <f>IFERROR(VLOOKUP(A66,[3]Disponibilidade!$A:$BR,70,0),0)</f>
        <v>0</v>
      </c>
    </row>
    <row r="67" spans="1:12" x14ac:dyDescent="0.35">
      <c r="A67" s="10" t="s">
        <v>119</v>
      </c>
      <c r="B67" s="4" t="s">
        <v>120</v>
      </c>
      <c r="C67" s="5">
        <v>18557</v>
      </c>
      <c r="D67" s="6">
        <f t="shared" si="3"/>
        <v>0.78138026864289023</v>
      </c>
      <c r="E67" s="7">
        <v>23749</v>
      </c>
      <c r="F67" s="7">
        <v>9873</v>
      </c>
      <c r="G67" s="7">
        <f>IFERROR(VLOOKUP(A67,[1]Disponibilidade!$A:$X,24,0),0)</f>
        <v>0</v>
      </c>
      <c r="H67" s="8">
        <f t="shared" si="4"/>
        <v>18557</v>
      </c>
      <c r="I67" s="9">
        <f>H67*VLOOKUP(A67,[2]Disponibilidade!$A:$T,20,0)</f>
        <v>44163.396046000002</v>
      </c>
      <c r="J67" t="str">
        <f t="shared" si="5"/>
        <v>ATENÇÃO</v>
      </c>
      <c r="K67" t="str">
        <f>IFERROR(VLOOKUP(A67,[3]Disponibilidade!$A:$I,9,0),0)</f>
        <v>Rafael Pena</v>
      </c>
      <c r="L67">
        <f>IFERROR(VLOOKUP(A67,[3]Disponibilidade!$A:$BR,70,0),0)</f>
        <v>0</v>
      </c>
    </row>
    <row r="68" spans="1:12" x14ac:dyDescent="0.35">
      <c r="A68" s="10" t="s">
        <v>121</v>
      </c>
      <c r="B68" s="4" t="s">
        <v>122</v>
      </c>
      <c r="C68" s="5">
        <v>24182</v>
      </c>
      <c r="D68" s="6">
        <f t="shared" si="3"/>
        <v>0.87340629176147655</v>
      </c>
      <c r="E68" s="7">
        <v>27687</v>
      </c>
      <c r="F68" s="7">
        <v>10881</v>
      </c>
      <c r="G68" s="7">
        <f>IFERROR(VLOOKUP(A68,[1]Disponibilidade!$A:$X,24,0),0)</f>
        <v>0</v>
      </c>
      <c r="H68" s="8">
        <f t="shared" si="4"/>
        <v>24182</v>
      </c>
      <c r="I68" s="9">
        <f>H68*VLOOKUP(A68,[2]Disponibilidade!$A:$T,20,0)</f>
        <v>24173.89903</v>
      </c>
      <c r="J68" t="str">
        <f t="shared" si="5"/>
        <v>ATENÇÃO</v>
      </c>
      <c r="K68" t="str">
        <f>IFERROR(VLOOKUP(A68,[3]Disponibilidade!$A:$I,9,0),0)</f>
        <v>Rafael Pena</v>
      </c>
      <c r="L68">
        <f>IFERROR(VLOOKUP(A68,[3]Disponibilidade!$A:$BR,70,0),0)</f>
        <v>0</v>
      </c>
    </row>
    <row r="69" spans="1:12" x14ac:dyDescent="0.35">
      <c r="A69" s="10" t="s">
        <v>123</v>
      </c>
      <c r="B69" s="4" t="s">
        <v>124</v>
      </c>
      <c r="C69" s="5">
        <v>8600</v>
      </c>
      <c r="D69" s="6">
        <f t="shared" si="3"/>
        <v>0.8671977412523949</v>
      </c>
      <c r="E69" s="7">
        <v>9917</v>
      </c>
      <c r="F69" s="7">
        <v>4289</v>
      </c>
      <c r="G69" s="7">
        <f>IFERROR(VLOOKUP(A69,[1]Disponibilidade!$A:$X,24,0),0)</f>
        <v>0</v>
      </c>
      <c r="H69" s="8">
        <f t="shared" si="4"/>
        <v>8600</v>
      </c>
      <c r="I69" s="9">
        <f>H69*VLOOKUP(A69,[2]Disponibilidade!$A:$T,20,0)</f>
        <v>10881.0038</v>
      </c>
      <c r="J69" t="str">
        <f t="shared" si="5"/>
        <v>ATENÇÃO</v>
      </c>
      <c r="K69" t="str">
        <f>IFERROR(VLOOKUP(A69,[3]Disponibilidade!$A:$I,9,0),0)</f>
        <v>Rafael Pena</v>
      </c>
      <c r="L69">
        <f>IFERROR(VLOOKUP(A69,[3]Disponibilidade!$A:$BR,70,0),0)</f>
        <v>0</v>
      </c>
    </row>
    <row r="70" spans="1:12" x14ac:dyDescent="0.35">
      <c r="A70" s="13" t="s">
        <v>125</v>
      </c>
      <c r="B70" s="4" t="s">
        <v>126</v>
      </c>
      <c r="C70" s="5">
        <v>4078</v>
      </c>
      <c r="D70" s="6">
        <f t="shared" si="3"/>
        <v>0.47171775592828225</v>
      </c>
      <c r="E70" s="7">
        <v>8645</v>
      </c>
      <c r="F70" s="7">
        <v>3331</v>
      </c>
      <c r="G70" s="7">
        <f>IFERROR(VLOOKUP(A70,[1]Disponibilidade!$A:$X,24,0),0)</f>
        <v>0</v>
      </c>
      <c r="H70" s="8">
        <f t="shared" si="4"/>
        <v>4078</v>
      </c>
      <c r="I70" s="9">
        <f>H70*VLOOKUP(A70,[2]Disponibilidade!$A:$T,20,0)</f>
        <v>2715.9194539999999</v>
      </c>
      <c r="J70" t="str">
        <f t="shared" si="5"/>
        <v>ATENÇÃO</v>
      </c>
      <c r="K70" t="str">
        <f>IFERROR(VLOOKUP(A70,[3]Disponibilidade!$A:$I,9,0),0)</f>
        <v>Rafael Pena</v>
      </c>
      <c r="L70">
        <f>IFERROR(VLOOKUP(A70,[3]Disponibilidade!$A:$BR,70,0),0)</f>
        <v>0</v>
      </c>
    </row>
    <row r="71" spans="1:12" x14ac:dyDescent="0.35">
      <c r="A71" s="10" t="s">
        <v>127</v>
      </c>
      <c r="B71" s="4" t="s">
        <v>128</v>
      </c>
      <c r="C71" s="5">
        <v>29762</v>
      </c>
      <c r="D71" s="6">
        <f t="shared" si="3"/>
        <v>0.66992301805249177</v>
      </c>
      <c r="E71" s="7">
        <v>44426</v>
      </c>
      <c r="F71" s="7">
        <v>17106</v>
      </c>
      <c r="G71" s="7">
        <f>IFERROR(VLOOKUP(A71,[1]Disponibilidade!$A:$X,24,0),0)</f>
        <v>0</v>
      </c>
      <c r="H71" s="8">
        <f t="shared" si="4"/>
        <v>29762</v>
      </c>
      <c r="I71" s="9">
        <f>H71*VLOOKUP(A71,[2]Disponibilidade!$A:$T,20,0)</f>
        <v>116171.35389</v>
      </c>
      <c r="J71" t="str">
        <f t="shared" si="5"/>
        <v>ATENÇÃO</v>
      </c>
      <c r="K71" t="str">
        <f>IFERROR(VLOOKUP(A71,[3]Disponibilidade!$A:$I,9,0),0)</f>
        <v>Rafael Pena</v>
      </c>
      <c r="L71">
        <f>IFERROR(VLOOKUP(A71,[3]Disponibilidade!$A:$BR,70,0),0)</f>
        <v>0</v>
      </c>
    </row>
    <row r="72" spans="1:12" x14ac:dyDescent="0.35">
      <c r="A72" s="10">
        <v>3554330001</v>
      </c>
      <c r="B72" s="4" t="s">
        <v>129</v>
      </c>
      <c r="C72" s="5">
        <v>101375</v>
      </c>
      <c r="D72" s="6">
        <f t="shared" si="3"/>
        <v>2.192982456140351</v>
      </c>
      <c r="E72" s="7">
        <v>46227</v>
      </c>
      <c r="F72" s="7">
        <v>18020</v>
      </c>
      <c r="G72" s="7">
        <f>IFERROR(VLOOKUP(A72,[1]Disponibilidade!$A:$X,24,0),0)</f>
        <v>38964.185999999994</v>
      </c>
      <c r="H72" s="8">
        <f t="shared" si="4"/>
        <v>62410.814000000006</v>
      </c>
      <c r="I72" s="9">
        <f>H72*VLOOKUP(A72,[2]Disponibilidade!$A:$T,20,0)</f>
        <v>42716.083069276006</v>
      </c>
      <c r="J72" t="str">
        <f t="shared" si="5"/>
        <v>ATENÇÃO</v>
      </c>
      <c r="K72" t="str">
        <f>IFERROR(VLOOKUP(A72,[3]Disponibilidade!$A:$I,9,0),0)</f>
        <v>Rafael Pena</v>
      </c>
      <c r="L72">
        <f>IFERROR(VLOOKUP(A72,[3]Disponibilidade!$A:$BR,70,0),0)</f>
        <v>0</v>
      </c>
    </row>
    <row r="73" spans="1:12" x14ac:dyDescent="0.35">
      <c r="A73" s="3" t="s">
        <v>130</v>
      </c>
      <c r="B73" s="4" t="s">
        <v>131</v>
      </c>
      <c r="C73" s="5">
        <v>1459</v>
      </c>
      <c r="D73" s="6">
        <f t="shared" si="3"/>
        <v>0.62217484008528789</v>
      </c>
      <c r="E73" s="7">
        <v>2345</v>
      </c>
      <c r="F73" s="7">
        <v>881</v>
      </c>
      <c r="G73" s="7">
        <f>IFERROR(VLOOKUP(A73,[1]Disponibilidade!$A:$X,24,0),0)</f>
        <v>97069.078788000013</v>
      </c>
      <c r="H73" s="8">
        <f t="shared" si="4"/>
        <v>0</v>
      </c>
      <c r="I73" s="9">
        <f>H73*VLOOKUP(A73,[2]Disponibilidade!$A:$T,20,0)</f>
        <v>0</v>
      </c>
      <c r="J73" t="str">
        <f t="shared" si="5"/>
        <v>OK</v>
      </c>
      <c r="K73" t="str">
        <f>IFERROR(VLOOKUP(A73,[3]Disponibilidade!$A:$I,9,0),0)</f>
        <v>Eduarda Soares</v>
      </c>
      <c r="L73">
        <f>IFERROR(VLOOKUP(A73,[3]Disponibilidade!$A:$BR,70,0),0)</f>
        <v>0</v>
      </c>
    </row>
    <row r="74" spans="1:12" x14ac:dyDescent="0.35">
      <c r="A74" s="3" t="s">
        <v>132</v>
      </c>
      <c r="B74" s="4" t="s">
        <v>133</v>
      </c>
      <c r="C74" s="5">
        <v>511</v>
      </c>
      <c r="D74" s="6">
        <f t="shared" si="3"/>
        <v>0.20899795501022495</v>
      </c>
      <c r="E74" s="7">
        <v>2445</v>
      </c>
      <c r="F74" s="7">
        <v>897</v>
      </c>
      <c r="G74" s="7">
        <f>IFERROR(VLOOKUP(A74,[1]Disponibilidade!$A:$X,24,0),0)</f>
        <v>0</v>
      </c>
      <c r="H74" s="8">
        <f t="shared" si="4"/>
        <v>511</v>
      </c>
      <c r="I74" s="9">
        <f>H74*VLOOKUP(A74,[2]Disponibilidade!$A:$T,20,0)</f>
        <v>35672.909489000005</v>
      </c>
      <c r="J74" t="str">
        <f t="shared" si="5"/>
        <v>ATENÇÃO</v>
      </c>
      <c r="K74" t="str">
        <f>IFERROR(VLOOKUP(A74,[3]Disponibilidade!$A:$I,9,0),0)</f>
        <v>Eduarda Soares</v>
      </c>
      <c r="L74">
        <f>IFERROR(VLOOKUP(A74,[3]Disponibilidade!$A:$BR,70,0),0)</f>
        <v>0</v>
      </c>
    </row>
    <row r="75" spans="1:12" x14ac:dyDescent="0.35">
      <c r="A75" s="3" t="s">
        <v>134</v>
      </c>
      <c r="B75" s="4" t="s">
        <v>135</v>
      </c>
      <c r="C75" s="5">
        <v>2385</v>
      </c>
      <c r="D75" s="6">
        <f t="shared" si="3"/>
        <v>0.74068322981366463</v>
      </c>
      <c r="E75" s="7">
        <v>3220</v>
      </c>
      <c r="F75" s="7">
        <v>1171</v>
      </c>
      <c r="G75" s="7">
        <f>IFERROR(VLOOKUP(A75,[1]Disponibilidade!$A:$X,24,0),0)</f>
        <v>0</v>
      </c>
      <c r="H75" s="8">
        <f t="shared" si="4"/>
        <v>2385</v>
      </c>
      <c r="I75" s="9">
        <f>H75*VLOOKUP(A75,[2]Disponibilidade!$A:$T,20,0)</f>
        <v>336824.99739000003</v>
      </c>
      <c r="J75" t="str">
        <f t="shared" si="5"/>
        <v>ATENÇÃO</v>
      </c>
      <c r="K75" t="str">
        <f>IFERROR(VLOOKUP(A75,[3]Disponibilidade!$A:$I,9,0),0)</f>
        <v>Eduarda Soares</v>
      </c>
      <c r="L75">
        <f>IFERROR(VLOOKUP(A75,[3]Disponibilidade!$A:$BR,70,0),0)</f>
        <v>0</v>
      </c>
    </row>
    <row r="76" spans="1:12" x14ac:dyDescent="0.35">
      <c r="A76" s="10">
        <v>3227900001</v>
      </c>
      <c r="B76" s="4" t="s">
        <v>136</v>
      </c>
      <c r="C76" s="5">
        <v>8290</v>
      </c>
      <c r="D76" s="6">
        <f t="shared" si="3"/>
        <v>1.4662186062964273</v>
      </c>
      <c r="E76" s="7">
        <v>5654</v>
      </c>
      <c r="F76" s="7">
        <v>1920</v>
      </c>
      <c r="G76" s="7">
        <f>IFERROR(VLOOKUP(A76,[1]Disponibilidade!$A:$X,24,0),0)</f>
        <v>0</v>
      </c>
      <c r="H76" s="8">
        <f t="shared" si="4"/>
        <v>8290</v>
      </c>
      <c r="I76" s="9">
        <f>H76*VLOOKUP(A76,[2]Disponibilidade!$A:$T,20,0)</f>
        <v>10661.46227</v>
      </c>
      <c r="J76" t="str">
        <f t="shared" si="5"/>
        <v>ATENÇÃO</v>
      </c>
      <c r="K76" t="str">
        <f>IFERROR(VLOOKUP(A76,[3]Disponibilidade!$A:$I,9,0),0)</f>
        <v>Rafael Pena</v>
      </c>
      <c r="L76">
        <f>IFERROR(VLOOKUP(A76,[3]Disponibilidade!$A:$BR,70,0),0)</f>
        <v>0</v>
      </c>
    </row>
    <row r="77" spans="1:12" x14ac:dyDescent="0.35">
      <c r="A77" s="10" t="s">
        <v>137</v>
      </c>
      <c r="B77" s="4" t="s">
        <v>138</v>
      </c>
      <c r="C77" s="5">
        <v>2894</v>
      </c>
      <c r="D77" s="6">
        <f t="shared" si="3"/>
        <v>0.53276877761413843</v>
      </c>
      <c r="E77" s="7">
        <v>5432</v>
      </c>
      <c r="F77" s="7">
        <v>1682</v>
      </c>
      <c r="G77" s="7">
        <f>IFERROR(VLOOKUP(A77,[1]Disponibilidade!$A:$X,24,0),0)</f>
        <v>0</v>
      </c>
      <c r="H77" s="8">
        <f t="shared" si="4"/>
        <v>2894</v>
      </c>
      <c r="I77" s="9">
        <f>H77*VLOOKUP(A77,[2]Disponibilidade!$A:$T,20,0)</f>
        <v>16787.393651999999</v>
      </c>
      <c r="J77" t="str">
        <f t="shared" si="5"/>
        <v>ATENÇÃO</v>
      </c>
      <c r="K77" t="str">
        <f>IFERROR(VLOOKUP(A77,[3]Disponibilidade!$A:$I,9,0),0)</f>
        <v>Rafael Pena</v>
      </c>
      <c r="L77">
        <f>IFERROR(VLOOKUP(A77,[3]Disponibilidade!$A:$BR,70,0),0)</f>
        <v>0</v>
      </c>
    </row>
    <row r="78" spans="1:12" x14ac:dyDescent="0.35">
      <c r="A78" s="10" t="s">
        <v>139</v>
      </c>
      <c r="B78" s="11" t="s">
        <v>140</v>
      </c>
      <c r="C78" s="5">
        <v>13097</v>
      </c>
      <c r="D78" s="6">
        <f t="shared" si="3"/>
        <v>0.76505637011507677</v>
      </c>
      <c r="E78" s="7">
        <v>17119</v>
      </c>
      <c r="F78" s="7">
        <v>5626</v>
      </c>
      <c r="G78" s="7">
        <f>IFERROR(VLOOKUP(A78,[1]Disponibilidade!$A:$X,24,0),0)</f>
        <v>22340.636999999999</v>
      </c>
      <c r="H78" s="8">
        <f t="shared" si="4"/>
        <v>0</v>
      </c>
      <c r="I78" s="9">
        <f>H78*VLOOKUP(A78,[2]Disponibilidade!$A:$T,20,0)</f>
        <v>0</v>
      </c>
      <c r="J78" t="str">
        <f t="shared" si="5"/>
        <v>OK</v>
      </c>
      <c r="K78" t="str">
        <f>IFERROR(VLOOKUP(A78,[3]Disponibilidade!$A:$I,9,0),0)</f>
        <v>Rafael Pena</v>
      </c>
      <c r="L78">
        <f>IFERROR(VLOOKUP(A78,[3]Disponibilidade!$A:$BR,70,0),0)</f>
        <v>0</v>
      </c>
    </row>
    <row r="79" spans="1:12" x14ac:dyDescent="0.35">
      <c r="A79" s="3" t="s">
        <v>141</v>
      </c>
      <c r="B79" s="4" t="s">
        <v>142</v>
      </c>
      <c r="C79" s="5">
        <v>1361</v>
      </c>
      <c r="D79" s="6">
        <f t="shared" si="3"/>
        <v>1.1834782608695653</v>
      </c>
      <c r="E79" s="7">
        <v>1150</v>
      </c>
      <c r="F79" s="7">
        <v>628</v>
      </c>
      <c r="G79" s="7">
        <f>IFERROR(VLOOKUP(A79,[1]Disponibilidade!$A:$X,24,0),0)</f>
        <v>0</v>
      </c>
      <c r="H79" s="8">
        <f t="shared" si="4"/>
        <v>1361</v>
      </c>
      <c r="I79" s="9">
        <f>H79*VLOOKUP(A79,[2]Disponibilidade!$A:$T,20,0)</f>
        <v>855118.86548499996</v>
      </c>
      <c r="J79" t="str">
        <f t="shared" si="5"/>
        <v>ATENÇÃO</v>
      </c>
      <c r="K79" t="str">
        <f>IFERROR(VLOOKUP(A79,[3]Disponibilidade!$A:$I,9,0),0)</f>
        <v>Eduarda Soares</v>
      </c>
      <c r="L79">
        <f>IFERROR(VLOOKUP(A79,[3]Disponibilidade!$A:$BR,70,0),0)</f>
        <v>0</v>
      </c>
    </row>
    <row r="80" spans="1:12" x14ac:dyDescent="0.35">
      <c r="A80" s="10" t="s">
        <v>143</v>
      </c>
      <c r="B80" s="4" t="s">
        <v>144</v>
      </c>
      <c r="C80" s="5">
        <v>11770</v>
      </c>
      <c r="D80" s="6">
        <f t="shared" si="3"/>
        <v>0.7812292579317669</v>
      </c>
      <c r="E80" s="7">
        <v>15066</v>
      </c>
      <c r="F80" s="7">
        <v>4560</v>
      </c>
      <c r="G80" s="7">
        <f>IFERROR(VLOOKUP(A80,[1]Disponibilidade!$A:$X,24,0),0)</f>
        <v>0</v>
      </c>
      <c r="H80" s="8">
        <f t="shared" si="4"/>
        <v>11770</v>
      </c>
      <c r="I80" s="9">
        <f>H80*VLOOKUP(A80,[2]Disponibilidade!$A:$T,20,0)</f>
        <v>11700.94541</v>
      </c>
      <c r="J80" t="str">
        <f t="shared" si="5"/>
        <v>ATENÇÃO</v>
      </c>
      <c r="K80" t="str">
        <f>IFERROR(VLOOKUP(A80,[3]Disponibilidade!$A:$I,9,0),0)</f>
        <v>Rafael Pena</v>
      </c>
      <c r="L80">
        <f>IFERROR(VLOOKUP(A80,[3]Disponibilidade!$A:$BR,70,0),0)</f>
        <v>0</v>
      </c>
    </row>
    <row r="81" spans="1:12" x14ac:dyDescent="0.35">
      <c r="A81" s="3" t="s">
        <v>145</v>
      </c>
      <c r="B81" s="4" t="s">
        <v>146</v>
      </c>
      <c r="C81" s="5">
        <v>3264</v>
      </c>
      <c r="D81" s="6">
        <f t="shared" si="3"/>
        <v>0.37302857142857143</v>
      </c>
      <c r="E81" s="7">
        <v>8750</v>
      </c>
      <c r="F81" s="7">
        <v>2801</v>
      </c>
      <c r="G81" s="7">
        <f>IFERROR(VLOOKUP(A81,[1]Disponibilidade!$A:$X,24,0),0)</f>
        <v>333075.105561</v>
      </c>
      <c r="H81" s="8">
        <f t="shared" si="4"/>
        <v>0</v>
      </c>
      <c r="I81" s="9">
        <f>H81*VLOOKUP(A81,[2]Disponibilidade!$A:$T,20,0)</f>
        <v>0</v>
      </c>
      <c r="J81" t="str">
        <f t="shared" si="5"/>
        <v>OK</v>
      </c>
      <c r="K81" t="str">
        <f>IFERROR(VLOOKUP(A81,[3]Disponibilidade!$A:$I,9,0),0)</f>
        <v>Eduarda Soares</v>
      </c>
      <c r="L81">
        <f>IFERROR(VLOOKUP(A81,[3]Disponibilidade!$A:$BR,70,0),0)</f>
        <v>0</v>
      </c>
    </row>
    <row r="82" spans="1:12" x14ac:dyDescent="0.35">
      <c r="A82" s="16" t="s">
        <v>147</v>
      </c>
      <c r="B82" s="4" t="s">
        <v>148</v>
      </c>
      <c r="C82" s="5">
        <v>2602</v>
      </c>
      <c r="D82" s="6">
        <f t="shared" si="3"/>
        <v>0.55138800593346049</v>
      </c>
      <c r="E82" s="7">
        <v>4719</v>
      </c>
      <c r="F82" s="7">
        <v>1560</v>
      </c>
      <c r="G82" s="7">
        <f>IFERROR(VLOOKUP(A82,[1]Disponibilidade!$A:$X,24,0),0)</f>
        <v>57134.616873999999</v>
      </c>
      <c r="H82" s="8">
        <f t="shared" si="4"/>
        <v>0</v>
      </c>
      <c r="I82" s="9">
        <f>H82*VLOOKUP(A82,[2]Disponibilidade!$A:$T,20,0)</f>
        <v>0</v>
      </c>
      <c r="J82" t="str">
        <f t="shared" si="5"/>
        <v>OK</v>
      </c>
      <c r="K82" t="str">
        <f>IFERROR(VLOOKUP(A82,[3]Disponibilidade!$A:$I,9,0),0)</f>
        <v>Rafael Pena</v>
      </c>
      <c r="L82">
        <f>IFERROR(VLOOKUP(A82,[3]Disponibilidade!$A:$BR,70,0),0)</f>
        <v>0</v>
      </c>
    </row>
    <row r="83" spans="1:12" x14ac:dyDescent="0.35">
      <c r="A83" s="10">
        <v>3237820001</v>
      </c>
      <c r="B83" s="4" t="s">
        <v>149</v>
      </c>
      <c r="C83" s="5">
        <v>48088</v>
      </c>
      <c r="D83" s="6">
        <f t="shared" si="3"/>
        <v>1.4322561429635146</v>
      </c>
      <c r="E83" s="7">
        <v>33575</v>
      </c>
      <c r="F83" s="7">
        <v>10626</v>
      </c>
      <c r="G83" s="7">
        <f>IFERROR(VLOOKUP(A83,[1]Disponibilidade!$A:$X,24,0),0)</f>
        <v>0</v>
      </c>
      <c r="H83" s="8">
        <f t="shared" si="4"/>
        <v>48088</v>
      </c>
      <c r="I83" s="9">
        <f>H83*VLOOKUP(A83,[2]Disponibilidade!$A:$T,20,0)</f>
        <v>120413.98699199999</v>
      </c>
      <c r="J83" t="str">
        <f t="shared" si="5"/>
        <v>ATENÇÃO</v>
      </c>
      <c r="K83" t="str">
        <f>IFERROR(VLOOKUP(A83,[3]Disponibilidade!$A:$I,9,0),0)</f>
        <v>Eduarda Soares</v>
      </c>
      <c r="L83">
        <f>IFERROR(VLOOKUP(A83,[3]Disponibilidade!$A:$BR,70,0),0)</f>
        <v>0</v>
      </c>
    </row>
    <row r="84" spans="1:12" x14ac:dyDescent="0.35">
      <c r="A84" s="3" t="s">
        <v>150</v>
      </c>
      <c r="B84" s="4" t="s">
        <v>151</v>
      </c>
      <c r="C84" s="5">
        <v>1749</v>
      </c>
      <c r="D84" s="6">
        <f t="shared" si="3"/>
        <v>0.52208955223880593</v>
      </c>
      <c r="E84" s="7">
        <v>3350</v>
      </c>
      <c r="F84" s="7">
        <v>1085</v>
      </c>
      <c r="G84" s="7">
        <f>IFERROR(VLOOKUP(A84,[1]Disponibilidade!$A:$X,24,0),0)</f>
        <v>0</v>
      </c>
      <c r="H84" s="8">
        <f t="shared" si="4"/>
        <v>1749</v>
      </c>
      <c r="I84" s="9">
        <f>H84*VLOOKUP(A84,[2]Disponibilidade!$A:$T,20,0)</f>
        <v>54498.838251000001</v>
      </c>
      <c r="J84" t="str">
        <f t="shared" si="5"/>
        <v>ATENÇÃO</v>
      </c>
      <c r="K84" t="str">
        <f>IFERROR(VLOOKUP(A84,[3]Disponibilidade!$A:$I,9,0),0)</f>
        <v>Eduarda Soares</v>
      </c>
      <c r="L84">
        <f>IFERROR(VLOOKUP(A84,[3]Disponibilidade!$A:$BR,70,0),0)</f>
        <v>0</v>
      </c>
    </row>
    <row r="85" spans="1:12" x14ac:dyDescent="0.35">
      <c r="A85" s="10">
        <v>3237830001</v>
      </c>
      <c r="B85" s="4" t="s">
        <v>152</v>
      </c>
      <c r="C85" s="5">
        <v>46718</v>
      </c>
      <c r="D85" s="6">
        <f t="shared" si="3"/>
        <v>1.22176892096867</v>
      </c>
      <c r="E85" s="7">
        <v>38238</v>
      </c>
      <c r="F85" s="7">
        <v>11920</v>
      </c>
      <c r="G85" s="7">
        <f>IFERROR(VLOOKUP(A85,[1]Disponibilidade!$A:$X,24,0),0)</f>
        <v>0</v>
      </c>
      <c r="H85" s="8">
        <f t="shared" si="4"/>
        <v>46718</v>
      </c>
      <c r="I85" s="9">
        <f>H85*VLOOKUP(A85,[2]Disponibilidade!$A:$T,20,0)</f>
        <v>142255.32892200002</v>
      </c>
      <c r="J85" t="str">
        <f t="shared" si="5"/>
        <v>ATENÇÃO</v>
      </c>
      <c r="K85" t="str">
        <f>IFERROR(VLOOKUP(A85,[3]Disponibilidade!$A:$I,9,0),0)</f>
        <v>Eduarda Soares</v>
      </c>
      <c r="L85">
        <f>IFERROR(VLOOKUP(A85,[3]Disponibilidade!$A:$BR,70,0),0)</f>
        <v>0</v>
      </c>
    </row>
    <row r="86" spans="1:12" x14ac:dyDescent="0.35">
      <c r="A86" s="10">
        <v>3237810001</v>
      </c>
      <c r="B86" s="4" t="s">
        <v>153</v>
      </c>
      <c r="C86" s="5">
        <v>17778</v>
      </c>
      <c r="D86" s="6">
        <f t="shared" si="3"/>
        <v>1.7329174383468173</v>
      </c>
      <c r="E86" s="7">
        <v>10259</v>
      </c>
      <c r="F86" s="7">
        <v>3102</v>
      </c>
      <c r="G86" s="7">
        <f>IFERROR(VLOOKUP(A86,[1]Disponibilidade!$A:$X,24,0),0)</f>
        <v>0</v>
      </c>
      <c r="H86" s="8">
        <f t="shared" si="4"/>
        <v>17778</v>
      </c>
      <c r="I86" s="9">
        <f>H86*VLOOKUP(A86,[2]Disponibilidade!$A:$T,20,0)</f>
        <v>38648.767548000003</v>
      </c>
      <c r="J86" t="str">
        <f t="shared" si="5"/>
        <v>ATENÇÃO</v>
      </c>
      <c r="K86" t="str">
        <f>IFERROR(VLOOKUP(A86,[3]Disponibilidade!$A:$I,9,0),0)</f>
        <v>Eduarda Soares</v>
      </c>
      <c r="L86">
        <f>IFERROR(VLOOKUP(A86,[3]Disponibilidade!$A:$BR,70,0),0)</f>
        <v>0</v>
      </c>
    </row>
    <row r="87" spans="1:12" x14ac:dyDescent="0.35">
      <c r="A87" s="10">
        <v>3268230001</v>
      </c>
      <c r="B87" s="4" t="s">
        <v>154</v>
      </c>
      <c r="C87" s="5">
        <v>17148</v>
      </c>
      <c r="D87" s="6">
        <f t="shared" si="3"/>
        <v>0.78743628598980575</v>
      </c>
      <c r="E87" s="7">
        <v>21777</v>
      </c>
      <c r="F87" s="7">
        <v>6095</v>
      </c>
      <c r="G87" s="7">
        <f>IFERROR(VLOOKUP(A87,[1]Disponibilidade!$A:$X,24,0),0)</f>
        <v>0</v>
      </c>
      <c r="H87" s="8">
        <f t="shared" si="4"/>
        <v>17148</v>
      </c>
      <c r="I87" s="9">
        <f>H87*VLOOKUP(A87,[2]Disponibilidade!$A:$T,20,0)</f>
        <v>12947.443067999999</v>
      </c>
      <c r="J87" t="str">
        <f t="shared" si="5"/>
        <v>ATENÇÃO</v>
      </c>
      <c r="K87" t="str">
        <f>IFERROR(VLOOKUP(A87,[3]Disponibilidade!$A:$I,9,0),0)</f>
        <v>Rafael Pena</v>
      </c>
      <c r="L87">
        <f>IFERROR(VLOOKUP(A87,[3]Disponibilidade!$A:$BR,70,0),0)</f>
        <v>0</v>
      </c>
    </row>
    <row r="88" spans="1:12" x14ac:dyDescent="0.35">
      <c r="A88" s="10" t="s">
        <v>155</v>
      </c>
      <c r="B88" s="4" t="s">
        <v>156</v>
      </c>
      <c r="C88" s="5">
        <v>4836</v>
      </c>
      <c r="D88" s="6">
        <f t="shared" si="3"/>
        <v>0.7783679381941091</v>
      </c>
      <c r="E88" s="7">
        <v>6213</v>
      </c>
      <c r="F88" s="7">
        <v>1798</v>
      </c>
      <c r="G88" s="7">
        <f>IFERROR(VLOOKUP(A88,[1]Disponibilidade!$A:$X,24,0),0)</f>
        <v>0</v>
      </c>
      <c r="H88" s="8">
        <f t="shared" si="4"/>
        <v>4836</v>
      </c>
      <c r="I88" s="9">
        <f>H88*VLOOKUP(A88,[2]Disponibilidade!$A:$T,20,0)</f>
        <v>26575.338503999999</v>
      </c>
      <c r="J88" t="str">
        <f t="shared" si="5"/>
        <v>ATENÇÃO</v>
      </c>
      <c r="K88" t="str">
        <f>IFERROR(VLOOKUP(A88,[3]Disponibilidade!$A:$I,9,0),0)</f>
        <v>Eduarda Soares</v>
      </c>
      <c r="L88">
        <f>IFERROR(VLOOKUP(A88,[3]Disponibilidade!$A:$BR,70,0),0)</f>
        <v>0</v>
      </c>
    </row>
    <row r="89" spans="1:12" x14ac:dyDescent="0.35">
      <c r="A89" s="10" t="s">
        <v>157</v>
      </c>
      <c r="B89" s="11" t="s">
        <v>158</v>
      </c>
      <c r="C89" s="5">
        <v>115390</v>
      </c>
      <c r="D89" s="6">
        <f t="shared" si="3"/>
        <v>1.9201584184777183</v>
      </c>
      <c r="E89" s="7">
        <v>60094</v>
      </c>
      <c r="F89" s="7">
        <v>18531</v>
      </c>
      <c r="G89" s="7">
        <f>IFERROR(VLOOKUP(A89,[1]Disponibilidade!$A:$X,24,0),0)</f>
        <v>21004.655999999999</v>
      </c>
      <c r="H89" s="8">
        <f t="shared" si="4"/>
        <v>94385.343999999997</v>
      </c>
      <c r="I89" s="9">
        <f>H89*VLOOKUP(A89,[2]Disponibilidade!$A:$T,20,0)</f>
        <v>38510.447361471997</v>
      </c>
      <c r="J89" t="str">
        <f t="shared" si="5"/>
        <v>ATENÇÃO</v>
      </c>
      <c r="K89" t="str">
        <f>IFERROR(VLOOKUP(A89,[3]Disponibilidade!$A:$I,9,0),0)</f>
        <v>Rafael Pena</v>
      </c>
      <c r="L89">
        <f>IFERROR(VLOOKUP(A89,[3]Disponibilidade!$A:$BR,70,0),0)</f>
        <v>0</v>
      </c>
    </row>
    <row r="90" spans="1:12" x14ac:dyDescent="0.35">
      <c r="A90" s="3">
        <v>3026464901</v>
      </c>
      <c r="B90" s="4" t="s">
        <v>159</v>
      </c>
      <c r="C90" s="5">
        <v>2011</v>
      </c>
      <c r="D90" s="6">
        <f t="shared" si="3"/>
        <v>0.55521811154058531</v>
      </c>
      <c r="E90" s="7">
        <v>3622</v>
      </c>
      <c r="F90" s="7">
        <v>927</v>
      </c>
      <c r="G90" s="7">
        <f>IFERROR(VLOOKUP(A90,[1]Disponibilidade!$A:$X,24,0),0)</f>
        <v>0</v>
      </c>
      <c r="H90" s="8">
        <f t="shared" si="4"/>
        <v>2011</v>
      </c>
      <c r="I90" s="9">
        <f>H90*VLOOKUP(A90,[2]Disponibilidade!$A:$T,20,0)</f>
        <v>11733.991943999999</v>
      </c>
      <c r="J90" t="str">
        <f t="shared" si="5"/>
        <v>ATENÇÃO</v>
      </c>
      <c r="K90" t="str">
        <f>IFERROR(VLOOKUP(A90,[3]Disponibilidade!$A:$I,9,0),0)</f>
        <v>Eduarda Soares</v>
      </c>
      <c r="L90">
        <f>IFERROR(VLOOKUP(A90,[3]Disponibilidade!$A:$BR,70,0),0)</f>
        <v>0</v>
      </c>
    </row>
    <row r="91" spans="1:12" x14ac:dyDescent="0.35">
      <c r="A91" s="3">
        <v>3640930001</v>
      </c>
      <c r="B91" s="4" t="s">
        <v>160</v>
      </c>
      <c r="C91" s="5">
        <v>541</v>
      </c>
      <c r="D91" s="6">
        <f t="shared" si="3"/>
        <v>0.23552459730082717</v>
      </c>
      <c r="E91" s="7">
        <v>2297</v>
      </c>
      <c r="F91" s="7">
        <v>289</v>
      </c>
      <c r="G91" s="7">
        <f>IFERROR(VLOOKUP(A91,[1]Disponibilidade!$A:$X,24,0),0)</f>
        <v>0</v>
      </c>
      <c r="H91" s="8">
        <f t="shared" si="4"/>
        <v>541</v>
      </c>
      <c r="I91" s="9">
        <f>H91*VLOOKUP(A91,[2]Disponibilidade!$A:$T,20,0)</f>
        <v>3286.7529890000001</v>
      </c>
      <c r="J91" t="str">
        <f t="shared" si="5"/>
        <v>ATENÇÃO</v>
      </c>
      <c r="K91" t="str">
        <f>IFERROR(VLOOKUP(A91,[3]Disponibilidade!$A:$I,9,0),0)</f>
        <v>Rafael Pena</v>
      </c>
      <c r="L91">
        <f>IFERROR(VLOOKUP(A91,[3]Disponibilidade!$A:$BR,70,0),0)</f>
        <v>0</v>
      </c>
    </row>
    <row r="92" spans="1:12" x14ac:dyDescent="0.35">
      <c r="A92" s="3">
        <v>3640900001</v>
      </c>
      <c r="B92" s="4" t="s">
        <v>161</v>
      </c>
      <c r="C92" s="5">
        <v>717</v>
      </c>
      <c r="D92" s="6">
        <f t="shared" si="3"/>
        <v>0.13376865671641791</v>
      </c>
      <c r="E92" s="7">
        <v>5360</v>
      </c>
      <c r="F92" s="7">
        <v>1221</v>
      </c>
      <c r="G92" s="7">
        <f>IFERROR(VLOOKUP(A92,[1]Disponibilidade!$A:$X,24,0),0)</f>
        <v>0</v>
      </c>
      <c r="H92" s="8">
        <f t="shared" si="4"/>
        <v>717</v>
      </c>
      <c r="I92" s="9">
        <f>H92*VLOOKUP(A92,[2]Disponibilidade!$A:$T,20,0)</f>
        <v>2588.263884</v>
      </c>
      <c r="J92" t="str">
        <f t="shared" si="5"/>
        <v>ATENÇÃO</v>
      </c>
      <c r="K92" t="str">
        <f>IFERROR(VLOOKUP(A92,[3]Disponibilidade!$A:$I,9,0),0)</f>
        <v>Rafael Pena</v>
      </c>
      <c r="L92">
        <f>IFERROR(VLOOKUP(A92,[3]Disponibilidade!$A:$BR,70,0),0)</f>
        <v>0</v>
      </c>
    </row>
    <row r="93" spans="1:12" x14ac:dyDescent="0.35">
      <c r="A93" s="10" t="s">
        <v>162</v>
      </c>
      <c r="B93" s="4" t="s">
        <v>163</v>
      </c>
      <c r="C93" s="5">
        <v>1900</v>
      </c>
      <c r="D93" s="6">
        <f t="shared" si="3"/>
        <v>0.74597565763643503</v>
      </c>
      <c r="E93" s="7">
        <v>2547</v>
      </c>
      <c r="F93" s="7">
        <v>559</v>
      </c>
      <c r="G93" s="7">
        <f>IFERROR(VLOOKUP(A93,[1]Disponibilidade!$A:$X,24,0),0)</f>
        <v>0</v>
      </c>
      <c r="H93" s="8">
        <f t="shared" si="4"/>
        <v>1900</v>
      </c>
      <c r="I93" s="9">
        <f>H93*VLOOKUP(A93,[2]Disponibilidade!$A:$T,20,0)</f>
        <v>3574.3579</v>
      </c>
      <c r="J93" t="str">
        <f t="shared" si="5"/>
        <v>ATENÇÃO</v>
      </c>
      <c r="K93" t="str">
        <f>IFERROR(VLOOKUP(A93,[3]Disponibilidade!$A:$I,9,0),0)</f>
        <v>Rafael Pena</v>
      </c>
      <c r="L93">
        <f>IFERROR(VLOOKUP(A93,[3]Disponibilidade!$A:$BR,70,0),0)</f>
        <v>0</v>
      </c>
    </row>
    <row r="94" spans="1:12" x14ac:dyDescent="0.35">
      <c r="A94" s="10">
        <v>3237840001</v>
      </c>
      <c r="B94" s="4" t="s">
        <v>164</v>
      </c>
      <c r="C94" s="5">
        <v>17196</v>
      </c>
      <c r="D94" s="6">
        <f t="shared" si="3"/>
        <v>1.5365919042087393</v>
      </c>
      <c r="E94" s="7">
        <v>11191</v>
      </c>
      <c r="F94" s="7">
        <v>2325</v>
      </c>
      <c r="G94" s="7">
        <f>IFERROR(VLOOKUP(A94,[1]Disponibilidade!$A:$X,24,0),0)</f>
        <v>0</v>
      </c>
      <c r="H94" s="8">
        <f t="shared" si="4"/>
        <v>17196</v>
      </c>
      <c r="I94" s="9">
        <f>H94*VLOOKUP(A94,[2]Disponibilidade!$A:$T,20,0)</f>
        <v>59666.508840000002</v>
      </c>
      <c r="J94" t="str">
        <f t="shared" si="5"/>
        <v>ATENÇÃO</v>
      </c>
      <c r="K94" t="str">
        <f>IFERROR(VLOOKUP(A94,[3]Disponibilidade!$A:$I,9,0),0)</f>
        <v>Eduarda Soares</v>
      </c>
      <c r="L94">
        <f>IFERROR(VLOOKUP(A94,[3]Disponibilidade!$A:$BR,70,0),0)</f>
        <v>0</v>
      </c>
    </row>
    <row r="95" spans="1:12" x14ac:dyDescent="0.35">
      <c r="A95" s="10" t="s">
        <v>165</v>
      </c>
      <c r="B95" s="4" t="s">
        <v>166</v>
      </c>
      <c r="C95" s="5">
        <v>10452</v>
      </c>
      <c r="D95" s="6">
        <f t="shared" si="3"/>
        <v>3.8611008496490582</v>
      </c>
      <c r="E95" s="7">
        <v>2707</v>
      </c>
      <c r="F95" s="7">
        <v>590</v>
      </c>
      <c r="G95" s="7">
        <f>IFERROR(VLOOKUP(A95,[1]Disponibilidade!$A:$X,24,0),0)</f>
        <v>0</v>
      </c>
      <c r="H95" s="8">
        <f t="shared" si="4"/>
        <v>10452</v>
      </c>
      <c r="I95" s="9">
        <f>H95*VLOOKUP(A95,[2]Disponibilidade!$A:$T,20,0)</f>
        <v>8844.3256199999996</v>
      </c>
      <c r="J95" t="str">
        <f t="shared" si="5"/>
        <v>ATENÇÃO</v>
      </c>
      <c r="K95" t="str">
        <f>IFERROR(VLOOKUP(A95,[3]Disponibilidade!$A:$I,9,0),0)</f>
        <v>Rafael Pena</v>
      </c>
      <c r="L95">
        <f>IFERROR(VLOOKUP(A95,[3]Disponibilidade!$A:$BR,70,0),0)</f>
        <v>0</v>
      </c>
    </row>
    <row r="96" spans="1:12" x14ac:dyDescent="0.35">
      <c r="A96" s="3" t="s">
        <v>167</v>
      </c>
      <c r="B96" s="4" t="s">
        <v>168</v>
      </c>
      <c r="C96" s="5">
        <v>633</v>
      </c>
      <c r="D96" s="6">
        <f t="shared" si="3"/>
        <v>0.43178717598908595</v>
      </c>
      <c r="E96" s="7">
        <v>1466</v>
      </c>
      <c r="F96" s="7">
        <v>374</v>
      </c>
      <c r="G96" s="7">
        <f>IFERROR(VLOOKUP(A96,[1]Disponibilidade!$A:$X,24,0),0)</f>
        <v>14763.693088000002</v>
      </c>
      <c r="H96" s="8">
        <f t="shared" si="4"/>
        <v>0</v>
      </c>
      <c r="I96" s="9">
        <f>H96*VLOOKUP(A96,[2]Disponibilidade!$A:$T,20,0)</f>
        <v>0</v>
      </c>
      <c r="J96" t="str">
        <f t="shared" si="5"/>
        <v>OK</v>
      </c>
      <c r="K96" t="str">
        <f>IFERROR(VLOOKUP(A96,[3]Disponibilidade!$A:$I,9,0),0)</f>
        <v>Eduarda Soares</v>
      </c>
      <c r="L96">
        <f>IFERROR(VLOOKUP(A96,[3]Disponibilidade!$A:$BR,70,0),0)</f>
        <v>0</v>
      </c>
    </row>
    <row r="97" spans="1:12" x14ac:dyDescent="0.35">
      <c r="A97" s="13">
        <v>3220900001</v>
      </c>
      <c r="B97" s="12" t="s">
        <v>169</v>
      </c>
      <c r="C97" s="5">
        <v>0</v>
      </c>
      <c r="D97" s="6">
        <f t="shared" si="3"/>
        <v>0</v>
      </c>
      <c r="E97" s="7">
        <v>23268</v>
      </c>
      <c r="F97" s="7">
        <v>5412</v>
      </c>
      <c r="G97" s="7">
        <f>IFERROR(VLOOKUP(A97,[1]Disponibilidade!$A:$X,24,0),0)</f>
        <v>0</v>
      </c>
      <c r="H97" s="8">
        <f t="shared" si="4"/>
        <v>0</v>
      </c>
      <c r="I97" s="9">
        <f>H97*VLOOKUP(A97,[2]Disponibilidade!$A:$T,20,0)</f>
        <v>0</v>
      </c>
      <c r="J97" t="str">
        <f t="shared" si="5"/>
        <v>OK</v>
      </c>
      <c r="K97" t="str">
        <f>IFERROR(VLOOKUP(A97,[3]Disponibilidade!$A:$I,9,0),0)</f>
        <v>Rafael Pena</v>
      </c>
      <c r="L97">
        <f>IFERROR(VLOOKUP(A97,[3]Disponibilidade!$A:$BR,70,0),0)</f>
        <v>0</v>
      </c>
    </row>
    <row r="98" spans="1:12" x14ac:dyDescent="0.35">
      <c r="A98" s="10" t="s">
        <v>170</v>
      </c>
      <c r="B98" s="11" t="s">
        <v>171</v>
      </c>
      <c r="C98" s="5">
        <v>0</v>
      </c>
      <c r="D98" s="6">
        <f t="shared" si="3"/>
        <v>0</v>
      </c>
      <c r="E98" s="7">
        <v>77241</v>
      </c>
      <c r="F98" s="7">
        <v>16416</v>
      </c>
      <c r="G98" s="7">
        <f>IFERROR(VLOOKUP(A98,[1]Disponibilidade!$A:$X,24,0),0)</f>
        <v>0</v>
      </c>
      <c r="H98" s="8">
        <f t="shared" si="4"/>
        <v>0</v>
      </c>
      <c r="I98" s="9">
        <f>H98*VLOOKUP(A98,[2]Disponibilidade!$A:$T,20,0)</f>
        <v>0</v>
      </c>
      <c r="J98" t="str">
        <f t="shared" si="5"/>
        <v>OK</v>
      </c>
      <c r="K98" t="str">
        <f>IFERROR(VLOOKUP(A98,[3]Disponibilidade!$A:$I,9,0),0)</f>
        <v>Rafael Pena</v>
      </c>
      <c r="L98">
        <f>IFERROR(VLOOKUP(A98,[3]Disponibilidade!$A:$BR,70,0),0)</f>
        <v>0</v>
      </c>
    </row>
    <row r="99" spans="1:12" x14ac:dyDescent="0.35">
      <c r="A99" s="10" t="s">
        <v>172</v>
      </c>
      <c r="B99" s="11" t="s">
        <v>173</v>
      </c>
      <c r="C99" s="5">
        <v>30371</v>
      </c>
      <c r="D99" s="6">
        <f t="shared" si="3"/>
        <v>0.58980832346144141</v>
      </c>
      <c r="E99" s="7">
        <v>51493</v>
      </c>
      <c r="F99" s="7">
        <v>10592</v>
      </c>
      <c r="G99" s="7">
        <f>IFERROR(VLOOKUP(A99,[1]Disponibilidade!$A:$X,24,0),0)</f>
        <v>64190.341808000005</v>
      </c>
      <c r="H99" s="8">
        <f t="shared" si="4"/>
        <v>0</v>
      </c>
      <c r="I99" s="9">
        <f>H99*VLOOKUP(A99,[2]Disponibilidade!$A:$T,20,0)</f>
        <v>0</v>
      </c>
      <c r="J99" t="str">
        <f t="shared" si="5"/>
        <v>OK</v>
      </c>
      <c r="K99" t="str">
        <f>IFERROR(VLOOKUP(A99,[3]Disponibilidade!$A:$I,9,0),0)</f>
        <v>Rafael Pena</v>
      </c>
      <c r="L99" t="str">
        <f>IFERROR(VLOOKUP(A99,[3]Disponibilidade!$A:$BR,70,0),0)</f>
        <v>Risco - compramos material correndo pq não iamos fazer (já ia virar blister)</v>
      </c>
    </row>
    <row r="100" spans="1:12" x14ac:dyDescent="0.35">
      <c r="A100" s="10" t="s">
        <v>174</v>
      </c>
      <c r="B100" s="4" t="s">
        <v>175</v>
      </c>
      <c r="C100" s="5">
        <v>2060</v>
      </c>
      <c r="D100" s="6">
        <f t="shared" si="3"/>
        <v>0.34563758389261745</v>
      </c>
      <c r="E100" s="7">
        <v>5960</v>
      </c>
      <c r="F100" s="7">
        <v>1230</v>
      </c>
      <c r="G100" s="7">
        <f>IFERROR(VLOOKUP(A100,[1]Disponibilidade!$A:$X,24,0),0)</f>
        <v>10039.650912000001</v>
      </c>
      <c r="H100" s="8">
        <f t="shared" si="4"/>
        <v>0</v>
      </c>
      <c r="I100" s="9">
        <f>H100*VLOOKUP(A100,[2]Disponibilidade!$A:$T,20,0)</f>
        <v>0</v>
      </c>
      <c r="J100" t="str">
        <f t="shared" si="5"/>
        <v>OK</v>
      </c>
      <c r="K100" t="str">
        <f>IFERROR(VLOOKUP(A100,[3]Disponibilidade!$A:$I,9,0),0)</f>
        <v>Rafael Pena</v>
      </c>
      <c r="L100">
        <f>IFERROR(VLOOKUP(A100,[3]Disponibilidade!$A:$BR,70,0),0)</f>
        <v>0</v>
      </c>
    </row>
    <row r="101" spans="1:12" x14ac:dyDescent="0.35">
      <c r="A101" s="10">
        <v>3268230002</v>
      </c>
      <c r="B101" s="4" t="s">
        <v>176</v>
      </c>
      <c r="C101" s="5">
        <v>8448</v>
      </c>
      <c r="D101" s="6">
        <f t="shared" si="3"/>
        <v>0.63318842752211058</v>
      </c>
      <c r="E101" s="7">
        <v>13342</v>
      </c>
      <c r="F101" s="7">
        <v>2520</v>
      </c>
      <c r="G101" s="7">
        <f>IFERROR(VLOOKUP(A101,[1]Disponibilidade!$A:$X,24,0),0)</f>
        <v>0</v>
      </c>
      <c r="H101" s="8">
        <f t="shared" si="4"/>
        <v>8448</v>
      </c>
      <c r="I101" s="9">
        <f>H101*VLOOKUP(A101,[2]Disponibilidade!$A:$T,20,0)</f>
        <v>15844.494336</v>
      </c>
      <c r="J101" t="str">
        <f t="shared" si="5"/>
        <v>ATENÇÃO</v>
      </c>
      <c r="K101" t="str">
        <f>IFERROR(VLOOKUP(A101,[3]Disponibilidade!$A:$I,9,0),0)</f>
        <v>Rafael Pena</v>
      </c>
      <c r="L101">
        <f>IFERROR(VLOOKUP(A101,[3]Disponibilidade!$A:$BR,70,0),0)</f>
        <v>0</v>
      </c>
    </row>
    <row r="102" spans="1:12" x14ac:dyDescent="0.35">
      <c r="A102" s="10" t="s">
        <v>177</v>
      </c>
      <c r="B102" s="11" t="s">
        <v>178</v>
      </c>
      <c r="C102" s="5">
        <v>0</v>
      </c>
      <c r="D102" s="6">
        <f t="shared" si="3"/>
        <v>0</v>
      </c>
      <c r="E102" s="7">
        <v>84</v>
      </c>
      <c r="F102" s="7">
        <v>16</v>
      </c>
      <c r="G102" s="7">
        <f>IFERROR(VLOOKUP(A102,[1]Disponibilidade!$A:$X,24,0),0)</f>
        <v>0</v>
      </c>
      <c r="H102" s="8">
        <f t="shared" si="4"/>
        <v>0</v>
      </c>
      <c r="I102" s="9">
        <f>H102*VLOOKUP(A102,[2]Disponibilidade!$A:$T,20,0)</f>
        <v>0</v>
      </c>
      <c r="J102" t="str">
        <f t="shared" si="5"/>
        <v>OK</v>
      </c>
      <c r="K102" t="str">
        <f>IFERROR(VLOOKUP(A102,[3]Disponibilidade!$A:$I,9,0),0)</f>
        <v>Rafael Pena</v>
      </c>
      <c r="L102">
        <f>IFERROR(VLOOKUP(A102,[3]Disponibilidade!$A:$BR,70,0),0)</f>
        <v>0</v>
      </c>
    </row>
    <row r="103" spans="1:12" x14ac:dyDescent="0.35">
      <c r="A103" s="3" t="s">
        <v>179</v>
      </c>
      <c r="B103" s="4" t="s">
        <v>180</v>
      </c>
      <c r="C103" s="5">
        <v>4194</v>
      </c>
      <c r="D103" s="6">
        <f t="shared" si="3"/>
        <v>0.59914285714285709</v>
      </c>
      <c r="E103" s="7">
        <v>7000</v>
      </c>
      <c r="F103" s="7">
        <v>1274</v>
      </c>
      <c r="G103" s="7">
        <f>IFERROR(VLOOKUP(A103,[1]Disponibilidade!$A:$X,24,0),0)</f>
        <v>0</v>
      </c>
      <c r="H103" s="8">
        <f t="shared" si="4"/>
        <v>4194</v>
      </c>
      <c r="I103" s="9">
        <f>H103*VLOOKUP(A103,[2]Disponibilidade!$A:$T,20,0)</f>
        <v>92939.035806</v>
      </c>
      <c r="J103" t="str">
        <f t="shared" si="5"/>
        <v>ATENÇÃO</v>
      </c>
      <c r="K103" t="str">
        <f>IFERROR(VLOOKUP(A103,[3]Disponibilidade!$A:$I,9,0),0)</f>
        <v>Eduarda Soares</v>
      </c>
      <c r="L103">
        <f>IFERROR(VLOOKUP(A103,[3]Disponibilidade!$A:$BR,70,0),0)</f>
        <v>0</v>
      </c>
    </row>
    <row r="104" spans="1:12" x14ac:dyDescent="0.35">
      <c r="A104" s="13">
        <v>3220830001</v>
      </c>
      <c r="B104" s="4" t="s">
        <v>181</v>
      </c>
      <c r="C104" s="5">
        <v>0</v>
      </c>
      <c r="D104" s="6">
        <f t="shared" si="3"/>
        <v>0</v>
      </c>
      <c r="E104" s="7">
        <v>38003</v>
      </c>
      <c r="F104" s="7">
        <v>7168</v>
      </c>
      <c r="G104" s="7">
        <f>IFERROR(VLOOKUP(A104,[1]Disponibilidade!$A:$X,24,0),0)</f>
        <v>0</v>
      </c>
      <c r="H104" s="8">
        <f t="shared" si="4"/>
        <v>0</v>
      </c>
      <c r="I104" s="9">
        <f>H104*VLOOKUP(A104,[2]Disponibilidade!$A:$T,20,0)</f>
        <v>0</v>
      </c>
      <c r="J104" t="str">
        <f t="shared" si="5"/>
        <v>OK</v>
      </c>
      <c r="K104" t="str">
        <f>IFERROR(VLOOKUP(A104,[3]Disponibilidade!$A:$I,9,0),0)</f>
        <v>Rafael Pena</v>
      </c>
      <c r="L104">
        <f>IFERROR(VLOOKUP(A104,[3]Disponibilidade!$A:$BR,70,0),0)</f>
        <v>0</v>
      </c>
    </row>
    <row r="105" spans="1:12" x14ac:dyDescent="0.35">
      <c r="A105" s="10">
        <v>3312710001</v>
      </c>
      <c r="B105" s="4" t="s">
        <v>182</v>
      </c>
      <c r="C105" s="5">
        <v>0</v>
      </c>
      <c r="D105" s="6">
        <f t="shared" si="3"/>
        <v>0</v>
      </c>
      <c r="E105" s="7">
        <v>12612</v>
      </c>
      <c r="F105" s="7">
        <v>2020</v>
      </c>
      <c r="G105" s="7">
        <f>IFERROR(VLOOKUP(A105,[1]Disponibilidade!$A:$X,24,0),0)</f>
        <v>0</v>
      </c>
      <c r="H105" s="8">
        <f t="shared" si="4"/>
        <v>0</v>
      </c>
      <c r="I105" s="9">
        <f>H105*VLOOKUP(A105,[2]Disponibilidade!$A:$T,20,0)</f>
        <v>0</v>
      </c>
      <c r="J105" t="str">
        <f t="shared" si="5"/>
        <v>OK</v>
      </c>
      <c r="K105" t="str">
        <f>IFERROR(VLOOKUP(A105,[3]Disponibilidade!$A:$I,9,0),0)</f>
        <v>Rafael Pena</v>
      </c>
      <c r="L105">
        <f>IFERROR(VLOOKUP(A105,[3]Disponibilidade!$A:$BR,70,0),0)</f>
        <v>0</v>
      </c>
    </row>
    <row r="106" spans="1:12" x14ac:dyDescent="0.35">
      <c r="A106" s="3" t="s">
        <v>183</v>
      </c>
      <c r="B106" s="4" t="s">
        <v>184</v>
      </c>
      <c r="C106" s="5">
        <v>492</v>
      </c>
      <c r="D106" s="6">
        <f t="shared" si="3"/>
        <v>0.67489711934156382</v>
      </c>
      <c r="E106" s="7">
        <v>729</v>
      </c>
      <c r="F106" s="7">
        <v>122</v>
      </c>
      <c r="G106" s="7">
        <f>IFERROR(VLOOKUP(A106,[1]Disponibilidade!$A:$X,24,0),0)</f>
        <v>0</v>
      </c>
      <c r="H106" s="8">
        <f t="shared" si="4"/>
        <v>492</v>
      </c>
      <c r="I106" s="9">
        <f>H106*VLOOKUP(A106,[2]Disponibilidade!$A:$T,20,0)</f>
        <v>22833.719507999998</v>
      </c>
      <c r="J106" t="str">
        <f t="shared" si="5"/>
        <v>ATENÇÃO</v>
      </c>
      <c r="K106" t="str">
        <f>IFERROR(VLOOKUP(A106,[3]Disponibilidade!$A:$I,9,0),0)</f>
        <v>Eduarda Soares</v>
      </c>
      <c r="L106">
        <f>IFERROR(VLOOKUP(A106,[3]Disponibilidade!$A:$BR,70,0),0)</f>
        <v>0</v>
      </c>
    </row>
    <row r="107" spans="1:12" x14ac:dyDescent="0.35">
      <c r="A107" s="3" t="s">
        <v>185</v>
      </c>
      <c r="B107" s="4" t="s">
        <v>186</v>
      </c>
      <c r="C107" s="5">
        <v>203</v>
      </c>
      <c r="D107" s="6">
        <f t="shared" si="3"/>
        <v>0.45111111111111113</v>
      </c>
      <c r="E107" s="7">
        <v>450</v>
      </c>
      <c r="F107" s="7">
        <v>63</v>
      </c>
      <c r="G107" s="7">
        <f>IFERROR(VLOOKUP(A107,[1]Disponibilidade!$A:$X,24,0),0)</f>
        <v>64743.661152000001</v>
      </c>
      <c r="H107" s="8">
        <f t="shared" si="4"/>
        <v>0</v>
      </c>
      <c r="I107" s="9">
        <f>H107*VLOOKUP(A107,[2]Disponibilidade!$A:$T,20,0)</f>
        <v>0</v>
      </c>
      <c r="J107" t="str">
        <f t="shared" si="5"/>
        <v>OK</v>
      </c>
      <c r="K107" t="str">
        <f>IFERROR(VLOOKUP(A107,[3]Disponibilidade!$A:$I,9,0),0)</f>
        <v>Eduarda Soares</v>
      </c>
      <c r="L107">
        <f>IFERROR(VLOOKUP(A107,[3]Disponibilidade!$A:$BR,70,0),0)</f>
        <v>0</v>
      </c>
    </row>
    <row r="108" spans="1:12" x14ac:dyDescent="0.35">
      <c r="A108" s="10" t="s">
        <v>187</v>
      </c>
      <c r="B108" s="4" t="s">
        <v>188</v>
      </c>
      <c r="C108" s="5">
        <v>226</v>
      </c>
      <c r="D108" s="6">
        <f t="shared" si="3"/>
        <v>6.7221891731112426E-2</v>
      </c>
      <c r="E108" s="7">
        <v>3362</v>
      </c>
      <c r="F108" s="7">
        <v>432</v>
      </c>
      <c r="G108" s="7">
        <f>IFERROR(VLOOKUP(A108,[1]Disponibilidade!$A:$X,24,0),0)</f>
        <v>0</v>
      </c>
      <c r="H108" s="8">
        <f t="shared" si="4"/>
        <v>226</v>
      </c>
      <c r="I108" s="9">
        <f>H108*VLOOKUP(A108,[2]Disponibilidade!$A:$T,20,0)</f>
        <v>172.27392399999999</v>
      </c>
      <c r="J108" t="str">
        <f t="shared" si="5"/>
        <v>ATENÇÃO</v>
      </c>
      <c r="K108" t="str">
        <f>IFERROR(VLOOKUP(A108,[3]Disponibilidade!$A:$I,9,0),0)</f>
        <v>Rafael Pena</v>
      </c>
      <c r="L108">
        <f>IFERROR(VLOOKUP(A108,[3]Disponibilidade!$A:$BR,70,0),0)</f>
        <v>0</v>
      </c>
    </row>
    <row r="109" spans="1:12" x14ac:dyDescent="0.35">
      <c r="A109" s="3" t="s">
        <v>189</v>
      </c>
      <c r="B109" s="4" t="s">
        <v>190</v>
      </c>
      <c r="C109" s="5">
        <v>95</v>
      </c>
      <c r="D109" s="6">
        <f t="shared" si="3"/>
        <v>0.45454545454545453</v>
      </c>
      <c r="E109" s="7">
        <v>209</v>
      </c>
      <c r="F109" s="7">
        <v>16</v>
      </c>
      <c r="G109" s="7">
        <f>IFERROR(VLOOKUP(A109,[1]Disponibilidade!$A:$X,24,0),0)</f>
        <v>0</v>
      </c>
      <c r="H109" s="8">
        <f t="shared" si="4"/>
        <v>95</v>
      </c>
      <c r="I109" s="9">
        <f>H109*VLOOKUP(A109,[2]Disponibilidade!$A:$T,20,0)</f>
        <v>18175.399904999998</v>
      </c>
      <c r="J109" t="str">
        <f t="shared" si="5"/>
        <v>ATENÇÃO</v>
      </c>
      <c r="K109" t="str">
        <f>IFERROR(VLOOKUP(A109,[3]Disponibilidade!$A:$I,9,0),0)</f>
        <v>Eduarda Soares</v>
      </c>
      <c r="L109">
        <f>IFERROR(VLOOKUP(A109,[3]Disponibilidade!$A:$BR,70,0),0)</f>
        <v>0</v>
      </c>
    </row>
    <row r="110" spans="1:12" x14ac:dyDescent="0.35">
      <c r="A110" s="17" t="s">
        <v>191</v>
      </c>
      <c r="B110" s="4" t="s">
        <v>192</v>
      </c>
      <c r="C110" s="5">
        <v>308</v>
      </c>
      <c r="D110" s="6">
        <f t="shared" si="3"/>
        <v>1.0266666666666666</v>
      </c>
      <c r="E110" s="7">
        <v>300</v>
      </c>
      <c r="F110" s="7">
        <v>34</v>
      </c>
      <c r="G110" s="7">
        <f>IFERROR(VLOOKUP(A110,[1]Disponibilidade!$A:$X,24,0),0)</f>
        <v>57885.132293999995</v>
      </c>
      <c r="H110" s="8">
        <f t="shared" si="4"/>
        <v>0</v>
      </c>
      <c r="I110" s="9">
        <f>H110*VLOOKUP(A110,[2]Disponibilidade!$A:$T,20,0)</f>
        <v>0</v>
      </c>
      <c r="J110" t="str">
        <f t="shared" si="5"/>
        <v>OK</v>
      </c>
      <c r="K110" t="str">
        <f>IFERROR(VLOOKUP(A110,[3]Disponibilidade!$A:$I,9,0),0)</f>
        <v>Eduarda Soares</v>
      </c>
      <c r="L110">
        <f>IFERROR(VLOOKUP(A110,[3]Disponibilidade!$A:$BR,70,0),0)</f>
        <v>0</v>
      </c>
    </row>
    <row r="111" spans="1:12" x14ac:dyDescent="0.35">
      <c r="A111" s="17" t="s">
        <v>193</v>
      </c>
      <c r="B111" s="4" t="s">
        <v>194</v>
      </c>
      <c r="C111" s="5">
        <v>216</v>
      </c>
      <c r="D111" s="6">
        <f t="shared" si="3"/>
        <v>0.63343108504398826</v>
      </c>
      <c r="E111" s="7">
        <v>341</v>
      </c>
      <c r="F111" s="7">
        <v>38</v>
      </c>
      <c r="G111" s="7">
        <f>IFERROR(VLOOKUP(A111,[1]Disponibilidade!$A:$X,24,0),0)</f>
        <v>0</v>
      </c>
      <c r="H111" s="8">
        <f t="shared" si="4"/>
        <v>216</v>
      </c>
      <c r="I111" s="9">
        <f>H111*VLOOKUP(A111,[2]Disponibilidade!$A:$T,20,0)</f>
        <v>10262.037311999999</v>
      </c>
      <c r="J111" t="str">
        <f t="shared" si="5"/>
        <v>ATENÇÃO</v>
      </c>
      <c r="K111" t="str">
        <f>IFERROR(VLOOKUP(A111,[3]Disponibilidade!$A:$I,9,0),0)</f>
        <v>Eduarda Soares</v>
      </c>
      <c r="L111">
        <f>IFERROR(VLOOKUP(A111,[3]Disponibilidade!$A:$BR,70,0),0)</f>
        <v>0</v>
      </c>
    </row>
    <row r="112" spans="1:12" x14ac:dyDescent="0.35">
      <c r="A112" s="16" t="s">
        <v>195</v>
      </c>
      <c r="B112" s="4" t="s">
        <v>196</v>
      </c>
      <c r="C112" s="5">
        <v>0</v>
      </c>
      <c r="D112" s="6">
        <f t="shared" si="3"/>
        <v>0</v>
      </c>
      <c r="E112" s="7">
        <v>990</v>
      </c>
      <c r="F112" s="7">
        <v>-149</v>
      </c>
      <c r="G112" s="7">
        <f>IFERROR(VLOOKUP(A112,[1]Disponibilidade!$A:$X,24,0),0)</f>
        <v>0</v>
      </c>
      <c r="H112" s="8">
        <f t="shared" si="4"/>
        <v>0</v>
      </c>
      <c r="I112" s="9">
        <f>H112*VLOOKUP(A112,[2]Disponibilidade!$A:$T,20,0)</f>
        <v>0</v>
      </c>
      <c r="J112" t="str">
        <f t="shared" si="5"/>
        <v>OK</v>
      </c>
      <c r="K112" t="str">
        <f>IFERROR(VLOOKUP(A112,[3]Disponibilidade!$A:$I,9,0),0)</f>
        <v>Rafael Pena</v>
      </c>
      <c r="L112">
        <f>IFERROR(VLOOKUP(A112,[3]Disponibilidade!$A:$BR,70,0),0)</f>
        <v>0</v>
      </c>
    </row>
    <row r="113" spans="1:12" x14ac:dyDescent="0.35">
      <c r="A113" s="10" t="s">
        <v>197</v>
      </c>
      <c r="B113" s="4" t="s">
        <v>198</v>
      </c>
      <c r="C113" s="5">
        <v>3560</v>
      </c>
      <c r="D113" s="6">
        <f t="shared" si="3"/>
        <v>0.13409167953595238</v>
      </c>
      <c r="E113" s="7">
        <v>26549</v>
      </c>
      <c r="F113" s="7">
        <v>2744</v>
      </c>
      <c r="G113" s="7">
        <f>IFERROR(VLOOKUP(A113,[1]Disponibilidade!$A:$X,24,0),0)</f>
        <v>0</v>
      </c>
      <c r="H113" s="8">
        <f t="shared" si="4"/>
        <v>3560</v>
      </c>
      <c r="I113" s="9">
        <f>H113*VLOOKUP(A113,[2]Disponibilidade!$A:$T,20,0)</f>
        <v>947.56164000000001</v>
      </c>
      <c r="J113" t="str">
        <f t="shared" si="5"/>
        <v>ATENÇÃO</v>
      </c>
      <c r="K113" t="str">
        <f>IFERROR(VLOOKUP(A113,[3]Disponibilidade!$A:$I,9,0),0)</f>
        <v>Rafael Pena</v>
      </c>
      <c r="L113">
        <f>IFERROR(VLOOKUP(A113,[3]Disponibilidade!$A:$BR,70,0),0)</f>
        <v>0</v>
      </c>
    </row>
    <row r="114" spans="1:12" x14ac:dyDescent="0.35">
      <c r="A114" s="17" t="s">
        <v>199</v>
      </c>
      <c r="B114" s="4" t="s">
        <v>200</v>
      </c>
      <c r="C114" s="5">
        <v>159</v>
      </c>
      <c r="D114" s="6">
        <f t="shared" si="3"/>
        <v>0.99375000000000002</v>
      </c>
      <c r="E114" s="7">
        <v>160</v>
      </c>
      <c r="F114" s="7">
        <v>17</v>
      </c>
      <c r="G114" s="7">
        <f>IFERROR(VLOOKUP(A114,[1]Disponibilidade!$A:$X,24,0),0)</f>
        <v>0</v>
      </c>
      <c r="H114" s="8">
        <f t="shared" si="4"/>
        <v>159</v>
      </c>
      <c r="I114" s="9">
        <f>H114*VLOOKUP(A114,[2]Disponibilidade!$A:$T,20,0)</f>
        <v>198931.25984099999</v>
      </c>
      <c r="J114" t="str">
        <f t="shared" si="5"/>
        <v>ATENÇÃO</v>
      </c>
      <c r="K114" t="str">
        <f>IFERROR(VLOOKUP(A114,[3]Disponibilidade!$A:$I,9,0),0)</f>
        <v>Eduarda Soares</v>
      </c>
      <c r="L114">
        <f>IFERROR(VLOOKUP(A114,[3]Disponibilidade!$A:$BR,70,0),0)</f>
        <v>0</v>
      </c>
    </row>
    <row r="115" spans="1:12" x14ac:dyDescent="0.35">
      <c r="A115" s="16" t="s">
        <v>201</v>
      </c>
      <c r="B115" s="11" t="s">
        <v>202</v>
      </c>
      <c r="C115" s="5">
        <v>0</v>
      </c>
      <c r="D115" s="6">
        <f t="shared" si="3"/>
        <v>0</v>
      </c>
      <c r="E115" s="7">
        <v>697</v>
      </c>
      <c r="F115" s="7">
        <v>44</v>
      </c>
      <c r="G115" s="7">
        <f>IFERROR(VLOOKUP(A115,[1]Disponibilidade!$A:$X,24,0),0)</f>
        <v>0</v>
      </c>
      <c r="H115" s="8">
        <f t="shared" si="4"/>
        <v>0</v>
      </c>
      <c r="I115" s="9">
        <f>H115*VLOOKUP(A115,[2]Disponibilidade!$A:$T,20,0)</f>
        <v>0</v>
      </c>
      <c r="J115" t="str">
        <f t="shared" si="5"/>
        <v>OK</v>
      </c>
      <c r="K115" t="str">
        <f>IFERROR(VLOOKUP(A115,[3]Disponibilidade!$A:$I,9,0),0)</f>
        <v>Rafael Pena</v>
      </c>
      <c r="L115">
        <f>IFERROR(VLOOKUP(A115,[3]Disponibilidade!$A:$BR,70,0),0)</f>
        <v>0</v>
      </c>
    </row>
    <row r="116" spans="1:12" x14ac:dyDescent="0.35">
      <c r="A116" s="16" t="s">
        <v>203</v>
      </c>
      <c r="B116" s="4" t="s">
        <v>204</v>
      </c>
      <c r="C116" s="5">
        <v>1188</v>
      </c>
      <c r="D116" s="6">
        <f t="shared" si="3"/>
        <v>0.305870236869207</v>
      </c>
      <c r="E116" s="7">
        <v>3884</v>
      </c>
      <c r="F116" s="7">
        <v>-216</v>
      </c>
      <c r="G116" s="7">
        <f>IFERROR(VLOOKUP(A116,[1]Disponibilidade!$A:$X,24,0),0)</f>
        <v>0</v>
      </c>
      <c r="H116" s="8">
        <f t="shared" si="4"/>
        <v>1188</v>
      </c>
      <c r="I116" s="9">
        <f>H116*VLOOKUP(A116,[2]Disponibilidade!$A:$T,20,0)</f>
        <v>1175.6614320000001</v>
      </c>
      <c r="J116" t="str">
        <f t="shared" si="5"/>
        <v>ATENÇÃO</v>
      </c>
      <c r="K116" t="str">
        <f>IFERROR(VLOOKUP(A116,[3]Disponibilidade!$A:$I,9,0),0)</f>
        <v>Rafael Pena</v>
      </c>
      <c r="L116">
        <f>IFERROR(VLOOKUP(A116,[3]Disponibilidade!$A:$BR,70,0),0)</f>
        <v>0</v>
      </c>
    </row>
    <row r="117" spans="1:12" x14ac:dyDescent="0.35">
      <c r="A117" s="18">
        <v>3220910001</v>
      </c>
      <c r="B117" s="4" t="s">
        <v>205</v>
      </c>
      <c r="C117" s="5">
        <v>196</v>
      </c>
      <c r="D117" s="6">
        <f t="shared" si="3"/>
        <v>8.8848594741613787E-2</v>
      </c>
      <c r="E117" s="7">
        <v>2206</v>
      </c>
      <c r="F117" s="7">
        <v>0</v>
      </c>
      <c r="G117" s="7">
        <f>IFERROR(VLOOKUP(A117,[1]Disponibilidade!$A:$X,24,0),0)</f>
        <v>0</v>
      </c>
      <c r="H117" s="8">
        <f t="shared" si="4"/>
        <v>196</v>
      </c>
      <c r="I117" s="9">
        <f>H117*VLOOKUP(A117,[2]Disponibilidade!$A:$T,20,0)</f>
        <v>230.03755600000002</v>
      </c>
      <c r="J117" t="str">
        <f t="shared" si="5"/>
        <v>ATENÇÃO</v>
      </c>
      <c r="K117" t="str">
        <f>IFERROR(VLOOKUP(A117,[3]Disponibilidade!$A:$I,9,0),0)</f>
        <v>Rafael Pena</v>
      </c>
      <c r="L117">
        <f>IFERROR(VLOOKUP(A117,[3]Disponibilidade!$A:$BR,70,0),0)</f>
        <v>0</v>
      </c>
    </row>
    <row r="118" spans="1:12" x14ac:dyDescent="0.35">
      <c r="A118" s="17" t="s">
        <v>206</v>
      </c>
      <c r="B118" s="4" t="s">
        <v>207</v>
      </c>
      <c r="C118" s="5">
        <v>0</v>
      </c>
      <c r="D118" s="6">
        <f t="shared" si="3"/>
        <v>0</v>
      </c>
      <c r="E118" s="7">
        <v>0</v>
      </c>
      <c r="F118" s="7">
        <v>25</v>
      </c>
      <c r="G118" s="7">
        <f>IFERROR(VLOOKUP(A118,[1]Disponibilidade!$A:$X,24,0),0)</f>
        <v>0</v>
      </c>
      <c r="H118" s="8">
        <f t="shared" si="4"/>
        <v>0</v>
      </c>
      <c r="I118" s="9">
        <f>H118*VLOOKUP(A118,[2]Disponibilidade!$A:$T,20,0)</f>
        <v>0</v>
      </c>
      <c r="J118" t="str">
        <f t="shared" si="5"/>
        <v>OK</v>
      </c>
      <c r="K118" t="str">
        <f>IFERROR(VLOOKUP(A118,[3]Disponibilidade!$A:$I,9,0),0)</f>
        <v>Eduarda Soares</v>
      </c>
      <c r="L118">
        <f>IFERROR(VLOOKUP(A118,[3]Disponibilidade!$A:$BR,70,0),0)</f>
        <v>0</v>
      </c>
    </row>
    <row r="119" spans="1:12" x14ac:dyDescent="0.35">
      <c r="A119" s="16" t="s">
        <v>208</v>
      </c>
      <c r="B119" s="11" t="s">
        <v>209</v>
      </c>
      <c r="C119" s="5">
        <v>0</v>
      </c>
      <c r="D119" s="6">
        <f t="shared" si="3"/>
        <v>0</v>
      </c>
      <c r="E119" s="7">
        <v>3</v>
      </c>
      <c r="F119" s="7">
        <v>0</v>
      </c>
      <c r="G119" s="7">
        <f>IFERROR(VLOOKUP(A119,[1]Disponibilidade!$A:$X,24,0),0)</f>
        <v>0</v>
      </c>
      <c r="H119" s="8">
        <f t="shared" si="4"/>
        <v>0</v>
      </c>
      <c r="I119" s="9">
        <f>H119*VLOOKUP(A119,[2]Disponibilidade!$A:$T,20,0)</f>
        <v>0</v>
      </c>
      <c r="J119" t="str">
        <f t="shared" si="5"/>
        <v>OK</v>
      </c>
      <c r="K119" t="str">
        <f>IFERROR(VLOOKUP(A119,[3]Disponibilidade!$A:$I,9,0),0)</f>
        <v>Rafael Pena</v>
      </c>
      <c r="L119">
        <f>IFERROR(VLOOKUP(A119,[3]Disponibilidade!$A:$BR,70,0),0)</f>
        <v>0</v>
      </c>
    </row>
    <row r="120" spans="1:12" x14ac:dyDescent="0.35">
      <c r="A120" s="17" t="s">
        <v>210</v>
      </c>
      <c r="B120" s="4" t="s">
        <v>211</v>
      </c>
      <c r="C120" s="5">
        <v>0</v>
      </c>
      <c r="D120" s="6">
        <f t="shared" si="3"/>
        <v>0</v>
      </c>
      <c r="E120" s="7">
        <v>0</v>
      </c>
      <c r="F120" s="7">
        <v>0</v>
      </c>
      <c r="G120" s="7">
        <f>IFERROR(VLOOKUP(A120,[1]Disponibilidade!$A:$X,24,0),0)</f>
        <v>0</v>
      </c>
      <c r="H120" s="8">
        <f t="shared" si="4"/>
        <v>0</v>
      </c>
      <c r="I120" s="9">
        <f>H120*VLOOKUP(A120,[2]Disponibilidade!$A:$T,20,0)</f>
        <v>0</v>
      </c>
      <c r="J120" t="str">
        <f t="shared" si="5"/>
        <v>OK</v>
      </c>
      <c r="K120" t="str">
        <f>IFERROR(VLOOKUP(A120,[3]Disponibilidade!$A:$I,9,0),0)</f>
        <v>Eduarda Soares</v>
      </c>
      <c r="L120">
        <f>IFERROR(VLOOKUP(A120,[3]Disponibilidade!$A:$BR,70,0),0)</f>
        <v>0</v>
      </c>
    </row>
    <row r="121" spans="1:12" x14ac:dyDescent="0.35">
      <c r="A121" s="17" t="s">
        <v>212</v>
      </c>
      <c r="B121" s="4" t="s">
        <v>213</v>
      </c>
      <c r="C121" s="5">
        <v>0</v>
      </c>
      <c r="D121" s="6">
        <f t="shared" si="3"/>
        <v>0</v>
      </c>
      <c r="E121" s="7">
        <v>0</v>
      </c>
      <c r="F121" s="7">
        <v>0</v>
      </c>
      <c r="G121" s="7">
        <f>IFERROR(VLOOKUP(A121,[1]Disponibilidade!$A:$X,24,0),0)</f>
        <v>0</v>
      </c>
      <c r="H121" s="8">
        <f t="shared" si="4"/>
        <v>0</v>
      </c>
      <c r="I121" s="9">
        <f>H121*VLOOKUP(A121,[2]Disponibilidade!$A:$T,20,0)</f>
        <v>0</v>
      </c>
      <c r="J121" t="str">
        <f t="shared" si="5"/>
        <v>OK</v>
      </c>
      <c r="K121" t="str">
        <f>IFERROR(VLOOKUP(A121,[3]Disponibilidade!$A:$I,9,0),0)</f>
        <v>Eduarda Soares</v>
      </c>
      <c r="L121">
        <f>IFERROR(VLOOKUP(A121,[3]Disponibilidade!$A:$BR,70,0),0)</f>
        <v>0</v>
      </c>
    </row>
    <row r="122" spans="1:12" x14ac:dyDescent="0.35">
      <c r="A122" s="17">
        <v>3293380001</v>
      </c>
      <c r="B122" s="4" t="s">
        <v>214</v>
      </c>
      <c r="C122" s="5">
        <v>0</v>
      </c>
      <c r="D122" s="6">
        <f t="shared" si="3"/>
        <v>0</v>
      </c>
      <c r="E122" s="7">
        <v>0</v>
      </c>
      <c r="F122" s="7">
        <v>0</v>
      </c>
      <c r="G122" s="7">
        <f>IFERROR(VLOOKUP(A122,[1]Disponibilidade!$A:$X,24,0),0)</f>
        <v>0</v>
      </c>
      <c r="H122" s="8">
        <f t="shared" si="4"/>
        <v>0</v>
      </c>
      <c r="I122" s="9">
        <f>H122*VLOOKUP(A122,[2]Disponibilidade!$A:$T,20,0)</f>
        <v>0</v>
      </c>
      <c r="J122" t="str">
        <f t="shared" si="5"/>
        <v>OK</v>
      </c>
      <c r="K122" t="str">
        <f>IFERROR(VLOOKUP(A122,[3]Disponibilidade!$A:$I,9,0),0)</f>
        <v>Rafael Pena</v>
      </c>
      <c r="L122">
        <f>IFERROR(VLOOKUP(A122,[3]Disponibilidade!$A:$BR,70,0),0)</f>
        <v>0</v>
      </c>
    </row>
    <row r="123" spans="1:12" x14ac:dyDescent="0.35">
      <c r="A123" s="17">
        <v>3191400002</v>
      </c>
      <c r="B123" s="4" t="s">
        <v>215</v>
      </c>
      <c r="C123" s="5">
        <v>22079</v>
      </c>
      <c r="D123" s="6">
        <f t="shared" si="3"/>
        <v>0</v>
      </c>
      <c r="E123" s="7">
        <v>0</v>
      </c>
      <c r="F123" s="7">
        <v>0</v>
      </c>
      <c r="G123" s="7">
        <f>IFERROR(VLOOKUP(A123,[1]Disponibilidade!$A:$X,24,0),0)</f>
        <v>0</v>
      </c>
      <c r="H123" s="8">
        <f t="shared" si="4"/>
        <v>22079</v>
      </c>
      <c r="I123" s="9">
        <f>H123*VLOOKUP(A123,[2]Disponibilidade!$A:$T,20,0)</f>
        <v>0</v>
      </c>
      <c r="J123" t="str">
        <f t="shared" si="5"/>
        <v>ATENÇÃO</v>
      </c>
      <c r="K123" t="str">
        <f>IFERROR(VLOOKUP(A123,[3]Disponibilidade!$A:$I,9,0),0)</f>
        <v>Rafael Pena</v>
      </c>
      <c r="L123">
        <f>IFERROR(VLOOKUP(A123,[3]Disponibilidade!$A:$BR,70,0),0)</f>
        <v>0</v>
      </c>
    </row>
    <row r="124" spans="1:12" x14ac:dyDescent="0.35">
      <c r="A124" s="17" t="s">
        <v>216</v>
      </c>
      <c r="B124" s="4" t="s">
        <v>217</v>
      </c>
      <c r="C124" s="5">
        <v>0</v>
      </c>
      <c r="D124" s="6">
        <f t="shared" si="3"/>
        <v>0</v>
      </c>
      <c r="E124" s="7">
        <v>0</v>
      </c>
      <c r="F124" s="7">
        <v>-26</v>
      </c>
      <c r="G124" s="7">
        <f>IFERROR(VLOOKUP(A124,[1]Disponibilidade!$A:$X,24,0),0)</f>
        <v>0</v>
      </c>
      <c r="H124" s="8">
        <f t="shared" si="4"/>
        <v>0</v>
      </c>
      <c r="I124" s="9">
        <f>H124*VLOOKUP(A124,[2]Disponibilidade!$A:$T,20,0)</f>
        <v>0</v>
      </c>
      <c r="J124" t="str">
        <f t="shared" si="5"/>
        <v>OK</v>
      </c>
      <c r="K124" t="str">
        <f>IFERROR(VLOOKUP(A124,[3]Disponibilidade!$A:$I,9,0),0)</f>
        <v>Eduarda Soares</v>
      </c>
      <c r="L124">
        <f>IFERROR(VLOOKUP(A124,[3]Disponibilidade!$A:$BR,70,0),0)</f>
        <v>0</v>
      </c>
    </row>
    <row r="125" spans="1:12" x14ac:dyDescent="0.35">
      <c r="A125" s="16">
        <v>3201760001</v>
      </c>
      <c r="B125" s="11" t="s">
        <v>218</v>
      </c>
      <c r="C125" s="5">
        <v>0</v>
      </c>
      <c r="D125" s="6">
        <f t="shared" si="3"/>
        <v>0</v>
      </c>
      <c r="E125" s="7">
        <v>0</v>
      </c>
      <c r="F125" s="7">
        <v>0</v>
      </c>
      <c r="G125" s="7">
        <f>IFERROR(VLOOKUP(A125,[1]Disponibilidade!$A:$X,24,0),0)</f>
        <v>0</v>
      </c>
      <c r="H125" s="8">
        <f t="shared" si="4"/>
        <v>0</v>
      </c>
      <c r="I125" s="9">
        <f>H125*VLOOKUP(A125,[2]Disponibilidade!$A:$T,20,0)</f>
        <v>0</v>
      </c>
      <c r="J125" t="str">
        <f t="shared" si="5"/>
        <v>OK</v>
      </c>
      <c r="K125" t="str">
        <f>IFERROR(VLOOKUP(A125,[3]Disponibilidade!$A:$I,9,0),0)</f>
        <v>Rafael Pena</v>
      </c>
      <c r="L125">
        <f>IFERROR(VLOOKUP(A125,[3]Disponibilidade!$A:$BR,70,0),0)</f>
        <v>0</v>
      </c>
    </row>
    <row r="126" spans="1:12" x14ac:dyDescent="0.35">
      <c r="A126" s="16" t="s">
        <v>219</v>
      </c>
      <c r="B126" s="11" t="s">
        <v>220</v>
      </c>
      <c r="C126" s="5">
        <v>0</v>
      </c>
      <c r="D126" s="6">
        <f t="shared" si="3"/>
        <v>0</v>
      </c>
      <c r="E126" s="7">
        <v>0</v>
      </c>
      <c r="F126" s="7">
        <v>0</v>
      </c>
      <c r="G126" s="7">
        <f>IFERROR(VLOOKUP(A126,[1]Disponibilidade!$A:$X,24,0),0)</f>
        <v>0</v>
      </c>
      <c r="H126" s="8">
        <f t="shared" si="4"/>
        <v>0</v>
      </c>
      <c r="I126" s="9">
        <f>H126*VLOOKUP(A126,[2]Disponibilidade!$A:$T,20,0)</f>
        <v>0</v>
      </c>
      <c r="J126" t="str">
        <f t="shared" si="5"/>
        <v>OK</v>
      </c>
      <c r="K126" t="str">
        <f>IFERROR(VLOOKUP(A126,[3]Disponibilidade!$A:$I,9,0),0)</f>
        <v>Rafael Pena</v>
      </c>
      <c r="L126">
        <f>IFERROR(VLOOKUP(A126,[3]Disponibilidade!$A:$BR,70,0),0)</f>
        <v>0</v>
      </c>
    </row>
    <row r="127" spans="1:12" x14ac:dyDescent="0.35">
      <c r="A127" s="16">
        <v>3429600001</v>
      </c>
      <c r="B127" s="11" t="s">
        <v>221</v>
      </c>
      <c r="C127" s="5">
        <v>0</v>
      </c>
      <c r="D127" s="6">
        <f t="shared" si="3"/>
        <v>0</v>
      </c>
      <c r="E127" s="7">
        <v>0</v>
      </c>
      <c r="F127" s="7">
        <v>0</v>
      </c>
      <c r="G127" s="7">
        <f>IFERROR(VLOOKUP(A127,[1]Disponibilidade!$A:$X,24,0),0)</f>
        <v>0</v>
      </c>
      <c r="H127" s="8">
        <f t="shared" si="4"/>
        <v>0</v>
      </c>
      <c r="I127" s="9">
        <f>H127*VLOOKUP(A127,[2]Disponibilidade!$A:$T,20,0)</f>
        <v>0</v>
      </c>
      <c r="J127" t="str">
        <f t="shared" si="5"/>
        <v>OK</v>
      </c>
      <c r="K127" t="str">
        <f>IFERROR(VLOOKUP(A127,[3]Disponibilidade!$A:$I,9,0),0)</f>
        <v>Rafael Pena</v>
      </c>
      <c r="L127">
        <f>IFERROR(VLOOKUP(A127,[3]Disponibilidade!$A:$BR,70,0),0)</f>
        <v>0</v>
      </c>
    </row>
    <row r="128" spans="1:12" x14ac:dyDescent="0.35">
      <c r="A128" s="16">
        <v>3433520001</v>
      </c>
      <c r="B128" s="4" t="s">
        <v>222</v>
      </c>
      <c r="C128" s="5">
        <v>0</v>
      </c>
      <c r="D128" s="6">
        <f t="shared" si="3"/>
        <v>0</v>
      </c>
      <c r="E128" s="7">
        <v>0</v>
      </c>
      <c r="F128" s="7">
        <v>-30</v>
      </c>
      <c r="G128" s="7">
        <f>IFERROR(VLOOKUP(A128,[1]Disponibilidade!$A:$X,24,0),0)</f>
        <v>0</v>
      </c>
      <c r="H128" s="8">
        <f t="shared" si="4"/>
        <v>0</v>
      </c>
      <c r="I128" s="9">
        <f>H128*VLOOKUP(A128,[2]Disponibilidade!$A:$T,20,0)</f>
        <v>0</v>
      </c>
      <c r="J128" t="str">
        <f t="shared" si="5"/>
        <v>OK</v>
      </c>
      <c r="K128" t="str">
        <f>IFERROR(VLOOKUP(A128,[3]Disponibilidade!$A:$I,9,0),0)</f>
        <v>Rafael Pena</v>
      </c>
      <c r="L128">
        <f>IFERROR(VLOOKUP(A128,[3]Disponibilidade!$A:$BR,70,0),0)</f>
        <v>0</v>
      </c>
    </row>
    <row r="129" spans="1:12" x14ac:dyDescent="0.35">
      <c r="A129" s="16" t="s">
        <v>223</v>
      </c>
      <c r="B129" s="4" t="s">
        <v>224</v>
      </c>
      <c r="C129" s="5">
        <v>0</v>
      </c>
      <c r="D129" s="6">
        <f t="shared" si="3"/>
        <v>0</v>
      </c>
      <c r="E129" s="7">
        <v>0</v>
      </c>
      <c r="F129" s="7">
        <v>-196</v>
      </c>
      <c r="G129" s="7">
        <f>IFERROR(VLOOKUP(A129,[1]Disponibilidade!$A:$X,24,0),0)</f>
        <v>0</v>
      </c>
      <c r="H129" s="8">
        <f t="shared" si="4"/>
        <v>0</v>
      </c>
      <c r="I129" s="9">
        <f>H129*VLOOKUP(A129,[2]Disponibilidade!$A:$T,20,0)</f>
        <v>0</v>
      </c>
      <c r="J129" t="str">
        <f t="shared" si="5"/>
        <v>OK</v>
      </c>
      <c r="K129" t="str">
        <f>IFERROR(VLOOKUP(A129,[3]Disponibilidade!$A:$I,9,0),0)</f>
        <v>Rafael Pena</v>
      </c>
      <c r="L129">
        <f>IFERROR(VLOOKUP(A129,[3]Disponibilidade!$A:$BR,70,0),0)</f>
        <v>0</v>
      </c>
    </row>
    <row r="130" spans="1:12" x14ac:dyDescent="0.35">
      <c r="A130" s="16">
        <v>3433530001</v>
      </c>
      <c r="B130" s="4" t="s">
        <v>225</v>
      </c>
      <c r="C130" s="5">
        <v>0</v>
      </c>
      <c r="D130" s="6">
        <f t="shared" ref="D130:D142" si="6">IFERROR(C130/E130,0)</f>
        <v>0</v>
      </c>
      <c r="E130" s="7">
        <v>0</v>
      </c>
      <c r="F130" s="7">
        <v>-21</v>
      </c>
      <c r="G130" s="7">
        <f>IFERROR(VLOOKUP(A130,[1]Disponibilidade!$A:$X,24,0),0)</f>
        <v>0</v>
      </c>
      <c r="H130" s="8">
        <f t="shared" ref="H130:H142" si="7">IF(C130&gt;G130,C130-G130,0)</f>
        <v>0</v>
      </c>
      <c r="I130" s="9">
        <f>H130*VLOOKUP(A130,[2]Disponibilidade!$A:$T,20,0)</f>
        <v>0</v>
      </c>
      <c r="J130" t="str">
        <f t="shared" ref="J130:J142" si="8">IF(C130&gt;G130*0.8,"ATENÇÃO","OK")</f>
        <v>OK</v>
      </c>
      <c r="K130" t="str">
        <f>IFERROR(VLOOKUP(A130,[3]Disponibilidade!$A:$I,9,0),0)</f>
        <v>Rafael Pena</v>
      </c>
      <c r="L130">
        <f>IFERROR(VLOOKUP(A130,[3]Disponibilidade!$A:$BR,70,0),0)</f>
        <v>0</v>
      </c>
    </row>
    <row r="131" spans="1:12" x14ac:dyDescent="0.35">
      <c r="A131" s="19" t="s">
        <v>226</v>
      </c>
      <c r="B131" s="20" t="s">
        <v>227</v>
      </c>
      <c r="C131" s="5">
        <v>0</v>
      </c>
      <c r="D131" s="6">
        <f t="shared" si="6"/>
        <v>0</v>
      </c>
      <c r="E131" s="7">
        <v>0</v>
      </c>
      <c r="F131" s="7">
        <v>0</v>
      </c>
      <c r="G131" s="7">
        <f>IFERROR(VLOOKUP(A131,[1]Disponibilidade!$A:$X,24,0),0)</f>
        <v>0</v>
      </c>
      <c r="H131" s="8">
        <f t="shared" si="7"/>
        <v>0</v>
      </c>
      <c r="I131" s="9">
        <f>H131*VLOOKUP(A131,[2]Disponibilidade!$A:$T,20,0)</f>
        <v>0</v>
      </c>
      <c r="J131" t="str">
        <f t="shared" si="8"/>
        <v>OK</v>
      </c>
      <c r="K131" t="str">
        <f>IFERROR(VLOOKUP(A131,[3]Disponibilidade!$A:$I,9,0),0)</f>
        <v>Rafael Pena</v>
      </c>
      <c r="L131">
        <f>IFERROR(VLOOKUP(A131,[3]Disponibilidade!$A:$BR,70,0),0)</f>
        <v>0</v>
      </c>
    </row>
    <row r="132" spans="1:12" x14ac:dyDescent="0.35">
      <c r="A132" s="21">
        <v>3191400001</v>
      </c>
      <c r="B132" s="20" t="s">
        <v>228</v>
      </c>
      <c r="C132" s="5">
        <v>0</v>
      </c>
      <c r="D132" s="6">
        <f t="shared" si="6"/>
        <v>0</v>
      </c>
      <c r="E132" s="7">
        <v>0</v>
      </c>
      <c r="F132" s="7">
        <v>0</v>
      </c>
      <c r="G132" s="7">
        <f>IFERROR(VLOOKUP(A132,[1]Disponibilidade!$A:$X,24,0),0)</f>
        <v>44089.913999999997</v>
      </c>
      <c r="H132" s="8">
        <f t="shared" si="7"/>
        <v>0</v>
      </c>
      <c r="I132" s="9">
        <f>H132*VLOOKUP(A132,[2]Disponibilidade!$A:$T,20,0)</f>
        <v>0</v>
      </c>
      <c r="J132" t="str">
        <f t="shared" si="8"/>
        <v>OK</v>
      </c>
      <c r="K132" t="str">
        <f>IFERROR(VLOOKUP(A132,[3]Disponibilidade!$A:$I,9,0),0)</f>
        <v>Rafael Pena</v>
      </c>
      <c r="L132">
        <f>IFERROR(VLOOKUP(A132,[3]Disponibilidade!$A:$BR,70,0),0)</f>
        <v>0</v>
      </c>
    </row>
    <row r="133" spans="1:12" x14ac:dyDescent="0.35">
      <c r="A133" s="16">
        <v>3028030003</v>
      </c>
      <c r="B133" s="20" t="s">
        <v>229</v>
      </c>
      <c r="C133" s="5">
        <v>0</v>
      </c>
      <c r="D133" s="6">
        <f t="shared" si="6"/>
        <v>0</v>
      </c>
      <c r="E133" s="7">
        <v>0</v>
      </c>
      <c r="F133" s="7">
        <v>0</v>
      </c>
      <c r="G133" s="7">
        <f>IFERROR(VLOOKUP(A133,[1]Disponibilidade!$A:$X,24,0),0)</f>
        <v>0</v>
      </c>
      <c r="H133" s="8">
        <f t="shared" si="7"/>
        <v>0</v>
      </c>
      <c r="I133" s="9">
        <f>H133*VLOOKUP(A133,[2]Disponibilidade!$A:$T,20,0)</f>
        <v>0</v>
      </c>
      <c r="J133" t="str">
        <f t="shared" si="8"/>
        <v>OK</v>
      </c>
      <c r="K133" t="str">
        <f>IFERROR(VLOOKUP(A133,[3]Disponibilidade!$A:$I,9,0),0)</f>
        <v>Eduarda Soares</v>
      </c>
      <c r="L133">
        <f>IFERROR(VLOOKUP(A133,[3]Disponibilidade!$A:$BR,70,0),0)</f>
        <v>0</v>
      </c>
    </row>
    <row r="134" spans="1:12" x14ac:dyDescent="0.35">
      <c r="A134" s="19">
        <v>3290610001</v>
      </c>
      <c r="B134" s="20" t="s">
        <v>230</v>
      </c>
      <c r="C134" s="5">
        <v>0</v>
      </c>
      <c r="D134" s="6">
        <f t="shared" si="6"/>
        <v>0</v>
      </c>
      <c r="E134" s="7">
        <v>0</v>
      </c>
      <c r="F134" s="7">
        <v>0</v>
      </c>
      <c r="G134" s="7">
        <f>IFERROR(VLOOKUP(A134,[1]Disponibilidade!$A:$X,24,0),0)</f>
        <v>0</v>
      </c>
      <c r="H134" s="8">
        <f t="shared" si="7"/>
        <v>0</v>
      </c>
      <c r="I134" s="9">
        <f>H134*VLOOKUP(A134,[2]Disponibilidade!$A:$T,20,0)</f>
        <v>0</v>
      </c>
      <c r="J134" t="str">
        <f t="shared" si="8"/>
        <v>OK</v>
      </c>
      <c r="K134" t="str">
        <f>IFERROR(VLOOKUP(A134,[3]Disponibilidade!$A:$I,9,0),0)</f>
        <v>Eduarda Soares</v>
      </c>
      <c r="L134">
        <f>IFERROR(VLOOKUP(A134,[3]Disponibilidade!$A:$BR,70,0),0)</f>
        <v>0</v>
      </c>
    </row>
    <row r="135" spans="1:12" x14ac:dyDescent="0.35">
      <c r="A135" s="19">
        <v>3411220004</v>
      </c>
      <c r="B135" s="20" t="s">
        <v>231</v>
      </c>
      <c r="C135" s="5">
        <v>0</v>
      </c>
      <c r="D135" s="6">
        <f t="shared" si="6"/>
        <v>0</v>
      </c>
      <c r="E135" s="7">
        <v>0</v>
      </c>
      <c r="F135" s="7">
        <v>0</v>
      </c>
      <c r="G135" s="7">
        <f>IFERROR(VLOOKUP(A135,[1]Disponibilidade!$A:$X,24,0),0)</f>
        <v>0</v>
      </c>
      <c r="H135" s="8">
        <f t="shared" si="7"/>
        <v>0</v>
      </c>
      <c r="I135" s="9">
        <f>H135*VLOOKUP(A135,[2]Disponibilidade!$A:$T,20,0)</f>
        <v>0</v>
      </c>
      <c r="J135" t="str">
        <f t="shared" si="8"/>
        <v>OK</v>
      </c>
      <c r="K135" t="str">
        <f>IFERROR(VLOOKUP(A135,[3]Disponibilidade!$A:$I,9,0),0)</f>
        <v>Rafael Pena</v>
      </c>
      <c r="L135">
        <f>IFERROR(VLOOKUP(A135,[3]Disponibilidade!$A:$BR,70,0),0)</f>
        <v>0</v>
      </c>
    </row>
    <row r="136" spans="1:12" x14ac:dyDescent="0.35">
      <c r="A136" s="17">
        <v>3227880001</v>
      </c>
      <c r="B136" s="20" t="s">
        <v>232</v>
      </c>
      <c r="C136" s="5">
        <v>0</v>
      </c>
      <c r="D136" s="6">
        <f t="shared" si="6"/>
        <v>0</v>
      </c>
      <c r="E136" s="7">
        <v>0</v>
      </c>
      <c r="F136" s="7">
        <v>0</v>
      </c>
      <c r="G136" s="7">
        <f>IFERROR(VLOOKUP(A136,[1]Disponibilidade!$A:$X,24,0),0)</f>
        <v>0</v>
      </c>
      <c r="H136" s="8">
        <f t="shared" si="7"/>
        <v>0</v>
      </c>
      <c r="I136" s="9">
        <f>H136*VLOOKUP(A136,[2]Disponibilidade!$A:$T,20,0)</f>
        <v>0</v>
      </c>
      <c r="J136" t="str">
        <f t="shared" si="8"/>
        <v>OK</v>
      </c>
      <c r="K136" t="str">
        <f>IFERROR(VLOOKUP(A136,[3]Disponibilidade!$A:$I,9,0),0)</f>
        <v>Rafael Pena</v>
      </c>
      <c r="L136">
        <f>IFERROR(VLOOKUP(A136,[3]Disponibilidade!$A:$BR,70,0),0)</f>
        <v>0</v>
      </c>
    </row>
    <row r="137" spans="1:12" x14ac:dyDescent="0.35">
      <c r="A137" s="17">
        <v>3398230005</v>
      </c>
      <c r="B137" s="20" t="s">
        <v>233</v>
      </c>
      <c r="C137" s="5">
        <v>0</v>
      </c>
      <c r="D137" s="6">
        <f t="shared" si="6"/>
        <v>0</v>
      </c>
      <c r="E137" s="7">
        <v>0</v>
      </c>
      <c r="F137" s="7">
        <v>0</v>
      </c>
      <c r="G137" s="7">
        <f>IFERROR(VLOOKUP(A137,[1]Disponibilidade!$A:$X,24,0),0)</f>
        <v>0</v>
      </c>
      <c r="H137" s="8">
        <f t="shared" si="7"/>
        <v>0</v>
      </c>
      <c r="I137" s="9">
        <f>H137*VLOOKUP(A137,[2]Disponibilidade!$A:$T,20,0)</f>
        <v>0</v>
      </c>
      <c r="J137" t="str">
        <f t="shared" si="8"/>
        <v>OK</v>
      </c>
      <c r="K137" t="str">
        <f>IFERROR(VLOOKUP(A137,[3]Disponibilidade!$A:$I,9,0),0)</f>
        <v>Rafael Pena</v>
      </c>
      <c r="L137">
        <f>IFERROR(VLOOKUP(A137,[3]Disponibilidade!$A:$BR,70,0),0)</f>
        <v>0</v>
      </c>
    </row>
    <row r="138" spans="1:12" x14ac:dyDescent="0.35">
      <c r="A138" s="3">
        <v>3192290001</v>
      </c>
      <c r="B138" s="20" t="s">
        <v>234</v>
      </c>
      <c r="C138" s="5">
        <v>0</v>
      </c>
      <c r="D138" s="6">
        <f t="shared" si="6"/>
        <v>0</v>
      </c>
      <c r="E138" s="7">
        <v>0</v>
      </c>
      <c r="F138" s="7">
        <v>0</v>
      </c>
      <c r="G138" s="7">
        <f>IFERROR(VLOOKUP(A138,[1]Disponibilidade!$A:$X,24,0),0)</f>
        <v>0</v>
      </c>
      <c r="H138" s="8">
        <f t="shared" si="7"/>
        <v>0</v>
      </c>
      <c r="I138" s="9">
        <f>H138*VLOOKUP(A138,[2]Disponibilidade!$A:$T,20,0)</f>
        <v>0</v>
      </c>
      <c r="J138" t="str">
        <f t="shared" si="8"/>
        <v>OK</v>
      </c>
      <c r="K138" t="str">
        <f>IFERROR(VLOOKUP(A138,[3]Disponibilidade!$A:$I,9,0),0)</f>
        <v>Rafael Pena</v>
      </c>
      <c r="L138">
        <f>IFERROR(VLOOKUP(A138,[3]Disponibilidade!$A:$BR,70,0),0)</f>
        <v>0</v>
      </c>
    </row>
    <row r="139" spans="1:12" x14ac:dyDescent="0.35">
      <c r="A139" s="22">
        <v>3013930005</v>
      </c>
      <c r="B139" s="23" t="s">
        <v>235</v>
      </c>
      <c r="C139" s="5">
        <v>0</v>
      </c>
      <c r="D139" s="6">
        <f t="shared" si="6"/>
        <v>0</v>
      </c>
      <c r="E139" s="7">
        <v>0</v>
      </c>
      <c r="F139" s="7">
        <v>0</v>
      </c>
      <c r="G139" s="7">
        <f>IFERROR(VLOOKUP(A139,[1]Disponibilidade!$A:$X,24,0),0)</f>
        <v>0</v>
      </c>
      <c r="H139" s="8">
        <f t="shared" si="7"/>
        <v>0</v>
      </c>
      <c r="I139" s="9">
        <f>H139*VLOOKUP(A139,[2]Disponibilidade!$A:$T,20,0)</f>
        <v>0</v>
      </c>
      <c r="J139" t="str">
        <f t="shared" si="8"/>
        <v>OK</v>
      </c>
      <c r="K139" t="str">
        <f>IFERROR(VLOOKUP(A139,[3]Disponibilidade!$A:$I,9,0),0)</f>
        <v>Rafael Pena</v>
      </c>
      <c r="L139">
        <f>IFERROR(VLOOKUP(A139,[3]Disponibilidade!$A:$BR,70,0),0)</f>
        <v>0</v>
      </c>
    </row>
    <row r="140" spans="1:12" x14ac:dyDescent="0.35">
      <c r="A140" s="22">
        <v>3013920004</v>
      </c>
      <c r="B140" s="23" t="s">
        <v>236</v>
      </c>
      <c r="C140" s="5">
        <v>0</v>
      </c>
      <c r="D140" s="6">
        <f t="shared" si="6"/>
        <v>0</v>
      </c>
      <c r="E140" s="7">
        <v>0</v>
      </c>
      <c r="F140" s="7">
        <v>0</v>
      </c>
      <c r="G140" s="7">
        <f>IFERROR(VLOOKUP(A140,[1]Disponibilidade!$A:$X,24,0),0)</f>
        <v>0</v>
      </c>
      <c r="H140" s="8">
        <f t="shared" si="7"/>
        <v>0</v>
      </c>
      <c r="I140" s="9">
        <f>H140*VLOOKUP(A140,[2]Disponibilidade!$A:$T,20,0)</f>
        <v>0</v>
      </c>
      <c r="J140" t="str">
        <f t="shared" si="8"/>
        <v>OK</v>
      </c>
      <c r="K140" t="str">
        <f>IFERROR(VLOOKUP(A140,[3]Disponibilidade!$A:$I,9,0),0)</f>
        <v>Rafael Pena</v>
      </c>
      <c r="L140">
        <f>IFERROR(VLOOKUP(A140,[3]Disponibilidade!$A:$BR,70,0),0)</f>
        <v>0</v>
      </c>
    </row>
    <row r="141" spans="1:12" x14ac:dyDescent="0.35">
      <c r="A141" s="22">
        <v>3013940008</v>
      </c>
      <c r="B141" s="23" t="s">
        <v>237</v>
      </c>
      <c r="C141" s="5">
        <v>0</v>
      </c>
      <c r="D141" s="6">
        <f t="shared" si="6"/>
        <v>0</v>
      </c>
      <c r="E141" s="7">
        <v>0</v>
      </c>
      <c r="F141" s="7">
        <v>0</v>
      </c>
      <c r="G141" s="7">
        <f>IFERROR(VLOOKUP(A141,[1]Disponibilidade!$A:$X,24,0),0)</f>
        <v>0</v>
      </c>
      <c r="H141" s="8">
        <f t="shared" si="7"/>
        <v>0</v>
      </c>
      <c r="I141" s="9">
        <f>H141*VLOOKUP(A141,[2]Disponibilidade!$A:$T,20,0)</f>
        <v>0</v>
      </c>
      <c r="J141" t="str">
        <f t="shared" si="8"/>
        <v>OK</v>
      </c>
      <c r="K141" t="str">
        <f>IFERROR(VLOOKUP(A141,[3]Disponibilidade!$A:$I,9,0),0)</f>
        <v>Rafael Pena</v>
      </c>
      <c r="L141">
        <f>IFERROR(VLOOKUP(A141,[3]Disponibilidade!$A:$BR,70,0),0)</f>
        <v>0</v>
      </c>
    </row>
    <row r="142" spans="1:12" x14ac:dyDescent="0.35">
      <c r="A142" s="22">
        <v>3191400003</v>
      </c>
      <c r="B142" s="20" t="s">
        <v>238</v>
      </c>
      <c r="C142" s="5">
        <v>32436</v>
      </c>
      <c r="D142" s="6">
        <f t="shared" si="6"/>
        <v>0</v>
      </c>
      <c r="E142" s="7">
        <v>0</v>
      </c>
      <c r="F142" s="7">
        <v>0</v>
      </c>
      <c r="G142" s="7">
        <f>IFERROR(VLOOKUP(A142,[1]Disponibilidade!$A:$X,24,0),0)</f>
        <v>0</v>
      </c>
      <c r="H142" s="8">
        <f t="shared" si="7"/>
        <v>32436</v>
      </c>
      <c r="I142" s="9">
        <f>H142*VLOOKUP(A142,[2]Disponibilidade!$A:$T,20,0)</f>
        <v>0</v>
      </c>
      <c r="J142" t="str">
        <f t="shared" si="8"/>
        <v>ATENÇÃO</v>
      </c>
      <c r="K142" t="str">
        <f>IFERROR(VLOOKUP(A142,[3]Disponibilidade!$A:$I,9,0),0)</f>
        <v>Rafael Pena</v>
      </c>
      <c r="L142">
        <f>IFERROR(VLOOKUP(A142,[3]Disponibilidade!$A:$BR,70,0),0)</f>
        <v>0</v>
      </c>
    </row>
    <row r="143" spans="1:12" x14ac:dyDescent="0.35">
      <c r="A143" s="24" t="s">
        <v>239</v>
      </c>
      <c r="B143" s="25"/>
      <c r="C143" s="25"/>
      <c r="D143" s="25"/>
      <c r="E143" s="25"/>
      <c r="F143" s="25"/>
      <c r="G143" s="25"/>
      <c r="H143" s="26">
        <f>SUM(H2:H142)</f>
        <v>8388253.0345899994</v>
      </c>
      <c r="I143" s="27">
        <f>SUM(I2:I142)</f>
        <v>10429584.557520805</v>
      </c>
      <c r="J143" s="28"/>
    </row>
    <row r="144" spans="1:12" x14ac:dyDescent="0.35">
      <c r="E144" s="29"/>
    </row>
    <row r="145" spans="1:7" x14ac:dyDescent="0.35">
      <c r="A145" s="3"/>
      <c r="C145" s="29"/>
    </row>
    <row r="146" spans="1:7" x14ac:dyDescent="0.35">
      <c r="A146" s="16"/>
      <c r="E146" s="29"/>
      <c r="G146" s="29"/>
    </row>
  </sheetData>
  <autoFilter ref="A1:L143" xr:uid="{045C159A-6E92-4812-A4B9-A3EC302E8D20}"/>
  <conditionalFormatting sqref="B2:B92 B94:B122 B124:B142">
    <cfRule type="expression" dxfId="29" priority="18">
      <formula>$C2="CMC &amp; GM - Genéricos Terc"</formula>
    </cfRule>
    <cfRule type="expression" dxfId="28" priority="19">
      <formula>$C2="ENDOCRINOLOGY"</formula>
    </cfRule>
    <cfRule type="expression" dxfId="27" priority="20">
      <formula>$C2="ERBITUX"</formula>
    </cfRule>
    <cfRule type="expression" dxfId="26" priority="21">
      <formula>$C2="FERTILITY"</formula>
    </cfRule>
    <cfRule type="expression" dxfId="25" priority="22">
      <formula>$C2="CMC &amp; GM - Genéricos"</formula>
    </cfRule>
    <cfRule type="expression" dxfId="24" priority="23">
      <formula>$C2="CMC &amp; GM"</formula>
    </cfRule>
  </conditionalFormatting>
  <conditionalFormatting sqref="B2:B92 B94:B122 B124:B142">
    <cfRule type="expression" dxfId="23" priority="17">
      <formula>$B2&lt;&gt;""</formula>
    </cfRule>
  </conditionalFormatting>
  <conditionalFormatting sqref="B93">
    <cfRule type="expression" dxfId="22" priority="10">
      <formula>$C93="CMC &amp; GM - Genéricos Terc"</formula>
    </cfRule>
    <cfRule type="expression" dxfId="21" priority="11">
      <formula>$C93="ENDOCRINOLOGY"</formula>
    </cfRule>
    <cfRule type="expression" dxfId="20" priority="12">
      <formula>$C93="ERBITUX"</formula>
    </cfRule>
    <cfRule type="expression" dxfId="19" priority="13">
      <formula>$C93="FERTILITY"</formula>
    </cfRule>
    <cfRule type="expression" dxfId="18" priority="14">
      <formula>$C93="CMC &amp; GM - Genéricos"</formula>
    </cfRule>
    <cfRule type="expression" dxfId="17" priority="15">
      <formula>$C93="CMC &amp; GM"</formula>
    </cfRule>
  </conditionalFormatting>
  <conditionalFormatting sqref="B93">
    <cfRule type="expression" dxfId="16" priority="9">
      <formula>$B93&lt;&gt;""</formula>
    </cfRule>
  </conditionalFormatting>
  <conditionalFormatting sqref="A93">
    <cfRule type="duplicateValues" dxfId="15" priority="16"/>
  </conditionalFormatting>
  <conditionalFormatting sqref="B123">
    <cfRule type="expression" dxfId="14" priority="3">
      <formula>$C123="CMC &amp; GM - Genéricos Terc"</formula>
    </cfRule>
    <cfRule type="expression" dxfId="13" priority="4">
      <formula>$C123="ENDOCRINOLOGY"</formula>
    </cfRule>
    <cfRule type="expression" dxfId="12" priority="5">
      <formula>$C123="ERBITUX"</formula>
    </cfRule>
    <cfRule type="expression" dxfId="11" priority="6">
      <formula>$C123="FERTILITY"</formula>
    </cfRule>
    <cfRule type="expression" dxfId="10" priority="7">
      <formula>$C123="CMC &amp; GM - Genéricos"</formula>
    </cfRule>
    <cfRule type="expression" dxfId="9" priority="8">
      <formula>$C123="CMC &amp; GM"</formula>
    </cfRule>
  </conditionalFormatting>
  <conditionalFormatting sqref="B123">
    <cfRule type="expression" dxfId="8" priority="2">
      <formula>$B123&lt;&gt;""</formula>
    </cfRule>
  </conditionalFormatting>
  <conditionalFormatting sqref="A138:A142">
    <cfRule type="duplicateValues" dxfId="7" priority="1"/>
  </conditionalFormatting>
  <conditionalFormatting sqref="B93">
    <cfRule type="duplicateValues" dxfId="6" priority="24"/>
  </conditionalFormatting>
  <conditionalFormatting sqref="B123">
    <cfRule type="duplicateValues" dxfId="5" priority="25"/>
  </conditionalFormatting>
  <conditionalFormatting sqref="B138:B142">
    <cfRule type="duplicateValues" dxfId="4" priority="26"/>
  </conditionalFormatting>
  <conditionalFormatting sqref="A143:A1048576 A94:A135 A1:A92">
    <cfRule type="duplicateValues" dxfId="3" priority="27"/>
  </conditionalFormatting>
  <conditionalFormatting sqref="A144:A1048576">
    <cfRule type="duplicateValues" dxfId="2" priority="28"/>
  </conditionalFormatting>
  <conditionalFormatting sqref="B143:B1048576 B94:B122 B124:B130 B1:B92">
    <cfRule type="duplicateValues" dxfId="1" priority="29"/>
  </conditionalFormatting>
  <conditionalFormatting sqref="B131:B137">
    <cfRule type="duplicateValues" dxfId="0" priority="30"/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  <customProperties>
    <customPr name="IbpWorksheetKeyString_GU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Soares</dc:creator>
  <cp:lastModifiedBy>Eduarda Soares</cp:lastModifiedBy>
  <dcterms:created xsi:type="dcterms:W3CDTF">2021-10-14T14:59:53Z</dcterms:created>
  <dcterms:modified xsi:type="dcterms:W3CDTF">2022-06-23T14:17:04Z</dcterms:modified>
</cp:coreProperties>
</file>