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820" windowHeight="15540" tabRatio="500"/>
  </bookViews>
  <sheets>
    <sheet name="eprime_pseudoRandom" sheetId="7" r:id="rId1"/>
    <sheet name="eprime_sequential" sheetId="6" r:id="rId2"/>
    <sheet name="Stimuli" sheetId="1" r:id="rId3"/>
    <sheet name="Experiment" sheetId="2" r:id="rId4"/>
    <sheet name="Perceptual" sheetId="3" r:id="rId5"/>
    <sheet name="Analogy" sheetId="4" r:id="rId6"/>
    <sheet name="System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9" i="7" l="1"/>
  <c r="U36" i="7"/>
  <c r="U70" i="7"/>
  <c r="U75" i="7"/>
  <c r="U97" i="7"/>
  <c r="U87" i="7"/>
  <c r="U64" i="7"/>
  <c r="U56" i="7"/>
  <c r="U37" i="7"/>
  <c r="U48" i="7"/>
  <c r="U25" i="7"/>
  <c r="G116" i="7"/>
  <c r="H116" i="7"/>
  <c r="I116" i="7"/>
  <c r="J116" i="7"/>
  <c r="K116" i="7"/>
  <c r="L116" i="7"/>
  <c r="M116" i="7"/>
  <c r="N116" i="7"/>
  <c r="C116" i="7"/>
  <c r="O116" i="7"/>
  <c r="P116" i="7"/>
  <c r="Q116" i="7"/>
  <c r="R116" i="7"/>
  <c r="S116" i="7"/>
  <c r="T116" i="7"/>
  <c r="U116" i="7"/>
  <c r="V116" i="7"/>
  <c r="D116" i="7"/>
  <c r="W116" i="7"/>
  <c r="X116" i="7"/>
  <c r="Y116" i="7"/>
  <c r="Z116" i="7"/>
  <c r="AA116" i="7"/>
  <c r="AB116" i="7"/>
  <c r="AC116" i="7"/>
  <c r="AD116" i="7"/>
  <c r="E116" i="7"/>
  <c r="AE116" i="7"/>
  <c r="AF116" i="7"/>
  <c r="AG116" i="7"/>
  <c r="AH116" i="7"/>
  <c r="AI116" i="7"/>
  <c r="AJ116" i="7"/>
  <c r="AK116" i="7"/>
  <c r="AL116" i="7"/>
  <c r="F116" i="7"/>
  <c r="G117" i="7"/>
  <c r="H117" i="7"/>
  <c r="I117" i="7"/>
  <c r="J117" i="7"/>
  <c r="K117" i="7"/>
  <c r="L117" i="7"/>
  <c r="M117" i="7"/>
  <c r="N117" i="7"/>
  <c r="C117" i="7"/>
  <c r="O117" i="7"/>
  <c r="P117" i="7"/>
  <c r="Q117" i="7"/>
  <c r="R117" i="7"/>
  <c r="S117" i="7"/>
  <c r="T117" i="7"/>
  <c r="U117" i="7"/>
  <c r="V117" i="7"/>
  <c r="D117" i="7"/>
  <c r="W117" i="7"/>
  <c r="X117" i="7"/>
  <c r="Y117" i="7"/>
  <c r="Z117" i="7"/>
  <c r="AA117" i="7"/>
  <c r="AB117" i="7"/>
  <c r="AC117" i="7"/>
  <c r="AD117" i="7"/>
  <c r="E117" i="7"/>
  <c r="AE117" i="7"/>
  <c r="AF117" i="7"/>
  <c r="AG117" i="7"/>
  <c r="AH117" i="7"/>
  <c r="AI117" i="7"/>
  <c r="AJ117" i="7"/>
  <c r="AK117" i="7"/>
  <c r="AL117" i="7"/>
  <c r="F117" i="7"/>
  <c r="G118" i="7"/>
  <c r="H118" i="7"/>
  <c r="I118" i="7"/>
  <c r="J118" i="7"/>
  <c r="K118" i="7"/>
  <c r="L118" i="7"/>
  <c r="M118" i="7"/>
  <c r="N118" i="7"/>
  <c r="C118" i="7"/>
  <c r="O118" i="7"/>
  <c r="P118" i="7"/>
  <c r="Q118" i="7"/>
  <c r="R118" i="7"/>
  <c r="S118" i="7"/>
  <c r="T118" i="7"/>
  <c r="U118" i="7"/>
  <c r="V118" i="7"/>
  <c r="D118" i="7"/>
  <c r="W118" i="7"/>
  <c r="X118" i="7"/>
  <c r="Y118" i="7"/>
  <c r="Z118" i="7"/>
  <c r="AA118" i="7"/>
  <c r="AB118" i="7"/>
  <c r="AC118" i="7"/>
  <c r="AD118" i="7"/>
  <c r="E118" i="7"/>
  <c r="AE118" i="7"/>
  <c r="AF118" i="7"/>
  <c r="AG118" i="7"/>
  <c r="AH118" i="7"/>
  <c r="AI118" i="7"/>
  <c r="AJ118" i="7"/>
  <c r="AK118" i="7"/>
  <c r="AL118" i="7"/>
  <c r="F118" i="7"/>
  <c r="AE115" i="7"/>
  <c r="AF115" i="7"/>
  <c r="AG115" i="7"/>
  <c r="AH115" i="7"/>
  <c r="AI115" i="7"/>
  <c r="AJ115" i="7"/>
  <c r="AK115" i="7"/>
  <c r="AL115" i="7"/>
  <c r="F115" i="7"/>
  <c r="W115" i="7"/>
  <c r="X115" i="7"/>
  <c r="Y115" i="7"/>
  <c r="Z115" i="7"/>
  <c r="AA115" i="7"/>
  <c r="AB115" i="7"/>
  <c r="AC115" i="7"/>
  <c r="AD115" i="7"/>
  <c r="E115" i="7"/>
  <c r="O115" i="7"/>
  <c r="P115" i="7"/>
  <c r="Q115" i="7"/>
  <c r="R115" i="7"/>
  <c r="S115" i="7"/>
  <c r="T115" i="7"/>
  <c r="U115" i="7"/>
  <c r="V115" i="7"/>
  <c r="D115" i="7"/>
  <c r="G115" i="7"/>
  <c r="H115" i="7"/>
  <c r="I115" i="7"/>
  <c r="J115" i="7"/>
  <c r="K115" i="7"/>
  <c r="L115" i="7"/>
  <c r="M115" i="7"/>
  <c r="N115" i="7"/>
  <c r="C115" i="7"/>
  <c r="U81" i="7"/>
  <c r="U63" i="7"/>
  <c r="U72" i="7"/>
  <c r="U52" i="7"/>
  <c r="U16" i="7"/>
  <c r="U9" i="7"/>
  <c r="D108" i="7"/>
  <c r="E108" i="7"/>
  <c r="F108" i="7"/>
  <c r="D109" i="7"/>
  <c r="E109" i="7"/>
  <c r="F109" i="7"/>
  <c r="D110" i="7"/>
  <c r="E110" i="7"/>
  <c r="F110" i="7"/>
  <c r="D111" i="7"/>
  <c r="E111" i="7"/>
  <c r="F111" i="7"/>
  <c r="C111" i="7"/>
  <c r="C110" i="7"/>
  <c r="C109" i="7"/>
  <c r="C108" i="7"/>
  <c r="U42" i="7"/>
  <c r="U30" i="7"/>
  <c r="U13" i="7"/>
  <c r="U59" i="7"/>
  <c r="U28" i="7"/>
  <c r="U5" i="7"/>
  <c r="U47" i="7"/>
  <c r="U44" i="7"/>
  <c r="U94" i="7"/>
  <c r="U61" i="7"/>
  <c r="U51" i="7"/>
  <c r="U19" i="7"/>
  <c r="K102" i="7"/>
  <c r="L102" i="7"/>
  <c r="F102" i="7"/>
  <c r="K103" i="7"/>
  <c r="L103" i="7"/>
  <c r="F103" i="7"/>
  <c r="K104" i="7"/>
  <c r="L104" i="7"/>
  <c r="F104" i="7"/>
  <c r="K101" i="7"/>
  <c r="L101" i="7"/>
  <c r="F101" i="7"/>
  <c r="I102" i="7"/>
  <c r="J102" i="7"/>
  <c r="E102" i="7"/>
  <c r="I103" i="7"/>
  <c r="J103" i="7"/>
  <c r="E103" i="7"/>
  <c r="I104" i="7"/>
  <c r="J104" i="7"/>
  <c r="E104" i="7"/>
  <c r="I101" i="7"/>
  <c r="J101" i="7"/>
  <c r="E101" i="7"/>
  <c r="G104" i="7"/>
  <c r="H104" i="7"/>
  <c r="D104" i="7"/>
  <c r="G103" i="7"/>
  <c r="H103" i="7"/>
  <c r="D103" i="7"/>
  <c r="G102" i="7"/>
  <c r="H102" i="7"/>
  <c r="D102" i="7"/>
  <c r="G101" i="7"/>
  <c r="H101" i="7"/>
  <c r="D101" i="7"/>
  <c r="C104" i="7"/>
  <c r="C103" i="7"/>
  <c r="C102" i="7"/>
  <c r="C101" i="7"/>
  <c r="U15" i="7"/>
  <c r="U73" i="7"/>
  <c r="U23" i="7"/>
  <c r="U86" i="7"/>
  <c r="U22" i="7"/>
  <c r="U20" i="7"/>
  <c r="U49" i="7"/>
  <c r="U67" i="7"/>
  <c r="U84" i="7"/>
  <c r="U71" i="7"/>
  <c r="U14" i="7"/>
  <c r="U65" i="7"/>
  <c r="U3" i="7"/>
  <c r="U6" i="7"/>
  <c r="U92" i="7"/>
  <c r="U79" i="7"/>
  <c r="U38" i="7"/>
  <c r="U78" i="7"/>
  <c r="U33" i="7"/>
  <c r="U90" i="7"/>
  <c r="U2" i="7"/>
  <c r="U93" i="7"/>
  <c r="U18" i="7"/>
  <c r="U40" i="7"/>
  <c r="U27" i="7"/>
  <c r="U96" i="7"/>
  <c r="U60" i="7"/>
  <c r="U8" i="7"/>
  <c r="U4" i="7"/>
  <c r="U46" i="7"/>
  <c r="U74" i="7"/>
  <c r="U85" i="7"/>
  <c r="U58" i="7"/>
  <c r="U41" i="7"/>
  <c r="U35" i="7"/>
  <c r="U55" i="7"/>
  <c r="U11" i="7"/>
  <c r="U45" i="7"/>
  <c r="U76" i="7"/>
  <c r="U50" i="7"/>
  <c r="U43" i="7"/>
  <c r="U88" i="7"/>
  <c r="U32" i="7"/>
  <c r="U26" i="7"/>
  <c r="U10" i="7"/>
  <c r="U89" i="7"/>
  <c r="U7" i="7"/>
  <c r="U29" i="7"/>
  <c r="U80" i="7"/>
  <c r="U91" i="7"/>
  <c r="U57" i="7"/>
  <c r="U62" i="7"/>
  <c r="U53" i="7"/>
  <c r="U17" i="7"/>
  <c r="U82" i="7"/>
  <c r="U12" i="7"/>
  <c r="U39" i="7"/>
  <c r="U54" i="7"/>
  <c r="U66" i="7"/>
  <c r="U34" i="7"/>
  <c r="U95" i="7"/>
  <c r="U31" i="7"/>
  <c r="U77" i="7"/>
  <c r="U24" i="7"/>
  <c r="U83" i="7"/>
  <c r="U68" i="7"/>
  <c r="U21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2" i="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W26" i="5"/>
  <c r="Y26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C26" i="5"/>
  <c r="AD26" i="5"/>
  <c r="AE26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I26" i="5"/>
  <c r="AJ26" i="5"/>
  <c r="AK26" i="5"/>
  <c r="AN3" i="5"/>
  <c r="AN4" i="5"/>
  <c r="AN5" i="5"/>
  <c r="AN6" i="5"/>
  <c r="AN7" i="5"/>
  <c r="AN8" i="5"/>
  <c r="AN9" i="5"/>
  <c r="AN10" i="5"/>
  <c r="AN11" i="5"/>
  <c r="AO11" i="5"/>
  <c r="AP11" i="5"/>
  <c r="AQ11" i="5"/>
  <c r="AN12" i="5"/>
  <c r="AO12" i="5"/>
  <c r="AP12" i="5"/>
  <c r="AQ12" i="5"/>
  <c r="AN13" i="5"/>
  <c r="AO13" i="5"/>
  <c r="AP13" i="5"/>
  <c r="AQ13" i="5"/>
  <c r="AN14" i="5"/>
  <c r="AO14" i="5"/>
  <c r="AP14" i="5"/>
  <c r="AQ14" i="5"/>
  <c r="AN15" i="5"/>
  <c r="AO15" i="5"/>
  <c r="AP15" i="5"/>
  <c r="AQ15" i="5"/>
  <c r="AN16" i="5"/>
  <c r="AO16" i="5"/>
  <c r="AP16" i="5"/>
  <c r="AQ16" i="5"/>
  <c r="AN17" i="5"/>
  <c r="AO17" i="5"/>
  <c r="AP17" i="5"/>
  <c r="AQ17" i="5"/>
  <c r="AN18" i="5"/>
  <c r="AO18" i="5"/>
  <c r="AP18" i="5"/>
  <c r="AQ18" i="5"/>
  <c r="AN19" i="5"/>
  <c r="AO19" i="5"/>
  <c r="AP19" i="5"/>
  <c r="AQ19" i="5"/>
  <c r="AN20" i="5"/>
  <c r="AO20" i="5"/>
  <c r="AP20" i="5"/>
  <c r="AQ20" i="5"/>
  <c r="AN21" i="5"/>
  <c r="AO21" i="5"/>
  <c r="AP21" i="5"/>
  <c r="AQ21" i="5"/>
  <c r="AN22" i="5"/>
  <c r="AO22" i="5"/>
  <c r="AP22" i="5"/>
  <c r="AQ22" i="5"/>
  <c r="AN23" i="5"/>
  <c r="AO23" i="5"/>
  <c r="AP23" i="5"/>
  <c r="AQ23" i="5"/>
  <c r="AN24" i="5"/>
  <c r="AO24" i="5"/>
  <c r="AP24" i="5"/>
  <c r="AQ24" i="5"/>
  <c r="AN25" i="5"/>
  <c r="AO25" i="5"/>
  <c r="AP25" i="5"/>
  <c r="AQ25" i="5"/>
  <c r="AN26" i="5"/>
  <c r="AO26" i="5"/>
  <c r="AP26" i="5"/>
  <c r="AQ26" i="5"/>
  <c r="AI11" i="5"/>
  <c r="AJ11" i="5"/>
  <c r="AK11" i="5"/>
  <c r="AI12" i="5"/>
  <c r="AJ12" i="5"/>
  <c r="AK12" i="5"/>
  <c r="AI13" i="5"/>
  <c r="AJ13" i="5"/>
  <c r="AK13" i="5"/>
  <c r="AI14" i="5"/>
  <c r="AJ14" i="5"/>
  <c r="AK14" i="5"/>
  <c r="AI15" i="5"/>
  <c r="AJ15" i="5"/>
  <c r="AK15" i="5"/>
  <c r="AI16" i="5"/>
  <c r="AJ16" i="5"/>
  <c r="AK16" i="5"/>
  <c r="AI17" i="5"/>
  <c r="AJ17" i="5"/>
  <c r="AK17" i="5"/>
  <c r="AI18" i="5"/>
  <c r="AJ18" i="5"/>
  <c r="AK18" i="5"/>
  <c r="AI19" i="5"/>
  <c r="AJ19" i="5"/>
  <c r="AK19" i="5"/>
  <c r="AI20" i="5"/>
  <c r="AJ20" i="5"/>
  <c r="AK20" i="5"/>
  <c r="AI21" i="5"/>
  <c r="AJ21" i="5"/>
  <c r="AK21" i="5"/>
  <c r="AI22" i="5"/>
  <c r="AJ22" i="5"/>
  <c r="AK22" i="5"/>
  <c r="AI23" i="5"/>
  <c r="AJ23" i="5"/>
  <c r="AK23" i="5"/>
  <c r="AI24" i="5"/>
  <c r="AJ24" i="5"/>
  <c r="AK24" i="5"/>
  <c r="AI25" i="5"/>
  <c r="AJ25" i="5"/>
  <c r="AK25" i="5"/>
  <c r="AC11" i="5"/>
  <c r="AD11" i="5"/>
  <c r="AE11" i="5"/>
  <c r="AC12" i="5"/>
  <c r="AD12" i="5"/>
  <c r="AE12" i="5"/>
  <c r="AC13" i="5"/>
  <c r="AD13" i="5"/>
  <c r="AE13" i="5"/>
  <c r="AC14" i="5"/>
  <c r="AD14" i="5"/>
  <c r="AE14" i="5"/>
  <c r="AC15" i="5"/>
  <c r="AD15" i="5"/>
  <c r="AE15" i="5"/>
  <c r="AC16" i="5"/>
  <c r="AD16" i="5"/>
  <c r="AE16" i="5"/>
  <c r="AC17" i="5"/>
  <c r="AD17" i="5"/>
  <c r="AE17" i="5"/>
  <c r="AC18" i="5"/>
  <c r="AD18" i="5"/>
  <c r="AE18" i="5"/>
  <c r="AC19" i="5"/>
  <c r="AD19" i="5"/>
  <c r="AE19" i="5"/>
  <c r="AC20" i="5"/>
  <c r="AD20" i="5"/>
  <c r="AE20" i="5"/>
  <c r="AC21" i="5"/>
  <c r="AD21" i="5"/>
  <c r="AE21" i="5"/>
  <c r="AC22" i="5"/>
  <c r="AD22" i="5"/>
  <c r="AE22" i="5"/>
  <c r="AC23" i="5"/>
  <c r="AD23" i="5"/>
  <c r="AE23" i="5"/>
  <c r="AC24" i="5"/>
  <c r="AD24" i="5"/>
  <c r="AE24" i="5"/>
  <c r="AC25" i="5"/>
  <c r="AD25" i="5"/>
  <c r="AE25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W23" i="5"/>
  <c r="X23" i="5"/>
  <c r="Y23" i="5"/>
  <c r="W24" i="5"/>
  <c r="X24" i="5"/>
  <c r="Y24" i="5"/>
  <c r="W25" i="5"/>
  <c r="X25" i="5"/>
  <c r="Y25" i="5"/>
  <c r="X26" i="5"/>
  <c r="AC10" i="5"/>
  <c r="AD10" i="5"/>
  <c r="AE10" i="5"/>
  <c r="AI10" i="5"/>
  <c r="AJ10" i="5"/>
  <c r="AK10" i="5"/>
  <c r="AO5" i="5"/>
  <c r="AP5" i="5"/>
  <c r="AQ5" i="5"/>
  <c r="AO6" i="5"/>
  <c r="AP6" i="5"/>
  <c r="AQ6" i="5"/>
  <c r="AO7" i="5"/>
  <c r="AP7" i="5"/>
  <c r="AQ7" i="5"/>
  <c r="AO8" i="5"/>
  <c r="AP8" i="5"/>
  <c r="AQ8" i="5"/>
  <c r="AO9" i="5"/>
  <c r="AP9" i="5"/>
  <c r="AQ9" i="5"/>
  <c r="AO10" i="5"/>
  <c r="AP10" i="5"/>
  <c r="AQ10" i="5"/>
  <c r="AO4" i="5"/>
  <c r="AP4" i="5"/>
  <c r="AQ4" i="5"/>
  <c r="AO3" i="5"/>
  <c r="AP3" i="5"/>
  <c r="AQ3" i="5"/>
  <c r="AI5" i="5"/>
  <c r="AJ5" i="5"/>
  <c r="AK5" i="5"/>
  <c r="AI6" i="5"/>
  <c r="AJ6" i="5"/>
  <c r="AK6" i="5"/>
  <c r="AI7" i="5"/>
  <c r="AJ7" i="5"/>
  <c r="AK7" i="5"/>
  <c r="AI8" i="5"/>
  <c r="AJ8" i="5"/>
  <c r="AK8" i="5"/>
  <c r="AI9" i="5"/>
  <c r="AJ9" i="5"/>
  <c r="AK9" i="5"/>
  <c r="AI4" i="5"/>
  <c r="AJ4" i="5"/>
  <c r="AK4" i="5"/>
  <c r="AI3" i="5"/>
  <c r="AJ3" i="5"/>
  <c r="AK3" i="5"/>
  <c r="AC5" i="5"/>
  <c r="AD5" i="5"/>
  <c r="AE5" i="5"/>
  <c r="AC6" i="5"/>
  <c r="AD6" i="5"/>
  <c r="AE6" i="5"/>
  <c r="AC7" i="5"/>
  <c r="AD7" i="5"/>
  <c r="AE7" i="5"/>
  <c r="AC8" i="5"/>
  <c r="AD8" i="5"/>
  <c r="AE8" i="5"/>
  <c r="AC9" i="5"/>
  <c r="AD9" i="5"/>
  <c r="AE9" i="5"/>
  <c r="AC4" i="5"/>
  <c r="AD4" i="5"/>
  <c r="AE4" i="5"/>
  <c r="AC3" i="5"/>
  <c r="AD3" i="5"/>
  <c r="AE3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4" i="5"/>
  <c r="X4" i="5"/>
  <c r="Y4" i="5"/>
  <c r="W3" i="5"/>
  <c r="Y3" i="5"/>
  <c r="X3" i="5"/>
  <c r="D39" i="5"/>
  <c r="E39" i="5"/>
  <c r="F39" i="5"/>
  <c r="D38" i="5"/>
  <c r="E38" i="5"/>
  <c r="F38" i="5"/>
  <c r="D37" i="5"/>
  <c r="E37" i="5"/>
  <c r="F37" i="5"/>
  <c r="E36" i="5"/>
  <c r="F36" i="5"/>
  <c r="D36" i="5"/>
  <c r="B2" i="2"/>
  <c r="Q16" i="1"/>
  <c r="Q17" i="1"/>
  <c r="Z16" i="1"/>
  <c r="R16" i="1"/>
  <c r="R17" i="1"/>
  <c r="AA16" i="1"/>
  <c r="S16" i="1"/>
  <c r="S17" i="1"/>
  <c r="AB16" i="1"/>
  <c r="T16" i="1"/>
  <c r="T17" i="1"/>
  <c r="AC16" i="1"/>
  <c r="U16" i="1"/>
  <c r="U17" i="1"/>
  <c r="AD16" i="1"/>
  <c r="V16" i="1"/>
  <c r="V17" i="1"/>
  <c r="AE16" i="1"/>
  <c r="W16" i="1"/>
  <c r="W17" i="1"/>
  <c r="AF16" i="1"/>
  <c r="X16" i="1"/>
  <c r="X17" i="1"/>
  <c r="AG16" i="1"/>
  <c r="Z17" i="1"/>
  <c r="AA17" i="1"/>
  <c r="AB17" i="1"/>
  <c r="AC17" i="1"/>
  <c r="AD17" i="1"/>
  <c r="AE17" i="1"/>
  <c r="AF17" i="1"/>
  <c r="AG17" i="1"/>
  <c r="Q18" i="1"/>
  <c r="Q19" i="1"/>
  <c r="Z18" i="1"/>
  <c r="R18" i="1"/>
  <c r="R19" i="1"/>
  <c r="AA18" i="1"/>
  <c r="S18" i="1"/>
  <c r="S19" i="1"/>
  <c r="AB18" i="1"/>
  <c r="T18" i="1"/>
  <c r="T19" i="1"/>
  <c r="AC18" i="1"/>
  <c r="U18" i="1"/>
  <c r="U19" i="1"/>
  <c r="AD18" i="1"/>
  <c r="V18" i="1"/>
  <c r="V19" i="1"/>
  <c r="AE18" i="1"/>
  <c r="W18" i="1"/>
  <c r="W19" i="1"/>
  <c r="AF18" i="1"/>
  <c r="X18" i="1"/>
  <c r="X19" i="1"/>
  <c r="AG18" i="1"/>
  <c r="Z19" i="1"/>
  <c r="AA19" i="1"/>
  <c r="AB19" i="1"/>
  <c r="AC19" i="1"/>
  <c r="AD19" i="1"/>
  <c r="AE19" i="1"/>
  <c r="AF19" i="1"/>
  <c r="AG19" i="1"/>
  <c r="Q20" i="1"/>
  <c r="Q21" i="1"/>
  <c r="Z20" i="1"/>
  <c r="R20" i="1"/>
  <c r="R21" i="1"/>
  <c r="AA20" i="1"/>
  <c r="S20" i="1"/>
  <c r="S21" i="1"/>
  <c r="AB20" i="1"/>
  <c r="T20" i="1"/>
  <c r="T21" i="1"/>
  <c r="AC20" i="1"/>
  <c r="U20" i="1"/>
  <c r="U21" i="1"/>
  <c r="AD20" i="1"/>
  <c r="V20" i="1"/>
  <c r="V21" i="1"/>
  <c r="AE20" i="1"/>
  <c r="W20" i="1"/>
  <c r="W21" i="1"/>
  <c r="AF20" i="1"/>
  <c r="X20" i="1"/>
  <c r="X21" i="1"/>
  <c r="AG20" i="1"/>
  <c r="Z21" i="1"/>
  <c r="AA21" i="1"/>
  <c r="AB21" i="1"/>
  <c r="AC21" i="1"/>
  <c r="AD21" i="1"/>
  <c r="AE21" i="1"/>
  <c r="AF21" i="1"/>
  <c r="AG21" i="1"/>
  <c r="Q22" i="1"/>
  <c r="Q23" i="1"/>
  <c r="Z22" i="1"/>
  <c r="R22" i="1"/>
  <c r="R23" i="1"/>
  <c r="AA22" i="1"/>
  <c r="S22" i="1"/>
  <c r="S23" i="1"/>
  <c r="AB22" i="1"/>
  <c r="T22" i="1"/>
  <c r="T23" i="1"/>
  <c r="AC22" i="1"/>
  <c r="U22" i="1"/>
  <c r="U23" i="1"/>
  <c r="AD22" i="1"/>
  <c r="V22" i="1"/>
  <c r="V23" i="1"/>
  <c r="AE22" i="1"/>
  <c r="W22" i="1"/>
  <c r="W23" i="1"/>
  <c r="AF22" i="1"/>
  <c r="X22" i="1"/>
  <c r="X23" i="1"/>
  <c r="AG22" i="1"/>
  <c r="Z23" i="1"/>
  <c r="AA23" i="1"/>
  <c r="AB23" i="1"/>
  <c r="AC23" i="1"/>
  <c r="AD23" i="1"/>
  <c r="AE23" i="1"/>
  <c r="AF23" i="1"/>
  <c r="AG23" i="1"/>
  <c r="AI15" i="1"/>
  <c r="N3" i="1"/>
  <c r="O3" i="1"/>
  <c r="Q3" i="1"/>
  <c r="N8" i="1"/>
  <c r="O8" i="1"/>
  <c r="N11" i="1"/>
  <c r="O11" i="1"/>
  <c r="Q8" i="1"/>
  <c r="AF27" i="1"/>
  <c r="W15" i="1"/>
  <c r="AF15" i="1"/>
  <c r="V15" i="1"/>
  <c r="AE15" i="1"/>
  <c r="U15" i="1"/>
  <c r="AD15" i="1"/>
  <c r="T15" i="1"/>
  <c r="AC15" i="1"/>
  <c r="S15" i="1"/>
  <c r="AB15" i="1"/>
  <c r="R15" i="1"/>
  <c r="AA15" i="1"/>
  <c r="Q15" i="1"/>
  <c r="Z15" i="1"/>
  <c r="P15" i="1"/>
  <c r="X15" i="1"/>
  <c r="L7" i="1"/>
  <c r="K7" i="1"/>
  <c r="J7" i="1"/>
  <c r="L2" i="1"/>
  <c r="K2" i="1"/>
  <c r="J2" i="1"/>
  <c r="D6" i="1"/>
  <c r="D5" i="1"/>
</calcChain>
</file>

<file path=xl/sharedStrings.xml><?xml version="1.0" encoding="utf-8"?>
<sst xmlns="http://schemas.openxmlformats.org/spreadsheetml/2006/main" count="5246" uniqueCount="1122">
  <si>
    <t>Fractal Experiment</t>
  </si>
  <si>
    <t>Design</t>
  </si>
  <si>
    <t>Blocks</t>
  </si>
  <si>
    <t>Trials/Block</t>
  </si>
  <si>
    <t>Total Trials</t>
  </si>
  <si>
    <t>Conditions</t>
  </si>
  <si>
    <t>Perceptual Matching</t>
  </si>
  <si>
    <t>S</t>
  </si>
  <si>
    <t>DS</t>
  </si>
  <si>
    <t>D</t>
  </si>
  <si>
    <t>Sample</t>
  </si>
  <si>
    <t>Problem 1</t>
  </si>
  <si>
    <t>Problem 2</t>
  </si>
  <si>
    <t>Analogical Mapping</t>
  </si>
  <si>
    <t>Sample 1</t>
  </si>
  <si>
    <t>Sample 2</t>
  </si>
  <si>
    <t>Problem 3</t>
  </si>
  <si>
    <t>Problem 4</t>
  </si>
  <si>
    <t>System Mapping</t>
  </si>
  <si>
    <t>SS</t>
  </si>
  <si>
    <t>SD</t>
  </si>
  <si>
    <t>DD</t>
  </si>
  <si>
    <t>Problem 5</t>
  </si>
  <si>
    <t>Problem 6</t>
  </si>
  <si>
    <t>Problem 7</t>
  </si>
  <si>
    <t>Problem 8</t>
  </si>
  <si>
    <t>Fractals</t>
  </si>
  <si>
    <t>Per block</t>
  </si>
  <si>
    <t>Per experiment</t>
  </si>
  <si>
    <t>Trials/block</t>
  </si>
  <si>
    <t>Perceptual Matching Trials/block</t>
  </si>
  <si>
    <t>Analogy Trials/block</t>
  </si>
  <si>
    <t>System Mapping Trials/block</t>
  </si>
  <si>
    <t>Perceptual</t>
  </si>
  <si>
    <t>Analogy</t>
  </si>
  <si>
    <t>System</t>
  </si>
  <si>
    <t>Problem Types</t>
  </si>
  <si>
    <t>4 Type 1</t>
  </si>
  <si>
    <t>4 Type 2</t>
  </si>
  <si>
    <t>2 Type 1</t>
  </si>
  <si>
    <t>2 Type 2</t>
  </si>
  <si>
    <t>2 Type 3</t>
  </si>
  <si>
    <t>2 Type 4</t>
  </si>
  <si>
    <t>Randomly select 8 types per block</t>
  </si>
  <si>
    <t>probNum</t>
  </si>
  <si>
    <t>f</t>
  </si>
  <si>
    <t>sourceType</t>
  </si>
  <si>
    <t>target1Type</t>
  </si>
  <si>
    <t>target2Type</t>
  </si>
  <si>
    <t>slot1</t>
  </si>
  <si>
    <t>slot2</t>
  </si>
  <si>
    <t>slot3</t>
  </si>
  <si>
    <t>slot4</t>
  </si>
  <si>
    <t>slot5</t>
  </si>
  <si>
    <t>slot6</t>
  </si>
  <si>
    <t>slot7</t>
  </si>
  <si>
    <t>slot8</t>
  </si>
  <si>
    <t>slot9</t>
  </si>
  <si>
    <t>slot10</t>
  </si>
  <si>
    <t>slot11</t>
  </si>
  <si>
    <t>slot12</t>
  </si>
  <si>
    <t>Source</t>
  </si>
  <si>
    <t>Left</t>
  </si>
  <si>
    <t>Right</t>
  </si>
  <si>
    <t>probType</t>
  </si>
  <si>
    <t>p</t>
  </si>
  <si>
    <t>probVer</t>
  </si>
  <si>
    <t>p1</t>
  </si>
  <si>
    <t>p2</t>
  </si>
  <si>
    <t>s</t>
  </si>
  <si>
    <t>d</t>
  </si>
  <si>
    <t>fractal1.png</t>
  </si>
  <si>
    <t>fractal2.png</t>
  </si>
  <si>
    <t>fractal3.png</t>
  </si>
  <si>
    <t>fractal4.png</t>
  </si>
  <si>
    <t>fractal5.png</t>
  </si>
  <si>
    <t>fractal7.png</t>
  </si>
  <si>
    <t>fractal9.png</t>
  </si>
  <si>
    <t>fractal11.png</t>
  </si>
  <si>
    <t>fractal13.png</t>
  </si>
  <si>
    <t>fractal15.png</t>
  </si>
  <si>
    <t>fractal17.png</t>
  </si>
  <si>
    <t>fractal19.png</t>
  </si>
  <si>
    <t>fractal21.png</t>
  </si>
  <si>
    <t>fractal23.png</t>
  </si>
  <si>
    <t>fractal25.png</t>
  </si>
  <si>
    <t>fractal27.png</t>
  </si>
  <si>
    <t>fractal29.png</t>
  </si>
  <si>
    <t>fractal31.png</t>
  </si>
  <si>
    <t>fractal6.png</t>
  </si>
  <si>
    <t>fractal8.png</t>
  </si>
  <si>
    <t>fractal10.png</t>
  </si>
  <si>
    <t>fractal12.png</t>
  </si>
  <si>
    <t>fractal14.png</t>
  </si>
  <si>
    <t>fractal16.png</t>
  </si>
  <si>
    <t>fractal18.png</t>
  </si>
  <si>
    <t>fractal20.png</t>
  </si>
  <si>
    <t>fractal22.png</t>
  </si>
  <si>
    <t>fractal24.png</t>
  </si>
  <si>
    <t>fractal26.png</t>
  </si>
  <si>
    <t>fractal28.png</t>
  </si>
  <si>
    <t>fractal30.png</t>
  </si>
  <si>
    <t>fractal32.png</t>
  </si>
  <si>
    <t>fractal33.png</t>
  </si>
  <si>
    <t>fractal35.png</t>
  </si>
  <si>
    <t>fractal37.png</t>
  </si>
  <si>
    <t>fractal39.png</t>
  </si>
  <si>
    <t>fractal41.png</t>
  </si>
  <si>
    <t>fractal43.png</t>
  </si>
  <si>
    <t>fractal45.png</t>
  </si>
  <si>
    <t>fractal47.png</t>
  </si>
  <si>
    <t>fractal49.png</t>
  </si>
  <si>
    <t>fractal51.png</t>
  </si>
  <si>
    <t>fractal53.png</t>
  </si>
  <si>
    <t>fractal55.png</t>
  </si>
  <si>
    <t>fractal57.png</t>
  </si>
  <si>
    <t>fractal59.png</t>
  </si>
  <si>
    <t>fractal61.png</t>
  </si>
  <si>
    <t>fractal63.png</t>
  </si>
  <si>
    <t>fractal34.png</t>
  </si>
  <si>
    <t>fractal36.png</t>
  </si>
  <si>
    <t>fractal38.png</t>
  </si>
  <si>
    <t>fractal40.png</t>
  </si>
  <si>
    <t>fractal42.png</t>
  </si>
  <si>
    <t>fractal44.png</t>
  </si>
  <si>
    <t>fractal46.png</t>
  </si>
  <si>
    <t>fractal48.png</t>
  </si>
  <si>
    <t>fractal50.png</t>
  </si>
  <si>
    <t>fractal52.png</t>
  </si>
  <si>
    <t>fractal54.png</t>
  </si>
  <si>
    <t>fractal56.png</t>
  </si>
  <si>
    <t>fractal58.png</t>
  </si>
  <si>
    <t>fractal60.png</t>
  </si>
  <si>
    <t>fractal62.png</t>
  </si>
  <si>
    <t>fractal64.png</t>
  </si>
  <si>
    <t>corrAns</t>
  </si>
  <si>
    <t>a</t>
  </si>
  <si>
    <t>a1</t>
  </si>
  <si>
    <t>a2</t>
  </si>
  <si>
    <t>a3</t>
  </si>
  <si>
    <t>a4</t>
  </si>
  <si>
    <t>fractal65.png</t>
  </si>
  <si>
    <t>fractal66.png</t>
  </si>
  <si>
    <t>fractal67.png</t>
  </si>
  <si>
    <t>fractal68.png</t>
  </si>
  <si>
    <t>fractal69.png</t>
  </si>
  <si>
    <t>fractal70.png</t>
  </si>
  <si>
    <t>fractal71.png</t>
  </si>
  <si>
    <t>fractal72.png</t>
  </si>
  <si>
    <t>fractal73.png</t>
  </si>
  <si>
    <t>fractal74.png</t>
  </si>
  <si>
    <t>fractal75.png</t>
  </si>
  <si>
    <t>fractal76.png</t>
  </si>
  <si>
    <t>fractal77.png</t>
  </si>
  <si>
    <t>fractal78.png</t>
  </si>
  <si>
    <t>fractal79.png</t>
  </si>
  <si>
    <t>fractal80.png</t>
  </si>
  <si>
    <t>fractal81.png</t>
  </si>
  <si>
    <t>fractal82.png</t>
  </si>
  <si>
    <t>fractal83.png</t>
  </si>
  <si>
    <t>fractal84.png</t>
  </si>
  <si>
    <t>fractal85.png</t>
  </si>
  <si>
    <t>fractal86.png</t>
  </si>
  <si>
    <t>fractal87.png</t>
  </si>
  <si>
    <t>fractal88.png</t>
  </si>
  <si>
    <t>fractal89.png</t>
  </si>
  <si>
    <t>fractal90.png</t>
  </si>
  <si>
    <t>fractal91.png</t>
  </si>
  <si>
    <t>fractal92.png</t>
  </si>
  <si>
    <t>fractal93.png</t>
  </si>
  <si>
    <t>fractal94.png</t>
  </si>
  <si>
    <t>fractal95.png</t>
  </si>
  <si>
    <t>fractal96.png</t>
  </si>
  <si>
    <t>fractal97.png</t>
  </si>
  <si>
    <t>fractal98.png</t>
  </si>
  <si>
    <t>fractal99.png</t>
  </si>
  <si>
    <t>fractal100.png</t>
  </si>
  <si>
    <t>fractal101.png</t>
  </si>
  <si>
    <t>fractal102.png</t>
  </si>
  <si>
    <t>fractal103.png</t>
  </si>
  <si>
    <t>fractal104.png</t>
  </si>
  <si>
    <t>fractal105.png</t>
  </si>
  <si>
    <t>fractal106.png</t>
  </si>
  <si>
    <t>fractal107.png</t>
  </si>
  <si>
    <t>fractal108.png</t>
  </si>
  <si>
    <t>fractal109.png</t>
  </si>
  <si>
    <t>fractal110.png</t>
  </si>
  <si>
    <t>fractal111.png</t>
  </si>
  <si>
    <t>fractal112.png</t>
  </si>
  <si>
    <t>fractal113.png</t>
  </si>
  <si>
    <t>fractal114.png</t>
  </si>
  <si>
    <t>fractal115.png</t>
  </si>
  <si>
    <t>fractal116.png</t>
  </si>
  <si>
    <t>fractal117.png</t>
  </si>
  <si>
    <t>fractal118.png</t>
  </si>
  <si>
    <t>fractal119.png</t>
  </si>
  <si>
    <t>fractal120.png</t>
  </si>
  <si>
    <t>fractal121.png</t>
  </si>
  <si>
    <t>fractal122.png</t>
  </si>
  <si>
    <t>fractal123.png</t>
  </si>
  <si>
    <t>fractal124.png</t>
  </si>
  <si>
    <t>fractal125.png</t>
  </si>
  <si>
    <t>fractal126.png</t>
  </si>
  <si>
    <t>fractal127.png</t>
  </si>
  <si>
    <t>fractal128.png</t>
  </si>
  <si>
    <t>fractal129.png</t>
  </si>
  <si>
    <t>fractal130.png</t>
  </si>
  <si>
    <t>fractal131.png</t>
  </si>
  <si>
    <t>fractal132.png</t>
  </si>
  <si>
    <t>fractal133.png</t>
  </si>
  <si>
    <t>fractal134.png</t>
  </si>
  <si>
    <t>fractal135.png</t>
  </si>
  <si>
    <t>fractal136.png</t>
  </si>
  <si>
    <t>fractal137.png</t>
  </si>
  <si>
    <t>fractal138.png</t>
  </si>
  <si>
    <t>fractal139.png</t>
  </si>
  <si>
    <t>fractal140.png</t>
  </si>
  <si>
    <t>fractal141.png</t>
  </si>
  <si>
    <t>fractal142.png</t>
  </si>
  <si>
    <t>fractal143.png</t>
  </si>
  <si>
    <t>fractal144.png</t>
  </si>
  <si>
    <t>fractal145.png</t>
  </si>
  <si>
    <t>fractal146.png</t>
  </si>
  <si>
    <t>fractal147.png</t>
  </si>
  <si>
    <t>fractal148.png</t>
  </si>
  <si>
    <t>fractal149.png</t>
  </si>
  <si>
    <t>fractal150.png</t>
  </si>
  <si>
    <t>fractal151.png</t>
  </si>
  <si>
    <t>fractal152.png</t>
  </si>
  <si>
    <t>fractal153.png</t>
  </si>
  <si>
    <t>fractal154.png</t>
  </si>
  <si>
    <t>fractal155.png</t>
  </si>
  <si>
    <t>fractal156.png</t>
  </si>
  <si>
    <t>fractal157.png</t>
  </si>
  <si>
    <t>fractal158.png</t>
  </si>
  <si>
    <t>fractal159.png</t>
  </si>
  <si>
    <t>fractal160.png</t>
  </si>
  <si>
    <t>fractal161.png</t>
  </si>
  <si>
    <t>fractal162.png</t>
  </si>
  <si>
    <t>fractal163.png</t>
  </si>
  <si>
    <t>fractal164.png</t>
  </si>
  <si>
    <t>fractal165.png</t>
  </si>
  <si>
    <t>fractal166.png</t>
  </si>
  <si>
    <t>fractal167.png</t>
  </si>
  <si>
    <t>fractal168.png</t>
  </si>
  <si>
    <t>fractal169.png</t>
  </si>
  <si>
    <t>fractal170.png</t>
  </si>
  <si>
    <t>fractal171.png</t>
  </si>
  <si>
    <t>fractal172.png</t>
  </si>
  <si>
    <t>fractal173.png</t>
  </si>
  <si>
    <t>fractal174.png</t>
  </si>
  <si>
    <t>fractal175.png</t>
  </si>
  <si>
    <t>fractal176.png</t>
  </si>
  <si>
    <t>fractal177.png</t>
  </si>
  <si>
    <t>fractal178.png</t>
  </si>
  <si>
    <t>fractal179.png</t>
  </si>
  <si>
    <t>fractal180.png</t>
  </si>
  <si>
    <t>fractal181.png</t>
  </si>
  <si>
    <t>fractal182.png</t>
  </si>
  <si>
    <t>fractal183.png</t>
  </si>
  <si>
    <t>fractal184.png</t>
  </si>
  <si>
    <t>fractal185.png</t>
  </si>
  <si>
    <t>fractal186.png</t>
  </si>
  <si>
    <t>fractal187.png</t>
  </si>
  <si>
    <t>fractal188.png</t>
  </si>
  <si>
    <t>fractal189.png</t>
  </si>
  <si>
    <t>fractal190.png</t>
  </si>
  <si>
    <t>fractal191.png</t>
  </si>
  <si>
    <t>fractal192.png</t>
  </si>
  <si>
    <t>fractal193.png</t>
  </si>
  <si>
    <t>fractal194.png</t>
  </si>
  <si>
    <t>fractal195.png</t>
  </si>
  <si>
    <t>fractal196.png</t>
  </si>
  <si>
    <t>fractal197.png</t>
  </si>
  <si>
    <t>fractal198.png</t>
  </si>
  <si>
    <t>fractal199.png</t>
  </si>
  <si>
    <t>fractal200.png</t>
  </si>
  <si>
    <t>fractal201.png</t>
  </si>
  <si>
    <t>fractal202.png</t>
  </si>
  <si>
    <t>fractal203.png</t>
  </si>
  <si>
    <t>fractal204.png</t>
  </si>
  <si>
    <t>fractal205.png</t>
  </si>
  <si>
    <t>fractal206.png</t>
  </si>
  <si>
    <t>fractal207.png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</si>
  <si>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</si>
  <si>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</si>
  <si>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</si>
  <si>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</si>
  <si>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</si>
  <si>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</si>
  <si>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</si>
  <si>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</si>
  <si>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</si>
  <si>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</si>
  <si>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</si>
  <si>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</si>
  <si>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</si>
  <si>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</si>
  <si>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</si>
  <si>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</si>
  <si>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</si>
  <si>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</si>
  <si>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</si>
  <si>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</si>
  <si>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</si>
  <si>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</si>
  <si>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</si>
  <si>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</si>
  <si>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</si>
  <si>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</si>
  <si>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</si>
  <si>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</si>
  <si>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</si>
  <si>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</si>
  <si>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</si>
  <si>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</si>
  <si>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ss</t>
  </si>
  <si>
    <t>sd</t>
  </si>
  <si>
    <t>ds</t>
  </si>
  <si>
    <t>dd</t>
  </si>
  <si>
    <t>fractal212.png</t>
  </si>
  <si>
    <t>fractal213.png</t>
  </si>
  <si>
    <t>fractal280.png</t>
  </si>
  <si>
    <t>fractal281.png</t>
  </si>
  <si>
    <t>fractal282.png</t>
  </si>
  <si>
    <t>fractal228.png</t>
  </si>
  <si>
    <t>fractal229.png</t>
  </si>
  <si>
    <t>fractal214.png</t>
  </si>
  <si>
    <t>fractal215.png</t>
  </si>
  <si>
    <t>fractal376.png</t>
  </si>
  <si>
    <t>fractal377.png</t>
  </si>
  <si>
    <t>fractal378.png</t>
  </si>
  <si>
    <t>fractal230.png</t>
  </si>
  <si>
    <t>fractal231.png</t>
  </si>
  <si>
    <t>fractal262.png</t>
  </si>
  <si>
    <t>fractal263.png</t>
  </si>
  <si>
    <t>fractal264.png</t>
  </si>
  <si>
    <t>fractal286.png</t>
  </si>
  <si>
    <t>fractal287.png</t>
  </si>
  <si>
    <t>fractal288.png</t>
  </si>
  <si>
    <t>fractal236.png</t>
  </si>
  <si>
    <t>fractal237.png</t>
  </si>
  <si>
    <t>fractal265.png</t>
  </si>
  <si>
    <t>fractal266.png</t>
  </si>
  <si>
    <t>fractal267.png</t>
  </si>
  <si>
    <t>fractal379.png</t>
  </si>
  <si>
    <t>fractal380.png</t>
  </si>
  <si>
    <t>fractal381.png</t>
  </si>
  <si>
    <t>fractal238.png</t>
  </si>
  <si>
    <t>fractal239.png</t>
  </si>
  <si>
    <t>fractal334.png</t>
  </si>
  <si>
    <t>fractal335.png</t>
  </si>
  <si>
    <t>fractal336.png</t>
  </si>
  <si>
    <t>fractal292.png</t>
  </si>
  <si>
    <t>fractal293.png</t>
  </si>
  <si>
    <t>fractal294.png</t>
  </si>
  <si>
    <t>fractal244.png</t>
  </si>
  <si>
    <t>fractal245.png</t>
  </si>
  <si>
    <t>fractal337.png</t>
  </si>
  <si>
    <t>fractal338.png</t>
  </si>
  <si>
    <t>fractal339.png</t>
  </si>
  <si>
    <t>fractal382.png</t>
  </si>
  <si>
    <t>fractal383.png</t>
  </si>
  <si>
    <t>fractal384.png</t>
  </si>
  <si>
    <t>fractal246.png</t>
  </si>
  <si>
    <t>fractal247.png</t>
  </si>
  <si>
    <t>fractal408.png</t>
  </si>
  <si>
    <t>fractal409.png</t>
  </si>
  <si>
    <t>fractal410.png</t>
  </si>
  <si>
    <t>fractal411.png</t>
  </si>
  <si>
    <t>fractal298.png</t>
  </si>
  <si>
    <t>fractal299.png</t>
  </si>
  <si>
    <t>fractal300.png</t>
  </si>
  <si>
    <t>fractal252.png</t>
  </si>
  <si>
    <t>fractal253.png</t>
  </si>
  <si>
    <t>fractal412.png</t>
  </si>
  <si>
    <t>fractal413.png</t>
  </si>
  <si>
    <t>fractal414.png</t>
  </si>
  <si>
    <t>fractal415.png</t>
  </si>
  <si>
    <t>fractal385.png</t>
  </si>
  <si>
    <t>fractal386.png</t>
  </si>
  <si>
    <t>fractal387.png</t>
  </si>
  <si>
    <t>fractal254.png</t>
  </si>
  <si>
    <t>fractal255.png</t>
  </si>
  <si>
    <t>fractal208.png</t>
  </si>
  <si>
    <t>fractal209.png</t>
  </si>
  <si>
    <t>fractal224.png</t>
  </si>
  <si>
    <t>fractal225.png</t>
  </si>
  <si>
    <t>fractal304.png</t>
  </si>
  <si>
    <t>fractal305.png</t>
  </si>
  <si>
    <t>fractal306.png</t>
  </si>
  <si>
    <t>fractal256.png</t>
  </si>
  <si>
    <t>fractal257.png</t>
  </si>
  <si>
    <t>fractal258.png</t>
  </si>
  <si>
    <t>fractal232.png</t>
  </si>
  <si>
    <t>fractal233.png</t>
  </si>
  <si>
    <t>fractal307.png</t>
  </si>
  <si>
    <t>fractal308.png</t>
  </si>
  <si>
    <t>fractal309.png</t>
  </si>
  <si>
    <t>fractal328.png</t>
  </si>
  <si>
    <t>fractal329.png</t>
  </si>
  <si>
    <t>fractal330.png</t>
  </si>
  <si>
    <t>fractal240.png</t>
  </si>
  <si>
    <t>fractal241.png</t>
  </si>
  <si>
    <t>fractal310.png</t>
  </si>
  <si>
    <t>fractal311.png</t>
  </si>
  <si>
    <t>fractal312.png</t>
  </si>
  <si>
    <t>fractal400.png</t>
  </si>
  <si>
    <t>fractal401.png</t>
  </si>
  <si>
    <t>fractal402.png</t>
  </si>
  <si>
    <t>fractal403.png</t>
  </si>
  <si>
    <t>fractal248.png</t>
  </si>
  <si>
    <t>fractal249.png</t>
  </si>
  <si>
    <t>fractal313.png</t>
  </si>
  <si>
    <t>fractal314.png</t>
  </si>
  <si>
    <t>fractal315.png</t>
  </si>
  <si>
    <t>fractal216.png</t>
  </si>
  <si>
    <t>fractal217.png</t>
  </si>
  <si>
    <t>fractal448.png</t>
  </si>
  <si>
    <t>fractal449.png</t>
  </si>
  <si>
    <t>fractal450.png</t>
  </si>
  <si>
    <t>fractal451.png</t>
  </si>
  <si>
    <t>fractal316.png</t>
  </si>
  <si>
    <t>fractal317.png</t>
  </si>
  <si>
    <t>fractal318.png</t>
  </si>
  <si>
    <t>fractal268.png</t>
  </si>
  <si>
    <t>fractal269.png</t>
  </si>
  <si>
    <t>fractal270.png</t>
  </si>
  <si>
    <t>fractal452.png</t>
  </si>
  <si>
    <t>fractal453.png</t>
  </si>
  <si>
    <t>fractal454.png</t>
  </si>
  <si>
    <t>fractal455.png</t>
  </si>
  <si>
    <t>fractal319.png</t>
  </si>
  <si>
    <t>fractal320.png</t>
  </si>
  <si>
    <t>fractal321.png</t>
  </si>
  <si>
    <t>fractal340.png</t>
  </si>
  <si>
    <t>fractal341.png</t>
  </si>
  <si>
    <t>fractal342.png</t>
  </si>
  <si>
    <t>fractal456.png</t>
  </si>
  <si>
    <t>fractal457.png</t>
  </si>
  <si>
    <t>fractal458.png</t>
  </si>
  <si>
    <t>fractal459.png</t>
  </si>
  <si>
    <t>fractal322.png</t>
  </si>
  <si>
    <t>fractal323.png</t>
  </si>
  <si>
    <t>fractal324.png</t>
  </si>
  <si>
    <t>fractal416.png</t>
  </si>
  <si>
    <t>fractal417.png</t>
  </si>
  <si>
    <t>fractal418.png</t>
  </si>
  <si>
    <t>fractal419.png</t>
  </si>
  <si>
    <t>fractal460.png</t>
  </si>
  <si>
    <t>fractal461.png</t>
  </si>
  <si>
    <t>fractal462.png</t>
  </si>
  <si>
    <t>fractal463.png</t>
  </si>
  <si>
    <t>fractal325.png</t>
  </si>
  <si>
    <t>fractal326.png</t>
  </si>
  <si>
    <t>fractal327.png</t>
  </si>
  <si>
    <t>fractal210.png</t>
  </si>
  <si>
    <t>fractal211.png</t>
  </si>
  <si>
    <t>fractal226.png</t>
  </si>
  <si>
    <t>fractal227.png</t>
  </si>
  <si>
    <t>fractal352.png</t>
  </si>
  <si>
    <t>fractal353.png</t>
  </si>
  <si>
    <t>fractal354.png</t>
  </si>
  <si>
    <t>fractal259.png</t>
  </si>
  <si>
    <t>fractal260.png</t>
  </si>
  <si>
    <t>fractal261.png</t>
  </si>
  <si>
    <t>fractal234.png</t>
  </si>
  <si>
    <t>fractal235.png</t>
  </si>
  <si>
    <t>fractal355.png</t>
  </si>
  <si>
    <t>fractal356.png</t>
  </si>
  <si>
    <t>fractal357.png</t>
  </si>
  <si>
    <t>fractal331.png</t>
  </si>
  <si>
    <t>fractal332.png</t>
  </si>
  <si>
    <t>fractal333.png</t>
  </si>
  <si>
    <t>fractal242.png</t>
  </si>
  <si>
    <t>fractal243.png</t>
  </si>
  <si>
    <t>fractal358.png</t>
  </si>
  <si>
    <t>fractal359.png</t>
  </si>
  <si>
    <t>fractal360.png</t>
  </si>
  <si>
    <t>fractal404.png</t>
  </si>
  <si>
    <t>fractal405.png</t>
  </si>
  <si>
    <t>fractal406.png</t>
  </si>
  <si>
    <t>fractal407.png</t>
  </si>
  <si>
    <t>fractal250.png</t>
  </si>
  <si>
    <t>fractal251.png</t>
  </si>
  <si>
    <t>fractal361.png</t>
  </si>
  <si>
    <t>fractal362.png</t>
  </si>
  <si>
    <t>fractal363.png</t>
  </si>
  <si>
    <t>fractal218.png</t>
  </si>
  <si>
    <t>fractal219.png</t>
  </si>
  <si>
    <t>fractal432.png</t>
  </si>
  <si>
    <t>fractal433.png</t>
  </si>
  <si>
    <t>fractal434.png</t>
  </si>
  <si>
    <t>fractal435.png</t>
  </si>
  <si>
    <t>fractal364.png</t>
  </si>
  <si>
    <t>fractal365.png</t>
  </si>
  <si>
    <t>fractal366.png</t>
  </si>
  <si>
    <t>fractal271.png</t>
  </si>
  <si>
    <t>fractal272.png</t>
  </si>
  <si>
    <t>fractal273.png</t>
  </si>
  <si>
    <t>fractal436.png</t>
  </si>
  <si>
    <t>fractal437.png</t>
  </si>
  <si>
    <t>fractal438.png</t>
  </si>
  <si>
    <t>fractal439.png</t>
  </si>
  <si>
    <t>fractal367.png</t>
  </si>
  <si>
    <t>fractal368.png</t>
  </si>
  <si>
    <t>fractal369.png</t>
  </si>
  <si>
    <t>fractal343.png</t>
  </si>
  <si>
    <t>fractal344.png</t>
  </si>
  <si>
    <t>fractal345.png</t>
  </si>
  <si>
    <t>fractal440.png</t>
  </si>
  <si>
    <t>fractal441.png</t>
  </si>
  <si>
    <t>fractal442.png</t>
  </si>
  <si>
    <t>fractal443.png</t>
  </si>
  <si>
    <t>fractal370.png</t>
  </si>
  <si>
    <t>fractal371.png</t>
  </si>
  <si>
    <t>fractal372.png</t>
  </si>
  <si>
    <t>fractal420.png</t>
  </si>
  <si>
    <t>fractal421.png</t>
  </si>
  <si>
    <t>fractal422.png</t>
  </si>
  <si>
    <t>fractal423.png</t>
  </si>
  <si>
    <t>fractal444.png</t>
  </si>
  <si>
    <t>fractal445.png</t>
  </si>
  <si>
    <t>fractal446.png</t>
  </si>
  <si>
    <t>fractal447.png</t>
  </si>
  <si>
    <t>fractal373.png</t>
  </si>
  <si>
    <t>fractal374.png</t>
  </si>
  <si>
    <t>fractal375.png</t>
  </si>
  <si>
    <t>fractal220.png</t>
  </si>
  <si>
    <t>fractal221.png</t>
  </si>
  <si>
    <t>fractal283.png</t>
  </si>
  <si>
    <t>fractal284.png</t>
  </si>
  <si>
    <t>fractal285.png</t>
  </si>
  <si>
    <t>fractal464.png</t>
  </si>
  <si>
    <t>fractal465.png</t>
  </si>
  <si>
    <t>fractal466.png</t>
  </si>
  <si>
    <t>fractal467.png</t>
  </si>
  <si>
    <t>fractal274.png</t>
  </si>
  <si>
    <t>fractal275.png</t>
  </si>
  <si>
    <t>fractal276.png</t>
  </si>
  <si>
    <t>fractal289.png</t>
  </si>
  <si>
    <t>fractal290.png</t>
  </si>
  <si>
    <t>fractal291.png</t>
  </si>
  <si>
    <t>fractal468.png</t>
  </si>
  <si>
    <t>fractal469.png</t>
  </si>
  <si>
    <t>fractal470.png</t>
  </si>
  <si>
    <t>fractal471.png</t>
  </si>
  <si>
    <t>fractal346.png</t>
  </si>
  <si>
    <t>fractal347.png</t>
  </si>
  <si>
    <t>fractal348.png</t>
  </si>
  <si>
    <t>fractal295.png</t>
  </si>
  <si>
    <t>fractal296.png</t>
  </si>
  <si>
    <t>fractal297.png</t>
  </si>
  <si>
    <t>fractal472.png</t>
  </si>
  <si>
    <t>fractal473.png</t>
  </si>
  <si>
    <t>fractal474.png</t>
  </si>
  <si>
    <t>fractal475.png</t>
  </si>
  <si>
    <t>fractal424.png</t>
  </si>
  <si>
    <t>fractal425.png</t>
  </si>
  <si>
    <t>fractal426.png</t>
  </si>
  <si>
    <t>fractal427.png</t>
  </si>
  <si>
    <t>fractal301.png</t>
  </si>
  <si>
    <t>fractal302.png</t>
  </si>
  <si>
    <t>fractal303.png</t>
  </si>
  <si>
    <t>fractal476.png</t>
  </si>
  <si>
    <t>fractal477.png</t>
  </si>
  <si>
    <t>fractal478.png</t>
  </si>
  <si>
    <t>fractal479.png</t>
  </si>
  <si>
    <t>fractal222.png</t>
  </si>
  <si>
    <t>fractal223.png</t>
  </si>
  <si>
    <t>fractal388.png</t>
  </si>
  <si>
    <t>fractal389.png</t>
  </si>
  <si>
    <t>fractal390.png</t>
  </si>
  <si>
    <t>fractal480.png</t>
  </si>
  <si>
    <t>fractal481.png</t>
  </si>
  <si>
    <t>fractal482.png</t>
  </si>
  <si>
    <t>fractal483.png</t>
  </si>
  <si>
    <t>fractal277.png</t>
  </si>
  <si>
    <t>fractal278.png</t>
  </si>
  <si>
    <t>fractal279.png</t>
  </si>
  <si>
    <t>fractal391.png</t>
  </si>
  <si>
    <t>fractal392.png</t>
  </si>
  <si>
    <t>fractal393.png</t>
  </si>
  <si>
    <t>fractal484.png</t>
  </si>
  <si>
    <t>fractal485.png</t>
  </si>
  <si>
    <t>fractal486.png</t>
  </si>
  <si>
    <t>fractal487.png</t>
  </si>
  <si>
    <t>fractal349.png</t>
  </si>
  <si>
    <t>fractal350.png</t>
  </si>
  <si>
    <t>fractal351.png</t>
  </si>
  <si>
    <t>fractal394.png</t>
  </si>
  <si>
    <t>fractal395.png</t>
  </si>
  <si>
    <t>fractal396.png</t>
  </si>
  <si>
    <t>fractal488.png</t>
  </si>
  <si>
    <t>fractal489.png</t>
  </si>
  <si>
    <t>fractal490.png</t>
  </si>
  <si>
    <t>fractal491.png</t>
  </si>
  <si>
    <t>fractal428.png</t>
  </si>
  <si>
    <t>fractal429.png</t>
  </si>
  <si>
    <t>fractal430.png</t>
  </si>
  <si>
    <t>fractal431.png</t>
  </si>
  <si>
    <t>fractal397.png</t>
  </si>
  <si>
    <t>fractal398.png</t>
  </si>
  <si>
    <t>fractal399.png</t>
  </si>
  <si>
    <t>fractal492.png</t>
  </si>
  <si>
    <t>fractal493.png</t>
  </si>
  <si>
    <t>fractal494.png</t>
  </si>
  <si>
    <t>fractal495.png</t>
  </si>
  <si>
    <t>jitter</t>
  </si>
  <si>
    <t>Images\fractal1.png</t>
  </si>
  <si>
    <t>Images\fractal2.png</t>
  </si>
  <si>
    <t>Images\fractal3.png</t>
  </si>
  <si>
    <t>Images\fractal4.png</t>
  </si>
  <si>
    <t>Images\fractal5.png</t>
  </si>
  <si>
    <t>Images\fractal6.png</t>
  </si>
  <si>
    <t>Images\fractal7.png</t>
  </si>
  <si>
    <t>Images\fractal8.png</t>
  </si>
  <si>
    <t>Images\fractal9.png</t>
  </si>
  <si>
    <t>Images\fractal10.png</t>
  </si>
  <si>
    <t>Images\fractal11.png</t>
  </si>
  <si>
    <t>Images\fractal12.png</t>
  </si>
  <si>
    <t>Images\fractal13.png</t>
  </si>
  <si>
    <t>Images\fractal14.png</t>
  </si>
  <si>
    <t>Images\fractal15.png</t>
  </si>
  <si>
    <t>Images\fractal16.png</t>
  </si>
  <si>
    <t>Images\fractal17.png</t>
  </si>
  <si>
    <t>Images\fractal18.png</t>
  </si>
  <si>
    <t>Images\fractal19.png</t>
  </si>
  <si>
    <t>Images\fractal20.png</t>
  </si>
  <si>
    <t>Images\fractal21.png</t>
  </si>
  <si>
    <t>Images\fractal22.png</t>
  </si>
  <si>
    <t>Images\fractal23.png</t>
  </si>
  <si>
    <t>Images\fractal24.png</t>
  </si>
  <si>
    <t>Images\fractal25.png</t>
  </si>
  <si>
    <t>Images\fractal26.png</t>
  </si>
  <si>
    <t>Images\fractal27.png</t>
  </si>
  <si>
    <t>Images\fractal28.png</t>
  </si>
  <si>
    <t>Images\fractal29.png</t>
  </si>
  <si>
    <t>Images\fractal30.png</t>
  </si>
  <si>
    <t>Images\fractal31.png</t>
  </si>
  <si>
    <t>Images\fractal32.png</t>
  </si>
  <si>
    <t>Images\fractal33.png</t>
  </si>
  <si>
    <t>Images\fractal34.png</t>
  </si>
  <si>
    <t>Images\fractal35.png</t>
  </si>
  <si>
    <t>Images\fractal36.png</t>
  </si>
  <si>
    <t>Images\fractal37.png</t>
  </si>
  <si>
    <t>Images\fractal38.png</t>
  </si>
  <si>
    <t>Images\fractal39.png</t>
  </si>
  <si>
    <t>Images\fractal40.png</t>
  </si>
  <si>
    <t>Images\fractal41.png</t>
  </si>
  <si>
    <t>Images\fractal42.png</t>
  </si>
  <si>
    <t>Images\fractal43.png</t>
  </si>
  <si>
    <t>Images\fractal44.png</t>
  </si>
  <si>
    <t>Images\fractal45.png</t>
  </si>
  <si>
    <t>Images\fractal46.png</t>
  </si>
  <si>
    <t>Images\fractal47.png</t>
  </si>
  <si>
    <t>Images\fractal48.png</t>
  </si>
  <si>
    <t>Images\fractal49.png</t>
  </si>
  <si>
    <t>Images\fractal50.png</t>
  </si>
  <si>
    <t>Images\fractal51.png</t>
  </si>
  <si>
    <t>Images\fractal52.png</t>
  </si>
  <si>
    <t>Images\fractal53.png</t>
  </si>
  <si>
    <t>Images\fractal54.png</t>
  </si>
  <si>
    <t>Images\fractal55.png</t>
  </si>
  <si>
    <t>Images\fractal56.png</t>
  </si>
  <si>
    <t>Images\fractal57.png</t>
  </si>
  <si>
    <t>Images\fractal58.png</t>
  </si>
  <si>
    <t>Images\fractal59.png</t>
  </si>
  <si>
    <t>Images\fractal60.png</t>
  </si>
  <si>
    <t>Images\fractal61.png</t>
  </si>
  <si>
    <t>Images\fractal62.png</t>
  </si>
  <si>
    <t>Images\fractal63.png</t>
  </si>
  <si>
    <t>Images\fractal64.png</t>
  </si>
  <si>
    <t>Images\fractal65.png</t>
  </si>
  <si>
    <t>Images\fractal66.png</t>
  </si>
  <si>
    <t>Images\fractal67.png</t>
  </si>
  <si>
    <t>Images\fractal68.png</t>
  </si>
  <si>
    <t>Images\fractal69.png</t>
  </si>
  <si>
    <t>Images\fractal70.png</t>
  </si>
  <si>
    <t>Images\fractal71.png</t>
  </si>
  <si>
    <t>Images\fractal72.png</t>
  </si>
  <si>
    <t>Images\fractal73.png</t>
  </si>
  <si>
    <t>Images\fractal74.png</t>
  </si>
  <si>
    <t>Images\fractal75.png</t>
  </si>
  <si>
    <t>Images\fractal76.png</t>
  </si>
  <si>
    <t>Images\fractal77.png</t>
  </si>
  <si>
    <t>Images\fractal78.png</t>
  </si>
  <si>
    <t>Images\fractal79.png</t>
  </si>
  <si>
    <t>Images\fractal80.png</t>
  </si>
  <si>
    <t>Images\fractal81.png</t>
  </si>
  <si>
    <t>Images\fractal82.png</t>
  </si>
  <si>
    <t>Images\fractal83.png</t>
  </si>
  <si>
    <t>Images\fractal84.png</t>
  </si>
  <si>
    <t>Images\fractal85.png</t>
  </si>
  <si>
    <t>Images\fractal86.png</t>
  </si>
  <si>
    <t>Images\fractal87.png</t>
  </si>
  <si>
    <t>Images\fractal88.png</t>
  </si>
  <si>
    <t>Images\fractal89.png</t>
  </si>
  <si>
    <t>Images\fractal90.png</t>
  </si>
  <si>
    <t>Images\fractal91.png</t>
  </si>
  <si>
    <t>Images\fractal92.png</t>
  </si>
  <si>
    <t>Images\fractal93.png</t>
  </si>
  <si>
    <t>Images\fractal94.png</t>
  </si>
  <si>
    <t>Images\fractal95.png</t>
  </si>
  <si>
    <t>Images\fractal96.png</t>
  </si>
  <si>
    <t>Images\fractal97.png</t>
  </si>
  <si>
    <t>Images\fractal98.png</t>
  </si>
  <si>
    <t>Images\fractal99.png</t>
  </si>
  <si>
    <t>Images\fractal100.png</t>
  </si>
  <si>
    <t>Images\fractal101.png</t>
  </si>
  <si>
    <t>Images\fractal102.png</t>
  </si>
  <si>
    <t>Images\fractal103.png</t>
  </si>
  <si>
    <t>Images\fractal104.png</t>
  </si>
  <si>
    <t>Images\fractal105.png</t>
  </si>
  <si>
    <t>Images\fractal106.png</t>
  </si>
  <si>
    <t>Images\fractal107.png</t>
  </si>
  <si>
    <t>Images\fractal108.png</t>
  </si>
  <si>
    <t>Images\fractal109.png</t>
  </si>
  <si>
    <t>Images\fractal110.png</t>
  </si>
  <si>
    <t>Images\fractal111.png</t>
  </si>
  <si>
    <t>Images\fractal112.png</t>
  </si>
  <si>
    <t>Images\fractal113.png</t>
  </si>
  <si>
    <t>Images\fractal114.png</t>
  </si>
  <si>
    <t>Images\fractal115.png</t>
  </si>
  <si>
    <t>Images\fractal116.png</t>
  </si>
  <si>
    <t>Images\fractal117.png</t>
  </si>
  <si>
    <t>Images\fractal118.png</t>
  </si>
  <si>
    <t>Images\fractal119.png</t>
  </si>
  <si>
    <t>Images\fractal120.png</t>
  </si>
  <si>
    <t>Images\fractal121.png</t>
  </si>
  <si>
    <t>Images\fractal122.png</t>
  </si>
  <si>
    <t>Images\fractal123.png</t>
  </si>
  <si>
    <t>Images\fractal124.png</t>
  </si>
  <si>
    <t>Images\fractal125.png</t>
  </si>
  <si>
    <t>Images\fractal126.png</t>
  </si>
  <si>
    <t>Images\fractal127.png</t>
  </si>
  <si>
    <t>Images\fractal128.png</t>
  </si>
  <si>
    <t>Images\fractal129.png</t>
  </si>
  <si>
    <t>Images\fractal130.png</t>
  </si>
  <si>
    <t>Images\fractal131.png</t>
  </si>
  <si>
    <t>Images\fractal132.png</t>
  </si>
  <si>
    <t>Images\fractal133.png</t>
  </si>
  <si>
    <t>Images\fractal134.png</t>
  </si>
  <si>
    <t>Images\fractal135.png</t>
  </si>
  <si>
    <t>Images\fractal136.png</t>
  </si>
  <si>
    <t>Images\fractal137.png</t>
  </si>
  <si>
    <t>Images\fractal138.png</t>
  </si>
  <si>
    <t>Images\fractal139.png</t>
  </si>
  <si>
    <t>Images\fractal140.png</t>
  </si>
  <si>
    <t>Images\fractal141.png</t>
  </si>
  <si>
    <t>Images\fractal142.png</t>
  </si>
  <si>
    <t>Images\fractal143.png</t>
  </si>
  <si>
    <t>Images\fractal144.png</t>
  </si>
  <si>
    <t>Images\fractal145.png</t>
  </si>
  <si>
    <t>Images\fractal146.png</t>
  </si>
  <si>
    <t>Images\fractal147.png</t>
  </si>
  <si>
    <t>Images\fractal148.png</t>
  </si>
  <si>
    <t>Images\fractal149.png</t>
  </si>
  <si>
    <t>Images\fractal150.png</t>
  </si>
  <si>
    <t>Images\fractal151.png</t>
  </si>
  <si>
    <t>Images\fractal152.png</t>
  </si>
  <si>
    <t>Images\fractal153.png</t>
  </si>
  <si>
    <t>Images\fractal154.png</t>
  </si>
  <si>
    <t>Images\fractal155.png</t>
  </si>
  <si>
    <t>Images\fractal156.png</t>
  </si>
  <si>
    <t>Images\fractal157.png</t>
  </si>
  <si>
    <t>Images\fractal158.png</t>
  </si>
  <si>
    <t>Images\fractal159.png</t>
  </si>
  <si>
    <t>Images\fractal160.png</t>
  </si>
  <si>
    <t>Images\fractal161.png</t>
  </si>
  <si>
    <t>Images\fractal162.png</t>
  </si>
  <si>
    <t>Images\fractal163.png</t>
  </si>
  <si>
    <t>Images\fractal164.png</t>
  </si>
  <si>
    <t>Images\fractal165.png</t>
  </si>
  <si>
    <t>Images\fractal166.png</t>
  </si>
  <si>
    <t>Images\fractal167.png</t>
  </si>
  <si>
    <t>Images\fractal168.png</t>
  </si>
  <si>
    <t>Images\fractal169.png</t>
  </si>
  <si>
    <t>Images\fractal170.png</t>
  </si>
  <si>
    <t>Images\fractal171.png</t>
  </si>
  <si>
    <t>Images\fractal172.png</t>
  </si>
  <si>
    <t>Images\fractal173.png</t>
  </si>
  <si>
    <t>Images\fractal174.png</t>
  </si>
  <si>
    <t>Images\fractal175.png</t>
  </si>
  <si>
    <t>Images\fractal176.png</t>
  </si>
  <si>
    <t>Images\fractal177.png</t>
  </si>
  <si>
    <t>Images\fractal178.png</t>
  </si>
  <si>
    <t>Images\fractal179.png</t>
  </si>
  <si>
    <t>Images\fractal180.png</t>
  </si>
  <si>
    <t>Images\fractal181.png</t>
  </si>
  <si>
    <t>Images\fractal182.png</t>
  </si>
  <si>
    <t>Images\fractal183.png</t>
  </si>
  <si>
    <t>Images\fractal184.png</t>
  </si>
  <si>
    <t>Images\fractal185.png</t>
  </si>
  <si>
    <t>Images\fractal186.png</t>
  </si>
  <si>
    <t>Images\fractal187.png</t>
  </si>
  <si>
    <t>Images\fractal188.png</t>
  </si>
  <si>
    <t>Images\fractal189.png</t>
  </si>
  <si>
    <t>Images\fractal190.png</t>
  </si>
  <si>
    <t>Images\fractal191.png</t>
  </si>
  <si>
    <t>Images\fractal192.png</t>
  </si>
  <si>
    <t>Images\fractal193.png</t>
  </si>
  <si>
    <t>Images\fractal194.png</t>
  </si>
  <si>
    <t>Images\fractal195.png</t>
  </si>
  <si>
    <t>Images\fractal196.png</t>
  </si>
  <si>
    <t>Images\fractal197.png</t>
  </si>
  <si>
    <t>Images\fractal198.png</t>
  </si>
  <si>
    <t>Images\fractal199.png</t>
  </si>
  <si>
    <t>Images\fractal200.png</t>
  </si>
  <si>
    <t>Images\fractal201.png</t>
  </si>
  <si>
    <t>Images\fractal202.png</t>
  </si>
  <si>
    <t>Images\fractal203.png</t>
  </si>
  <si>
    <t>Images\fractal204.png</t>
  </si>
  <si>
    <t>Images\fractal205.png</t>
  </si>
  <si>
    <t>Images\fractal206.png</t>
  </si>
  <si>
    <t>Images\fractal207.png</t>
  </si>
  <si>
    <t>Images\fractal208.png</t>
  </si>
  <si>
    <t>Images\fractal209.png</t>
  </si>
  <si>
    <t>Images\fractal224.png</t>
  </si>
  <si>
    <t>Images\fractal225.png</t>
  </si>
  <si>
    <t>Images\fractal304.png</t>
  </si>
  <si>
    <t>Images\fractal305.png</t>
  </si>
  <si>
    <t>Images\fractal306.png</t>
  </si>
  <si>
    <t>Images\fractal210.png</t>
  </si>
  <si>
    <t>Images\fractal211.png</t>
  </si>
  <si>
    <t>Images\fractal226.png</t>
  </si>
  <si>
    <t>Images\fractal227.png</t>
  </si>
  <si>
    <t>Images\fractal352.png</t>
  </si>
  <si>
    <t>Images\fractal353.png</t>
  </si>
  <si>
    <t>Images\fractal354.png</t>
  </si>
  <si>
    <t>Images\fractal212.png</t>
  </si>
  <si>
    <t>Images\fractal213.png</t>
  </si>
  <si>
    <t>Images\fractal280.png</t>
  </si>
  <si>
    <t>Images\fractal281.png</t>
  </si>
  <si>
    <t>Images\fractal282.png</t>
  </si>
  <si>
    <t>Images\fractal228.png</t>
  </si>
  <si>
    <t>Images\fractal229.png</t>
  </si>
  <si>
    <t>Images\fractal214.png</t>
  </si>
  <si>
    <t>Images\fractal215.png</t>
  </si>
  <si>
    <t>Images\fractal376.png</t>
  </si>
  <si>
    <t>Images\fractal377.png</t>
  </si>
  <si>
    <t>Images\fractal378.png</t>
  </si>
  <si>
    <t>Images\fractal230.png</t>
  </si>
  <si>
    <t>Images\fractal231.png</t>
  </si>
  <si>
    <t>Images\fractal216.png</t>
  </si>
  <si>
    <t>Images\fractal217.png</t>
  </si>
  <si>
    <t>Images\fractal448.png</t>
  </si>
  <si>
    <t>Images\fractal449.png</t>
  </si>
  <si>
    <t>Images\fractal450.png</t>
  </si>
  <si>
    <t>Images\fractal451.png</t>
  </si>
  <si>
    <t>Images\fractal316.png</t>
  </si>
  <si>
    <t>Images\fractal317.png</t>
  </si>
  <si>
    <t>Images\fractal318.png</t>
  </si>
  <si>
    <t>Images\fractal218.png</t>
  </si>
  <si>
    <t>Images\fractal219.png</t>
  </si>
  <si>
    <t>Images\fractal432.png</t>
  </si>
  <si>
    <t>Images\fractal433.png</t>
  </si>
  <si>
    <t>Images\fractal434.png</t>
  </si>
  <si>
    <t>Images\fractal435.png</t>
  </si>
  <si>
    <t>Images\fractal364.png</t>
  </si>
  <si>
    <t>Images\fractal365.png</t>
  </si>
  <si>
    <t>Images\fractal366.png</t>
  </si>
  <si>
    <t>Images\fractal220.png</t>
  </si>
  <si>
    <t>Images\fractal221.png</t>
  </si>
  <si>
    <t>Images\fractal283.png</t>
  </si>
  <si>
    <t>Images\fractal284.png</t>
  </si>
  <si>
    <t>Images\fractal285.png</t>
  </si>
  <si>
    <t>Images\fractal464.png</t>
  </si>
  <si>
    <t>Images\fractal465.png</t>
  </si>
  <si>
    <t>Images\fractal466.png</t>
  </si>
  <si>
    <t>Images\fractal467.png</t>
  </si>
  <si>
    <t>Images\fractal222.png</t>
  </si>
  <si>
    <t>Images\fractal223.png</t>
  </si>
  <si>
    <t>Images\fractal388.png</t>
  </si>
  <si>
    <t>Images\fractal389.png</t>
  </si>
  <si>
    <t>Images\fractal390.png</t>
  </si>
  <si>
    <t>Images\fractal480.png</t>
  </si>
  <si>
    <t>Images\fractal481.png</t>
  </si>
  <si>
    <t>Images\fractal482.png</t>
  </si>
  <si>
    <t>Images\fractal483.png</t>
  </si>
  <si>
    <t>Images\fractal256.png</t>
  </si>
  <si>
    <t>Images\fractal257.png</t>
  </si>
  <si>
    <t>Images\fractal258.png</t>
  </si>
  <si>
    <t>Images\fractal232.png</t>
  </si>
  <si>
    <t>Images\fractal233.png</t>
  </si>
  <si>
    <t>Images\fractal307.png</t>
  </si>
  <si>
    <t>Images\fractal308.png</t>
  </si>
  <si>
    <t>Images\fractal309.png</t>
  </si>
  <si>
    <t>Images\fractal259.png</t>
  </si>
  <si>
    <t>Images\fractal260.png</t>
  </si>
  <si>
    <t>Images\fractal261.png</t>
  </si>
  <si>
    <t>Images\fractal234.png</t>
  </si>
  <si>
    <t>Images\fractal235.png</t>
  </si>
  <si>
    <t>Images\fractal355.png</t>
  </si>
  <si>
    <t>Images\fractal356.png</t>
  </si>
  <si>
    <t>Images\fractal357.png</t>
  </si>
  <si>
    <t>Images\fractal262.png</t>
  </si>
  <si>
    <t>Images\fractal263.png</t>
  </si>
  <si>
    <t>Images\fractal264.png</t>
  </si>
  <si>
    <t>Images\fractal286.png</t>
  </si>
  <si>
    <t>Images\fractal287.png</t>
  </si>
  <si>
    <t>Images\fractal288.png</t>
  </si>
  <si>
    <t>Images\fractal236.png</t>
  </si>
  <si>
    <t>Images\fractal237.png</t>
  </si>
  <si>
    <t>Images\fractal265.png</t>
  </si>
  <si>
    <t>Images\fractal266.png</t>
  </si>
  <si>
    <t>Images\fractal267.png</t>
  </si>
  <si>
    <t>Images\fractal379.png</t>
  </si>
  <si>
    <t>Images\fractal380.png</t>
  </si>
  <si>
    <t>Images\fractal381.png</t>
  </si>
  <si>
    <t>Images\fractal238.png</t>
  </si>
  <si>
    <t>Images\fractal239.png</t>
  </si>
  <si>
    <t>Images\fractal268.png</t>
  </si>
  <si>
    <t>Images\fractal269.png</t>
  </si>
  <si>
    <t>Images\fractal270.png</t>
  </si>
  <si>
    <t>Images\fractal452.png</t>
  </si>
  <si>
    <t>Images\fractal453.png</t>
  </si>
  <si>
    <t>Images\fractal454.png</t>
  </si>
  <si>
    <t>Images\fractal455.png</t>
  </si>
  <si>
    <t>Images\fractal319.png</t>
  </si>
  <si>
    <t>Images\fractal320.png</t>
  </si>
  <si>
    <t>Images\fractal321.png</t>
  </si>
  <si>
    <t>Images\fractal271.png</t>
  </si>
  <si>
    <t>Images\fractal272.png</t>
  </si>
  <si>
    <t>Images\fractal273.png</t>
  </si>
  <si>
    <t>Images\fractal436.png</t>
  </si>
  <si>
    <t>Images\fractal437.png</t>
  </si>
  <si>
    <t>Images\fractal438.png</t>
  </si>
  <si>
    <t>Images\fractal439.png</t>
  </si>
  <si>
    <t>Images\fractal367.png</t>
  </si>
  <si>
    <t>Images\fractal368.png</t>
  </si>
  <si>
    <t>Images\fractal369.png</t>
  </si>
  <si>
    <t>Images\fractal274.png</t>
  </si>
  <si>
    <t>Images\fractal275.png</t>
  </si>
  <si>
    <t>Images\fractal276.png</t>
  </si>
  <si>
    <t>Images\fractal289.png</t>
  </si>
  <si>
    <t>Images\fractal290.png</t>
  </si>
  <si>
    <t>Images\fractal291.png</t>
  </si>
  <si>
    <t>Images\fractal468.png</t>
  </si>
  <si>
    <t>Images\fractal469.png</t>
  </si>
  <si>
    <t>Images\fractal470.png</t>
  </si>
  <si>
    <t>Images\fractal471.png</t>
  </si>
  <si>
    <t>Images\fractal277.png</t>
  </si>
  <si>
    <t>Images\fractal278.png</t>
  </si>
  <si>
    <t>Images\fractal279.png</t>
  </si>
  <si>
    <t>Images\fractal391.png</t>
  </si>
  <si>
    <t>Images\fractal392.png</t>
  </si>
  <si>
    <t>Images\fractal393.png</t>
  </si>
  <si>
    <t>Images\fractal484.png</t>
  </si>
  <si>
    <t>Images\fractal485.png</t>
  </si>
  <si>
    <t>Images\fractal486.png</t>
  </si>
  <si>
    <t>Images\fractal487.png</t>
  </si>
  <si>
    <t>Images\fractal328.png</t>
  </si>
  <si>
    <t>Images\fractal329.png</t>
  </si>
  <si>
    <t>Images\fractal330.png</t>
  </si>
  <si>
    <t>Images\fractal240.png</t>
  </si>
  <si>
    <t>Images\fractal241.png</t>
  </si>
  <si>
    <t>Images\fractal310.png</t>
  </si>
  <si>
    <t>Images\fractal311.png</t>
  </si>
  <si>
    <t>Images\fractal312.png</t>
  </si>
  <si>
    <t>Images\fractal331.png</t>
  </si>
  <si>
    <t>Images\fractal332.png</t>
  </si>
  <si>
    <t>Images\fractal333.png</t>
  </si>
  <si>
    <t>Images\fractal242.png</t>
  </si>
  <si>
    <t>Images\fractal243.png</t>
  </si>
  <si>
    <t>Images\fractal358.png</t>
  </si>
  <si>
    <t>Images\fractal359.png</t>
  </si>
  <si>
    <t>Images\fractal360.png</t>
  </si>
  <si>
    <t>Images\fractal334.png</t>
  </si>
  <si>
    <t>Images\fractal335.png</t>
  </si>
  <si>
    <t>Images\fractal336.png</t>
  </si>
  <si>
    <t>Images\fractal292.png</t>
  </si>
  <si>
    <t>Images\fractal293.png</t>
  </si>
  <si>
    <t>Images\fractal294.png</t>
  </si>
  <si>
    <t>Images\fractal244.png</t>
  </si>
  <si>
    <t>Images\fractal245.png</t>
  </si>
  <si>
    <t>Images\fractal337.png</t>
  </si>
  <si>
    <t>Images\fractal338.png</t>
  </si>
  <si>
    <t>Images\fractal339.png</t>
  </si>
  <si>
    <t>Images\fractal382.png</t>
  </si>
  <si>
    <t>Images\fractal383.png</t>
  </si>
  <si>
    <t>Images\fractal384.png</t>
  </si>
  <si>
    <t>Images\fractal246.png</t>
  </si>
  <si>
    <t>Images\fractal247.png</t>
  </si>
  <si>
    <t>Images\fractal340.png</t>
  </si>
  <si>
    <t>Images\fractal341.png</t>
  </si>
  <si>
    <t>Images\fractal342.png</t>
  </si>
  <si>
    <t>Images\fractal456.png</t>
  </si>
  <si>
    <t>Images\fractal457.png</t>
  </si>
  <si>
    <t>Images\fractal458.png</t>
  </si>
  <si>
    <t>Images\fractal459.png</t>
  </si>
  <si>
    <t>Images\fractal322.png</t>
  </si>
  <si>
    <t>Images\fractal323.png</t>
  </si>
  <si>
    <t>Images\fractal324.png</t>
  </si>
  <si>
    <t>Images\fractal343.png</t>
  </si>
  <si>
    <t>Images\fractal344.png</t>
  </si>
  <si>
    <t>Images\fractal345.png</t>
  </si>
  <si>
    <t>Images\fractal440.png</t>
  </si>
  <si>
    <t>Images\fractal441.png</t>
  </si>
  <si>
    <t>Images\fractal442.png</t>
  </si>
  <si>
    <t>Images\fractal443.png</t>
  </si>
  <si>
    <t>Images\fractal370.png</t>
  </si>
  <si>
    <t>Images\fractal371.png</t>
  </si>
  <si>
    <t>Images\fractal372.png</t>
  </si>
  <si>
    <t>Images\fractal346.png</t>
  </si>
  <si>
    <t>Images\fractal347.png</t>
  </si>
  <si>
    <t>Images\fractal348.png</t>
  </si>
  <si>
    <t>Images\fractal295.png</t>
  </si>
  <si>
    <t>Images\fractal296.png</t>
  </si>
  <si>
    <t>Images\fractal297.png</t>
  </si>
  <si>
    <t>Images\fractal472.png</t>
  </si>
  <si>
    <t>Images\fractal473.png</t>
  </si>
  <si>
    <t>Images\fractal474.png</t>
  </si>
  <si>
    <t>Images\fractal475.png</t>
  </si>
  <si>
    <t>Images\fractal349.png</t>
  </si>
  <si>
    <t>Images\fractal350.png</t>
  </si>
  <si>
    <t>Images\fractal351.png</t>
  </si>
  <si>
    <t>Images\fractal394.png</t>
  </si>
  <si>
    <t>Images\fractal395.png</t>
  </si>
  <si>
    <t>Images\fractal396.png</t>
  </si>
  <si>
    <t>Images\fractal488.png</t>
  </si>
  <si>
    <t>Images\fractal489.png</t>
  </si>
  <si>
    <t>Images\fractal490.png</t>
  </si>
  <si>
    <t>Images\fractal491.png</t>
  </si>
  <si>
    <t>Images\fractal400.png</t>
  </si>
  <si>
    <t>Images\fractal401.png</t>
  </si>
  <si>
    <t>Images\fractal402.png</t>
  </si>
  <si>
    <t>Images\fractal403.png</t>
  </si>
  <si>
    <t>Images\fractal248.png</t>
  </si>
  <si>
    <t>Images\fractal249.png</t>
  </si>
  <si>
    <t>Images\fractal313.png</t>
  </si>
  <si>
    <t>Images\fractal314.png</t>
  </si>
  <si>
    <t>Images\fractal315.png</t>
  </si>
  <si>
    <t>Images\fractal404.png</t>
  </si>
  <si>
    <t>Images\fractal405.png</t>
  </si>
  <si>
    <t>Images\fractal406.png</t>
  </si>
  <si>
    <t>Images\fractal407.png</t>
  </si>
  <si>
    <t>Images\fractal250.png</t>
  </si>
  <si>
    <t>Images\fractal251.png</t>
  </si>
  <si>
    <t>Images\fractal361.png</t>
  </si>
  <si>
    <t>Images\fractal362.png</t>
  </si>
  <si>
    <t>Images\fractal363.png</t>
  </si>
  <si>
    <t>Images\fractal408.png</t>
  </si>
  <si>
    <t>Images\fractal409.png</t>
  </si>
  <si>
    <t>Images\fractal410.png</t>
  </si>
  <si>
    <t>Images\fractal411.png</t>
  </si>
  <si>
    <t>Images\fractal298.png</t>
  </si>
  <si>
    <t>Images\fractal299.png</t>
  </si>
  <si>
    <t>Images\fractal300.png</t>
  </si>
  <si>
    <t>Images\fractal252.png</t>
  </si>
  <si>
    <t>Images\fractal253.png</t>
  </si>
  <si>
    <t>Images\fractal412.png</t>
  </si>
  <si>
    <t>Images\fractal413.png</t>
  </si>
  <si>
    <t>Images\fractal414.png</t>
  </si>
  <si>
    <t>Images\fractal415.png</t>
  </si>
  <si>
    <t>Images\fractal385.png</t>
  </si>
  <si>
    <t>Images\fractal386.png</t>
  </si>
  <si>
    <t>Images\fractal387.png</t>
  </si>
  <si>
    <t>Images\fractal254.png</t>
  </si>
  <si>
    <t>Images\fractal255.png</t>
  </si>
  <si>
    <t>Images\fractal416.png</t>
  </si>
  <si>
    <t>Images\fractal417.png</t>
  </si>
  <si>
    <t>Images\fractal418.png</t>
  </si>
  <si>
    <t>Images\fractal419.png</t>
  </si>
  <si>
    <t>Images\fractal460.png</t>
  </si>
  <si>
    <t>Images\fractal461.png</t>
  </si>
  <si>
    <t>Images\fractal462.png</t>
  </si>
  <si>
    <t>Images\fractal463.png</t>
  </si>
  <si>
    <t>Images\fractal325.png</t>
  </si>
  <si>
    <t>Images\fractal326.png</t>
  </si>
  <si>
    <t>Images\fractal327.png</t>
  </si>
  <si>
    <t>Images\fractal420.png</t>
  </si>
  <si>
    <t>Images\fractal421.png</t>
  </si>
  <si>
    <t>Images\fractal422.png</t>
  </si>
  <si>
    <t>Images\fractal423.png</t>
  </si>
  <si>
    <t>Images\fractal444.png</t>
  </si>
  <si>
    <t>Images\fractal445.png</t>
  </si>
  <si>
    <t>Images\fractal446.png</t>
  </si>
  <si>
    <t>Images\fractal447.png</t>
  </si>
  <si>
    <t>Images\fractal373.png</t>
  </si>
  <si>
    <t>Images\fractal374.png</t>
  </si>
  <si>
    <t>Images\fractal375.png</t>
  </si>
  <si>
    <t>Images\fractal424.png</t>
  </si>
  <si>
    <t>Images\fractal425.png</t>
  </si>
  <si>
    <t>Images\fractal426.png</t>
  </si>
  <si>
    <t>Images\fractal427.png</t>
  </si>
  <si>
    <t>Images\fractal301.png</t>
  </si>
  <si>
    <t>Images\fractal302.png</t>
  </si>
  <si>
    <t>Images\fractal303.png</t>
  </si>
  <si>
    <t>Images\fractal476.png</t>
  </si>
  <si>
    <t>Images\fractal477.png</t>
  </si>
  <si>
    <t>Images\fractal478.png</t>
  </si>
  <si>
    <t>Images\fractal479.png</t>
  </si>
  <si>
    <t>Images\fractal428.png</t>
  </si>
  <si>
    <t>Images\fractal429.png</t>
  </si>
  <si>
    <t>Images\fractal430.png</t>
  </si>
  <si>
    <t>Images\fractal431.png</t>
  </si>
  <si>
    <t>Images\fractal397.png</t>
  </si>
  <si>
    <t>Images\fractal398.png</t>
  </si>
  <si>
    <t>Images\fractal399.png</t>
  </si>
  <si>
    <t>Images\fractal492.png</t>
  </si>
  <si>
    <t>Images\fractal493.png</t>
  </si>
  <si>
    <t>Images\fractal494.png</t>
  </si>
  <si>
    <t>Images\fractal495.png</t>
  </si>
  <si>
    <t>Block</t>
  </si>
  <si>
    <t>Trials</t>
  </si>
  <si>
    <t>Analogy Subtypes</t>
  </si>
  <si>
    <t>KEEP THIS ORDER</t>
  </si>
  <si>
    <t>System Subtypes</t>
  </si>
  <si>
    <t>s1-8</t>
  </si>
  <si>
    <t>s9-16</t>
  </si>
  <si>
    <t>s17-24</t>
  </si>
  <si>
    <t>s25-32</t>
  </si>
  <si>
    <t>Counterbalancing notes</t>
  </si>
  <si>
    <t>5. Each block has an equal number of system problem types (32 problem types).</t>
  </si>
  <si>
    <t>6. The system mapping problem types (32) can be broken into 4 distinct categories (see System tab).</t>
  </si>
  <si>
    <t>1. Each block has an equal number of number 1 (left) and number 2 (right) answer selections.</t>
  </si>
  <si>
    <t>2. Each block has an equal number of perceptual, analogy and system mapping problems.</t>
  </si>
  <si>
    <t>3. Each block has an equal number of perceptual problem types (2 problem types).</t>
  </si>
  <si>
    <t>4. Each block has an equal number of analogy problem types (4 problem types).</t>
  </si>
  <si>
    <t>6a. Each block has an equal number of each problem type (2 of each of the 4 sub-problem types).</t>
  </si>
  <si>
    <t>7. Problems are to be presented in pseudo-random order according to column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</si>
</sst>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8"/>
  <sheetViews>
    <sheetView tabSelected="1" zoomScale="70" zoomScaleNormal="70" zoomScalePageLayoutView="70" workbookViewId="0">
      <selection activeCell="B129" sqref="B129"/>
    </sheetView>
  </sheetViews>
  <sheetFormatPr baseColWidth="10" defaultColWidth="10.83203125" defaultRowHeight="15" x14ac:dyDescent="0"/>
  <cols>
    <col min="1" max="1" width="15.5" style="1" bestFit="1" customWidth="1"/>
    <col min="2" max="2" width="9" style="62" bestFit="1" customWidth="1"/>
    <col min="3" max="3" width="9" style="1" bestFit="1" customWidth="1"/>
    <col min="4" max="4" width="10.1640625" style="1" bestFit="1" customWidth="1"/>
    <col min="5" max="5" width="10.83203125" style="1" bestFit="1" customWidth="1"/>
    <col min="6" max="7" width="11.33203125" style="1" bestFit="1" customWidth="1"/>
    <col min="8" max="19" width="20.6640625" style="1" bestFit="1" customWidth="1"/>
    <col min="20" max="20" width="7.6640625" style="1" bestFit="1" customWidth="1"/>
    <col min="21" max="21" width="5.5" style="1" bestFit="1" customWidth="1"/>
    <col min="22" max="16384" width="10.83203125" style="1"/>
  </cols>
  <sheetData>
    <row r="1" spans="1:21">
      <c r="A1" s="20" t="s">
        <v>1107</v>
      </c>
      <c r="B1" s="7" t="s">
        <v>44</v>
      </c>
      <c r="C1" s="7" t="s">
        <v>64</v>
      </c>
      <c r="D1" s="7" t="s">
        <v>66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135</v>
      </c>
      <c r="U1" s="7" t="s">
        <v>608</v>
      </c>
    </row>
    <row r="2" spans="1:21">
      <c r="A2" s="1">
        <v>1</v>
      </c>
      <c r="B2" s="10">
        <v>57</v>
      </c>
      <c r="C2" s="10" t="s">
        <v>136</v>
      </c>
      <c r="D2" s="11" t="s">
        <v>140</v>
      </c>
      <c r="E2" s="10" t="s">
        <v>70</v>
      </c>
      <c r="F2" s="10" t="s">
        <v>70</v>
      </c>
      <c r="G2" s="10" t="s">
        <v>69</v>
      </c>
      <c r="H2" s="10" t="s">
        <v>776</v>
      </c>
      <c r="I2" s="10" t="s">
        <v>776</v>
      </c>
      <c r="J2" s="10" t="s">
        <v>777</v>
      </c>
      <c r="K2" s="10" t="s">
        <v>777</v>
      </c>
      <c r="L2" s="10" t="s">
        <v>778</v>
      </c>
      <c r="M2" s="10" t="s">
        <v>778</v>
      </c>
      <c r="N2" s="10" t="s">
        <v>779</v>
      </c>
      <c r="O2" s="10" t="s">
        <v>779</v>
      </c>
      <c r="P2" s="10" t="s">
        <v>780</v>
      </c>
      <c r="Q2" s="10" t="s">
        <v>780</v>
      </c>
      <c r="R2" s="10" t="s">
        <v>780</v>
      </c>
      <c r="S2" s="10" t="s">
        <v>780</v>
      </c>
      <c r="T2" s="10">
        <v>1</v>
      </c>
      <c r="U2" s="10">
        <f t="shared" ref="U2:U33" ca="1" si="0">RANDBETWEEN(500,1000)</f>
        <v>606</v>
      </c>
    </row>
    <row r="3" spans="1:21">
      <c r="A3" s="1">
        <v>2</v>
      </c>
      <c r="B3" s="10">
        <v>69</v>
      </c>
      <c r="C3" s="10" t="s">
        <v>69</v>
      </c>
      <c r="D3" s="10" t="s">
        <v>288</v>
      </c>
      <c r="E3" s="10" t="s">
        <v>316</v>
      </c>
      <c r="F3" s="10" t="s">
        <v>319</v>
      </c>
      <c r="G3" s="10" t="s">
        <v>317</v>
      </c>
      <c r="H3" s="10" t="s">
        <v>844</v>
      </c>
      <c r="I3" s="10" t="s">
        <v>844</v>
      </c>
      <c r="J3" s="10" t="s">
        <v>845</v>
      </c>
      <c r="K3" s="10" t="s">
        <v>845</v>
      </c>
      <c r="L3" s="10" t="s">
        <v>846</v>
      </c>
      <c r="M3" s="10" t="s">
        <v>847</v>
      </c>
      <c r="N3" s="10" t="s">
        <v>848</v>
      </c>
      <c r="O3" s="10" t="s">
        <v>849</v>
      </c>
      <c r="P3" s="10" t="s">
        <v>850</v>
      </c>
      <c r="Q3" s="10" t="s">
        <v>850</v>
      </c>
      <c r="R3" s="10" t="s">
        <v>851</v>
      </c>
      <c r="S3" s="10" t="s">
        <v>852</v>
      </c>
      <c r="T3" s="10">
        <v>1</v>
      </c>
      <c r="U3" s="10">
        <f t="shared" ca="1" si="0"/>
        <v>797</v>
      </c>
    </row>
    <row r="4" spans="1:21">
      <c r="A4" s="1">
        <v>3</v>
      </c>
      <c r="B4" s="10">
        <v>48</v>
      </c>
      <c r="C4" s="10" t="s">
        <v>136</v>
      </c>
      <c r="D4" s="10" t="s">
        <v>138</v>
      </c>
      <c r="E4" s="10" t="s">
        <v>69</v>
      </c>
      <c r="F4" s="10" t="s">
        <v>70</v>
      </c>
      <c r="G4" s="10" t="s">
        <v>69</v>
      </c>
      <c r="H4" s="10" t="s">
        <v>732</v>
      </c>
      <c r="I4" s="10" t="s">
        <v>732</v>
      </c>
      <c r="J4" s="10" t="s">
        <v>732</v>
      </c>
      <c r="K4" s="10" t="s">
        <v>732</v>
      </c>
      <c r="L4" s="10" t="s">
        <v>733</v>
      </c>
      <c r="M4" s="10" t="s">
        <v>733</v>
      </c>
      <c r="N4" s="10" t="s">
        <v>734</v>
      </c>
      <c r="O4" s="10" t="s">
        <v>734</v>
      </c>
      <c r="P4" s="10" t="s">
        <v>735</v>
      </c>
      <c r="Q4" s="10" t="s">
        <v>735</v>
      </c>
      <c r="R4" s="10" t="s">
        <v>735</v>
      </c>
      <c r="S4" s="10" t="s">
        <v>735</v>
      </c>
      <c r="T4" s="10">
        <v>2</v>
      </c>
      <c r="U4" s="10">
        <f t="shared" ca="1" si="0"/>
        <v>658</v>
      </c>
    </row>
    <row r="5" spans="1:21">
      <c r="A5" s="1">
        <v>4</v>
      </c>
      <c r="B5" s="10">
        <v>26</v>
      </c>
      <c r="C5" s="10" t="s">
        <v>65</v>
      </c>
      <c r="D5" s="10" t="s">
        <v>68</v>
      </c>
      <c r="E5" s="10" t="s">
        <v>69</v>
      </c>
      <c r="F5" s="10" t="s">
        <v>70</v>
      </c>
      <c r="G5" s="10" t="s">
        <v>69</v>
      </c>
      <c r="H5" s="10" t="s">
        <v>659</v>
      </c>
      <c r="I5" s="10" t="s">
        <v>659</v>
      </c>
      <c r="J5" s="10" t="s">
        <v>659</v>
      </c>
      <c r="K5" s="10" t="s">
        <v>659</v>
      </c>
      <c r="L5" s="10" t="s">
        <v>660</v>
      </c>
      <c r="M5" s="10" t="s">
        <v>660</v>
      </c>
      <c r="N5" s="10" t="s">
        <v>660</v>
      </c>
      <c r="O5" s="10" t="s">
        <v>660</v>
      </c>
      <c r="P5" s="10" t="s">
        <v>659</v>
      </c>
      <c r="Q5" s="10" t="s">
        <v>659</v>
      </c>
      <c r="R5" s="10" t="s">
        <v>659</v>
      </c>
      <c r="S5" s="10" t="s">
        <v>659</v>
      </c>
      <c r="T5" s="10">
        <v>2</v>
      </c>
      <c r="U5" s="10">
        <f t="shared" ca="1" si="0"/>
        <v>970</v>
      </c>
    </row>
    <row r="6" spans="1:21">
      <c r="A6" s="1">
        <v>5</v>
      </c>
      <c r="B6" s="10">
        <v>68</v>
      </c>
      <c r="C6" s="10" t="s">
        <v>69</v>
      </c>
      <c r="D6" s="10" t="s">
        <v>287</v>
      </c>
      <c r="E6" s="10" t="s">
        <v>316</v>
      </c>
      <c r="F6" s="10" t="s">
        <v>318</v>
      </c>
      <c r="G6" s="10" t="s">
        <v>316</v>
      </c>
      <c r="H6" s="10" t="s">
        <v>837</v>
      </c>
      <c r="I6" s="10" t="s">
        <v>837</v>
      </c>
      <c r="J6" s="10" t="s">
        <v>838</v>
      </c>
      <c r="K6" s="10" t="s">
        <v>838</v>
      </c>
      <c r="L6" s="10" t="s">
        <v>839</v>
      </c>
      <c r="M6" s="10" t="s">
        <v>840</v>
      </c>
      <c r="N6" s="10" t="s">
        <v>841</v>
      </c>
      <c r="O6" s="10" t="s">
        <v>841</v>
      </c>
      <c r="P6" s="10" t="s">
        <v>842</v>
      </c>
      <c r="Q6" s="10" t="s">
        <v>842</v>
      </c>
      <c r="R6" s="10" t="s">
        <v>843</v>
      </c>
      <c r="S6" s="10" t="s">
        <v>843</v>
      </c>
      <c r="T6" s="10">
        <v>2</v>
      </c>
      <c r="U6" s="10">
        <f t="shared" ca="1" si="0"/>
        <v>582</v>
      </c>
    </row>
    <row r="7" spans="1:21">
      <c r="A7" s="1">
        <v>6</v>
      </c>
      <c r="B7" s="10">
        <v>23</v>
      </c>
      <c r="C7" s="10" t="s">
        <v>65</v>
      </c>
      <c r="D7" s="10" t="s">
        <v>68</v>
      </c>
      <c r="E7" s="10" t="s">
        <v>69</v>
      </c>
      <c r="F7" s="10" t="s">
        <v>70</v>
      </c>
      <c r="G7" s="10" t="s">
        <v>69</v>
      </c>
      <c r="H7" s="10" t="s">
        <v>653</v>
      </c>
      <c r="I7" s="10" t="s">
        <v>653</v>
      </c>
      <c r="J7" s="10" t="s">
        <v>653</v>
      </c>
      <c r="K7" s="10" t="s">
        <v>653</v>
      </c>
      <c r="L7" s="10" t="s">
        <v>654</v>
      </c>
      <c r="M7" s="10" t="s">
        <v>654</v>
      </c>
      <c r="N7" s="10" t="s">
        <v>654</v>
      </c>
      <c r="O7" s="10" t="s">
        <v>654</v>
      </c>
      <c r="P7" s="10" t="s">
        <v>653</v>
      </c>
      <c r="Q7" s="10" t="s">
        <v>653</v>
      </c>
      <c r="R7" s="10" t="s">
        <v>653</v>
      </c>
      <c r="S7" s="10" t="s">
        <v>653</v>
      </c>
      <c r="T7" s="10">
        <v>2</v>
      </c>
      <c r="U7" s="10">
        <f t="shared" ca="1" si="0"/>
        <v>838</v>
      </c>
    </row>
    <row r="8" spans="1:21">
      <c r="A8" s="1">
        <v>7</v>
      </c>
      <c r="B8" s="10">
        <v>49</v>
      </c>
      <c r="C8" s="10" t="s">
        <v>136</v>
      </c>
      <c r="D8" s="10" t="s">
        <v>139</v>
      </c>
      <c r="E8" s="10" t="s">
        <v>70</v>
      </c>
      <c r="F8" s="10" t="s">
        <v>69</v>
      </c>
      <c r="G8" s="10" t="s">
        <v>70</v>
      </c>
      <c r="H8" s="10" t="s">
        <v>736</v>
      </c>
      <c r="I8" s="10" t="s">
        <v>736</v>
      </c>
      <c r="J8" s="10" t="s">
        <v>737</v>
      </c>
      <c r="K8" s="10" t="s">
        <v>737</v>
      </c>
      <c r="L8" s="10" t="s">
        <v>738</v>
      </c>
      <c r="M8" s="10" t="s">
        <v>738</v>
      </c>
      <c r="N8" s="10" t="s">
        <v>738</v>
      </c>
      <c r="O8" s="10" t="s">
        <v>738</v>
      </c>
      <c r="P8" s="10" t="s">
        <v>739</v>
      </c>
      <c r="Q8" s="10" t="s">
        <v>739</v>
      </c>
      <c r="R8" s="10" t="s">
        <v>740</v>
      </c>
      <c r="S8" s="10" t="s">
        <v>740</v>
      </c>
      <c r="T8" s="10">
        <v>2</v>
      </c>
      <c r="U8" s="10">
        <f t="shared" ca="1" si="0"/>
        <v>911</v>
      </c>
    </row>
    <row r="9" spans="1:21">
      <c r="A9" s="1">
        <v>8</v>
      </c>
      <c r="B9" s="10">
        <v>38</v>
      </c>
      <c r="C9" s="10" t="s">
        <v>136</v>
      </c>
      <c r="D9" s="10" t="s">
        <v>137</v>
      </c>
      <c r="E9" s="10" t="s">
        <v>69</v>
      </c>
      <c r="F9" s="10" t="s">
        <v>69</v>
      </c>
      <c r="G9" s="10" t="s">
        <v>70</v>
      </c>
      <c r="H9" s="10" t="s">
        <v>692</v>
      </c>
      <c r="I9" s="10" t="s">
        <v>692</v>
      </c>
      <c r="J9" s="10" t="s">
        <v>692</v>
      </c>
      <c r="K9" s="10" t="s">
        <v>692</v>
      </c>
      <c r="L9" s="10" t="s">
        <v>693</v>
      </c>
      <c r="M9" s="10" t="s">
        <v>693</v>
      </c>
      <c r="N9" s="10" t="s">
        <v>693</v>
      </c>
      <c r="O9" s="10" t="s">
        <v>693</v>
      </c>
      <c r="P9" s="10" t="s">
        <v>694</v>
      </c>
      <c r="Q9" s="10" t="s">
        <v>694</v>
      </c>
      <c r="R9" s="10" t="s">
        <v>695</v>
      </c>
      <c r="S9" s="10" t="s">
        <v>695</v>
      </c>
      <c r="T9" s="10">
        <v>1</v>
      </c>
      <c r="U9" s="10">
        <f t="shared" ca="1" si="0"/>
        <v>803</v>
      </c>
    </row>
    <row r="10" spans="1:21">
      <c r="A10" s="1">
        <v>9</v>
      </c>
      <c r="B10" s="10">
        <v>25</v>
      </c>
      <c r="C10" s="10" t="s">
        <v>65</v>
      </c>
      <c r="D10" s="10" t="s">
        <v>68</v>
      </c>
      <c r="E10" s="10" t="s">
        <v>69</v>
      </c>
      <c r="F10" s="10" t="s">
        <v>70</v>
      </c>
      <c r="G10" s="10" t="s">
        <v>69</v>
      </c>
      <c r="H10" s="10" t="s">
        <v>657</v>
      </c>
      <c r="I10" s="10" t="s">
        <v>657</v>
      </c>
      <c r="J10" s="10" t="s">
        <v>657</v>
      </c>
      <c r="K10" s="10" t="s">
        <v>657</v>
      </c>
      <c r="L10" s="10" t="s">
        <v>658</v>
      </c>
      <c r="M10" s="10" t="s">
        <v>658</v>
      </c>
      <c r="N10" s="10" t="s">
        <v>658</v>
      </c>
      <c r="O10" s="10" t="s">
        <v>658</v>
      </c>
      <c r="P10" s="10" t="s">
        <v>657</v>
      </c>
      <c r="Q10" s="10" t="s">
        <v>657</v>
      </c>
      <c r="R10" s="10" t="s">
        <v>657</v>
      </c>
      <c r="S10" s="10" t="s">
        <v>657</v>
      </c>
      <c r="T10" s="10">
        <v>2</v>
      </c>
      <c r="U10" s="10">
        <f t="shared" ca="1" si="0"/>
        <v>723</v>
      </c>
    </row>
    <row r="11" spans="1:21">
      <c r="A11" s="1">
        <v>10</v>
      </c>
      <c r="B11" s="10">
        <v>37</v>
      </c>
      <c r="C11" s="10" t="s">
        <v>136</v>
      </c>
      <c r="D11" s="10" t="s">
        <v>137</v>
      </c>
      <c r="E11" s="10" t="s">
        <v>69</v>
      </c>
      <c r="F11" s="10" t="s">
        <v>69</v>
      </c>
      <c r="G11" s="10" t="s">
        <v>70</v>
      </c>
      <c r="H11" s="10" t="s">
        <v>688</v>
      </c>
      <c r="I11" s="10" t="s">
        <v>688</v>
      </c>
      <c r="J11" s="10" t="s">
        <v>688</v>
      </c>
      <c r="K11" s="10" t="s">
        <v>688</v>
      </c>
      <c r="L11" s="10" t="s">
        <v>689</v>
      </c>
      <c r="M11" s="10" t="s">
        <v>689</v>
      </c>
      <c r="N11" s="10" t="s">
        <v>689</v>
      </c>
      <c r="O11" s="10" t="s">
        <v>689</v>
      </c>
      <c r="P11" s="10" t="s">
        <v>690</v>
      </c>
      <c r="Q11" s="10" t="s">
        <v>690</v>
      </c>
      <c r="R11" s="10" t="s">
        <v>691</v>
      </c>
      <c r="S11" s="10" t="s">
        <v>691</v>
      </c>
      <c r="T11" s="10">
        <v>1</v>
      </c>
      <c r="U11" s="10">
        <f t="shared" ca="1" si="0"/>
        <v>781</v>
      </c>
    </row>
    <row r="12" spans="1:21">
      <c r="A12" s="1">
        <v>11</v>
      </c>
      <c r="B12" s="10">
        <v>13</v>
      </c>
      <c r="C12" s="10" t="s">
        <v>65</v>
      </c>
      <c r="D12" s="10" t="s">
        <v>67</v>
      </c>
      <c r="E12" s="10" t="s">
        <v>69</v>
      </c>
      <c r="F12" s="10" t="s">
        <v>69</v>
      </c>
      <c r="G12" s="10" t="s">
        <v>70</v>
      </c>
      <c r="H12" s="10" t="s">
        <v>633</v>
      </c>
      <c r="I12" s="10" t="s">
        <v>633</v>
      </c>
      <c r="J12" s="10" t="s">
        <v>633</v>
      </c>
      <c r="K12" s="10" t="s">
        <v>633</v>
      </c>
      <c r="L12" s="10" t="s">
        <v>633</v>
      </c>
      <c r="M12" s="10" t="s">
        <v>633</v>
      </c>
      <c r="N12" s="10" t="s">
        <v>633</v>
      </c>
      <c r="O12" s="10" t="s">
        <v>633</v>
      </c>
      <c r="P12" s="10" t="s">
        <v>634</v>
      </c>
      <c r="Q12" s="10" t="s">
        <v>634</v>
      </c>
      <c r="R12" s="10" t="s">
        <v>634</v>
      </c>
      <c r="S12" s="10" t="s">
        <v>634</v>
      </c>
      <c r="T12" s="10">
        <v>1</v>
      </c>
      <c r="U12" s="10">
        <f t="shared" ca="1" si="0"/>
        <v>930</v>
      </c>
    </row>
    <row r="13" spans="1:21">
      <c r="A13" s="1">
        <v>12</v>
      </c>
      <c r="B13" s="10">
        <v>60</v>
      </c>
      <c r="C13" s="10" t="s">
        <v>136</v>
      </c>
      <c r="D13" s="11" t="s">
        <v>140</v>
      </c>
      <c r="E13" s="10" t="s">
        <v>70</v>
      </c>
      <c r="F13" s="10" t="s">
        <v>70</v>
      </c>
      <c r="G13" s="10" t="s">
        <v>69</v>
      </c>
      <c r="H13" s="10" t="s">
        <v>791</v>
      </c>
      <c r="I13" s="10" t="s">
        <v>791</v>
      </c>
      <c r="J13" s="10" t="s">
        <v>792</v>
      </c>
      <c r="K13" s="10" t="s">
        <v>792</v>
      </c>
      <c r="L13" s="10" t="s">
        <v>793</v>
      </c>
      <c r="M13" s="10" t="s">
        <v>793</v>
      </c>
      <c r="N13" s="10" t="s">
        <v>794</v>
      </c>
      <c r="O13" s="10" t="s">
        <v>794</v>
      </c>
      <c r="P13" s="10" t="s">
        <v>795</v>
      </c>
      <c r="Q13" s="10" t="s">
        <v>795</v>
      </c>
      <c r="R13" s="10" t="s">
        <v>795</v>
      </c>
      <c r="S13" s="10" t="s">
        <v>795</v>
      </c>
      <c r="T13" s="10">
        <v>1</v>
      </c>
      <c r="U13" s="10">
        <f t="shared" ca="1" si="0"/>
        <v>961</v>
      </c>
    </row>
    <row r="14" spans="1:21">
      <c r="A14" s="1">
        <v>13</v>
      </c>
      <c r="B14" s="10">
        <v>75</v>
      </c>
      <c r="C14" s="10" t="s">
        <v>69</v>
      </c>
      <c r="D14" s="10" t="s">
        <v>294</v>
      </c>
      <c r="E14" s="10" t="s">
        <v>317</v>
      </c>
      <c r="F14" s="10" t="s">
        <v>317</v>
      </c>
      <c r="G14" s="10" t="s">
        <v>316</v>
      </c>
      <c r="H14" s="10" t="s">
        <v>896</v>
      </c>
      <c r="I14" s="10" t="s">
        <v>896</v>
      </c>
      <c r="J14" s="10" t="s">
        <v>897</v>
      </c>
      <c r="K14" s="10" t="s">
        <v>898</v>
      </c>
      <c r="L14" s="10" t="s">
        <v>899</v>
      </c>
      <c r="M14" s="10" t="s">
        <v>899</v>
      </c>
      <c r="N14" s="10" t="s">
        <v>900</v>
      </c>
      <c r="O14" s="10" t="s">
        <v>901</v>
      </c>
      <c r="P14" s="10" t="s">
        <v>902</v>
      </c>
      <c r="Q14" s="10" t="s">
        <v>902</v>
      </c>
      <c r="R14" s="10" t="s">
        <v>903</v>
      </c>
      <c r="S14" s="10" t="s">
        <v>903</v>
      </c>
      <c r="T14" s="10">
        <v>1</v>
      </c>
      <c r="U14" s="10">
        <f t="shared" ca="1" si="0"/>
        <v>773</v>
      </c>
    </row>
    <row r="15" spans="1:21">
      <c r="A15" s="1">
        <v>14</v>
      </c>
      <c r="B15" s="10">
        <v>96</v>
      </c>
      <c r="C15" s="10" t="s">
        <v>69</v>
      </c>
      <c r="D15" s="11" t="s">
        <v>315</v>
      </c>
      <c r="E15" s="10" t="s">
        <v>319</v>
      </c>
      <c r="F15" s="10" t="s">
        <v>318</v>
      </c>
      <c r="G15" s="10" t="s">
        <v>319</v>
      </c>
      <c r="H15" s="10" t="s">
        <v>1093</v>
      </c>
      <c r="I15" s="10" t="s">
        <v>1094</v>
      </c>
      <c r="J15" s="10" t="s">
        <v>1095</v>
      </c>
      <c r="K15" s="10" t="s">
        <v>1096</v>
      </c>
      <c r="L15" s="10" t="s">
        <v>1097</v>
      </c>
      <c r="M15" s="10" t="s">
        <v>1098</v>
      </c>
      <c r="N15" s="10" t="s">
        <v>1099</v>
      </c>
      <c r="O15" s="10" t="s">
        <v>1099</v>
      </c>
      <c r="P15" s="10" t="s">
        <v>1100</v>
      </c>
      <c r="Q15" s="10" t="s">
        <v>1101</v>
      </c>
      <c r="R15" s="10" t="s">
        <v>1102</v>
      </c>
      <c r="S15" s="10" t="s">
        <v>1103</v>
      </c>
      <c r="T15" s="10">
        <v>2</v>
      </c>
      <c r="U15" s="10">
        <f t="shared" ca="1" si="0"/>
        <v>978</v>
      </c>
    </row>
    <row r="16" spans="1:21">
      <c r="A16" s="1">
        <v>15</v>
      </c>
      <c r="B16" s="10">
        <v>42</v>
      </c>
      <c r="C16" s="10" t="s">
        <v>136</v>
      </c>
      <c r="D16" s="10" t="s">
        <v>138</v>
      </c>
      <c r="E16" s="10" t="s">
        <v>69</v>
      </c>
      <c r="F16" s="10" t="s">
        <v>70</v>
      </c>
      <c r="G16" s="10" t="s">
        <v>69</v>
      </c>
      <c r="H16" s="10" t="s">
        <v>708</v>
      </c>
      <c r="I16" s="10" t="s">
        <v>708</v>
      </c>
      <c r="J16" s="10" t="s">
        <v>708</v>
      </c>
      <c r="K16" s="10" t="s">
        <v>708</v>
      </c>
      <c r="L16" s="10" t="s">
        <v>709</v>
      </c>
      <c r="M16" s="10" t="s">
        <v>709</v>
      </c>
      <c r="N16" s="10" t="s">
        <v>710</v>
      </c>
      <c r="O16" s="10" t="s">
        <v>710</v>
      </c>
      <c r="P16" s="10" t="s">
        <v>711</v>
      </c>
      <c r="Q16" s="10" t="s">
        <v>711</v>
      </c>
      <c r="R16" s="10" t="s">
        <v>711</v>
      </c>
      <c r="S16" s="10" t="s">
        <v>711</v>
      </c>
      <c r="T16" s="10">
        <v>2</v>
      </c>
      <c r="U16" s="10">
        <f t="shared" ca="1" si="0"/>
        <v>684</v>
      </c>
    </row>
    <row r="17" spans="1:21">
      <c r="A17" s="1">
        <v>16</v>
      </c>
      <c r="B17" s="10">
        <v>15</v>
      </c>
      <c r="C17" s="10" t="s">
        <v>65</v>
      </c>
      <c r="D17" s="10" t="s">
        <v>67</v>
      </c>
      <c r="E17" s="10" t="s">
        <v>69</v>
      </c>
      <c r="F17" s="10" t="s">
        <v>69</v>
      </c>
      <c r="G17" s="10" t="s">
        <v>70</v>
      </c>
      <c r="H17" s="10" t="s">
        <v>637</v>
      </c>
      <c r="I17" s="10" t="s">
        <v>637</v>
      </c>
      <c r="J17" s="10" t="s">
        <v>637</v>
      </c>
      <c r="K17" s="10" t="s">
        <v>637</v>
      </c>
      <c r="L17" s="10" t="s">
        <v>637</v>
      </c>
      <c r="M17" s="10" t="s">
        <v>637</v>
      </c>
      <c r="N17" s="10" t="s">
        <v>637</v>
      </c>
      <c r="O17" s="10" t="s">
        <v>637</v>
      </c>
      <c r="P17" s="10" t="s">
        <v>638</v>
      </c>
      <c r="Q17" s="10" t="s">
        <v>638</v>
      </c>
      <c r="R17" s="10" t="s">
        <v>638</v>
      </c>
      <c r="S17" s="10" t="s">
        <v>638</v>
      </c>
      <c r="T17" s="10">
        <v>1</v>
      </c>
      <c r="U17" s="10">
        <f t="shared" ca="1" si="0"/>
        <v>823</v>
      </c>
    </row>
    <row r="18" spans="1:21">
      <c r="A18" s="1">
        <v>17</v>
      </c>
      <c r="B18" s="10">
        <v>55</v>
      </c>
      <c r="C18" s="10" t="s">
        <v>136</v>
      </c>
      <c r="D18" s="10" t="s">
        <v>139</v>
      </c>
      <c r="E18" s="10" t="s">
        <v>70</v>
      </c>
      <c r="F18" s="10" t="s">
        <v>69</v>
      </c>
      <c r="G18" s="10" t="s">
        <v>70</v>
      </c>
      <c r="H18" s="10" t="s">
        <v>766</v>
      </c>
      <c r="I18" s="10" t="s">
        <v>766</v>
      </c>
      <c r="J18" s="10" t="s">
        <v>767</v>
      </c>
      <c r="K18" s="10" t="s">
        <v>767</v>
      </c>
      <c r="L18" s="10" t="s">
        <v>768</v>
      </c>
      <c r="M18" s="10" t="s">
        <v>768</v>
      </c>
      <c r="N18" s="10" t="s">
        <v>768</v>
      </c>
      <c r="O18" s="10" t="s">
        <v>768</v>
      </c>
      <c r="P18" s="10" t="s">
        <v>769</v>
      </c>
      <c r="Q18" s="10" t="s">
        <v>769</v>
      </c>
      <c r="R18" s="10" t="s">
        <v>770</v>
      </c>
      <c r="S18" s="10" t="s">
        <v>770</v>
      </c>
      <c r="T18" s="10">
        <v>2</v>
      </c>
      <c r="U18" s="10">
        <f t="shared" ca="1" si="0"/>
        <v>524</v>
      </c>
    </row>
    <row r="19" spans="1:21">
      <c r="A19" s="1">
        <v>18</v>
      </c>
      <c r="B19" s="10">
        <v>22</v>
      </c>
      <c r="C19" s="10" t="s">
        <v>65</v>
      </c>
      <c r="D19" s="10" t="s">
        <v>68</v>
      </c>
      <c r="E19" s="10" t="s">
        <v>69</v>
      </c>
      <c r="F19" s="10" t="s">
        <v>70</v>
      </c>
      <c r="G19" s="10" t="s">
        <v>69</v>
      </c>
      <c r="H19" s="10" t="s">
        <v>651</v>
      </c>
      <c r="I19" s="10" t="s">
        <v>651</v>
      </c>
      <c r="J19" s="10" t="s">
        <v>651</v>
      </c>
      <c r="K19" s="10" t="s">
        <v>651</v>
      </c>
      <c r="L19" s="10" t="s">
        <v>652</v>
      </c>
      <c r="M19" s="10" t="s">
        <v>652</v>
      </c>
      <c r="N19" s="10" t="s">
        <v>652</v>
      </c>
      <c r="O19" s="10" t="s">
        <v>652</v>
      </c>
      <c r="P19" s="10" t="s">
        <v>651</v>
      </c>
      <c r="Q19" s="10" t="s">
        <v>651</v>
      </c>
      <c r="R19" s="10" t="s">
        <v>651</v>
      </c>
      <c r="S19" s="10" t="s">
        <v>651</v>
      </c>
      <c r="T19" s="10">
        <v>2</v>
      </c>
      <c r="U19" s="10">
        <f t="shared" ca="1" si="0"/>
        <v>593</v>
      </c>
    </row>
    <row r="20" spans="1:21">
      <c r="A20" s="1">
        <v>19</v>
      </c>
      <c r="B20" s="10">
        <v>85</v>
      </c>
      <c r="C20" s="10" t="s">
        <v>69</v>
      </c>
      <c r="D20" s="10" t="s">
        <v>304</v>
      </c>
      <c r="E20" s="10" t="s">
        <v>318</v>
      </c>
      <c r="F20" s="10" t="s">
        <v>319</v>
      </c>
      <c r="G20" s="10" t="s">
        <v>317</v>
      </c>
      <c r="H20" s="10" t="s">
        <v>984</v>
      </c>
      <c r="I20" s="10" t="s">
        <v>985</v>
      </c>
      <c r="J20" s="10" t="s">
        <v>986</v>
      </c>
      <c r="K20" s="10" t="s">
        <v>986</v>
      </c>
      <c r="L20" s="10" t="s">
        <v>987</v>
      </c>
      <c r="M20" s="10" t="s">
        <v>988</v>
      </c>
      <c r="N20" s="10" t="s">
        <v>989</v>
      </c>
      <c r="O20" s="10" t="s">
        <v>990</v>
      </c>
      <c r="P20" s="10" t="s">
        <v>991</v>
      </c>
      <c r="Q20" s="10" t="s">
        <v>991</v>
      </c>
      <c r="R20" s="10" t="s">
        <v>992</v>
      </c>
      <c r="S20" s="10" t="s">
        <v>993</v>
      </c>
      <c r="T20" s="10">
        <v>2</v>
      </c>
      <c r="U20" s="10">
        <f t="shared" ca="1" si="0"/>
        <v>886</v>
      </c>
    </row>
    <row r="21" spans="1:21">
      <c r="A21" s="1">
        <v>20</v>
      </c>
      <c r="B21" s="10">
        <v>1</v>
      </c>
      <c r="C21" s="10" t="s">
        <v>65</v>
      </c>
      <c r="D21" s="10" t="s">
        <v>67</v>
      </c>
      <c r="E21" s="10" t="s">
        <v>69</v>
      </c>
      <c r="F21" s="10" t="s">
        <v>69</v>
      </c>
      <c r="G21" s="10" t="s">
        <v>70</v>
      </c>
      <c r="H21" s="10" t="s">
        <v>609</v>
      </c>
      <c r="I21" s="10" t="s">
        <v>609</v>
      </c>
      <c r="J21" s="10" t="s">
        <v>609</v>
      </c>
      <c r="K21" s="10" t="s">
        <v>609</v>
      </c>
      <c r="L21" s="10" t="s">
        <v>609</v>
      </c>
      <c r="M21" s="10" t="s">
        <v>609</v>
      </c>
      <c r="N21" s="10" t="s">
        <v>609</v>
      </c>
      <c r="O21" s="10" t="s">
        <v>609</v>
      </c>
      <c r="P21" s="10" t="s">
        <v>610</v>
      </c>
      <c r="Q21" s="10" t="s">
        <v>610</v>
      </c>
      <c r="R21" s="10" t="s">
        <v>610</v>
      </c>
      <c r="S21" s="10" t="s">
        <v>610</v>
      </c>
      <c r="T21" s="10">
        <v>1</v>
      </c>
      <c r="U21" s="10">
        <f t="shared" ca="1" si="0"/>
        <v>598</v>
      </c>
    </row>
    <row r="22" spans="1:21">
      <c r="A22" s="1">
        <v>21</v>
      </c>
      <c r="B22" s="10">
        <v>87</v>
      </c>
      <c r="C22" s="10" t="s">
        <v>69</v>
      </c>
      <c r="D22" s="10" t="s">
        <v>306</v>
      </c>
      <c r="E22" s="10" t="s">
        <v>318</v>
      </c>
      <c r="F22" s="10" t="s">
        <v>317</v>
      </c>
      <c r="G22" s="10" t="s">
        <v>319</v>
      </c>
      <c r="H22" s="10" t="s">
        <v>1004</v>
      </c>
      <c r="I22" s="10" t="s">
        <v>1005</v>
      </c>
      <c r="J22" s="10" t="s">
        <v>1006</v>
      </c>
      <c r="K22" s="10" t="s">
        <v>1006</v>
      </c>
      <c r="L22" s="10" t="s">
        <v>1007</v>
      </c>
      <c r="M22" s="10" t="s">
        <v>1007</v>
      </c>
      <c r="N22" s="10" t="s">
        <v>1008</v>
      </c>
      <c r="O22" s="10" t="s">
        <v>1009</v>
      </c>
      <c r="P22" s="10" t="s">
        <v>1010</v>
      </c>
      <c r="Q22" s="10" t="s">
        <v>1011</v>
      </c>
      <c r="R22" s="10" t="s">
        <v>1012</v>
      </c>
      <c r="S22" s="10" t="s">
        <v>1013</v>
      </c>
      <c r="T22" s="10">
        <v>1</v>
      </c>
      <c r="U22" s="10">
        <f t="shared" ca="1" si="0"/>
        <v>867</v>
      </c>
    </row>
    <row r="23" spans="1:21">
      <c r="A23" s="1">
        <v>22</v>
      </c>
      <c r="B23" s="10">
        <v>93</v>
      </c>
      <c r="C23" s="10" t="s">
        <v>69</v>
      </c>
      <c r="D23" s="11" t="s">
        <v>312</v>
      </c>
      <c r="E23" s="10" t="s">
        <v>319</v>
      </c>
      <c r="F23" s="10" t="s">
        <v>319</v>
      </c>
      <c r="G23" s="10" t="s">
        <v>317</v>
      </c>
      <c r="H23" s="10" t="s">
        <v>1060</v>
      </c>
      <c r="I23" s="10" t="s">
        <v>1061</v>
      </c>
      <c r="J23" s="10" t="s">
        <v>1062</v>
      </c>
      <c r="K23" s="10" t="s">
        <v>1063</v>
      </c>
      <c r="L23" s="10" t="s">
        <v>1064</v>
      </c>
      <c r="M23" s="10" t="s">
        <v>1065</v>
      </c>
      <c r="N23" s="10" t="s">
        <v>1066</v>
      </c>
      <c r="O23" s="10" t="s">
        <v>1067</v>
      </c>
      <c r="P23" s="10" t="s">
        <v>1068</v>
      </c>
      <c r="Q23" s="10" t="s">
        <v>1068</v>
      </c>
      <c r="R23" s="10" t="s">
        <v>1069</v>
      </c>
      <c r="S23" s="10" t="s">
        <v>1070</v>
      </c>
      <c r="T23" s="10">
        <v>1</v>
      </c>
      <c r="U23" s="10">
        <f t="shared" ca="1" si="0"/>
        <v>974</v>
      </c>
    </row>
    <row r="24" spans="1:21">
      <c r="A24" s="1">
        <v>23</v>
      </c>
      <c r="B24" s="10">
        <v>4</v>
      </c>
      <c r="C24" s="10" t="s">
        <v>65</v>
      </c>
      <c r="D24" s="10" t="s">
        <v>67</v>
      </c>
      <c r="E24" s="10" t="s">
        <v>69</v>
      </c>
      <c r="F24" s="10" t="s">
        <v>69</v>
      </c>
      <c r="G24" s="10" t="s">
        <v>70</v>
      </c>
      <c r="H24" s="10" t="s">
        <v>615</v>
      </c>
      <c r="I24" s="10" t="s">
        <v>615</v>
      </c>
      <c r="J24" s="10" t="s">
        <v>615</v>
      </c>
      <c r="K24" s="10" t="s">
        <v>615</v>
      </c>
      <c r="L24" s="10" t="s">
        <v>615</v>
      </c>
      <c r="M24" s="10" t="s">
        <v>615</v>
      </c>
      <c r="N24" s="10" t="s">
        <v>615</v>
      </c>
      <c r="O24" s="10" t="s">
        <v>615</v>
      </c>
      <c r="P24" s="10" t="s">
        <v>616</v>
      </c>
      <c r="Q24" s="10" t="s">
        <v>616</v>
      </c>
      <c r="R24" s="10" t="s">
        <v>616</v>
      </c>
      <c r="S24" s="10" t="s">
        <v>616</v>
      </c>
      <c r="T24" s="10">
        <v>1</v>
      </c>
      <c r="U24" s="10">
        <f t="shared" ca="1" si="0"/>
        <v>688</v>
      </c>
    </row>
    <row r="25" spans="1:21">
      <c r="A25" s="1">
        <v>24</v>
      </c>
      <c r="B25" s="10">
        <v>78</v>
      </c>
      <c r="C25" s="10" t="s">
        <v>69</v>
      </c>
      <c r="D25" s="10" t="s">
        <v>297</v>
      </c>
      <c r="E25" s="10" t="s">
        <v>317</v>
      </c>
      <c r="F25" s="10" t="s">
        <v>319</v>
      </c>
      <c r="G25" s="10" t="s">
        <v>318</v>
      </c>
      <c r="H25" s="10" t="s">
        <v>922</v>
      </c>
      <c r="I25" s="10" t="s">
        <v>922</v>
      </c>
      <c r="J25" s="10" t="s">
        <v>923</v>
      </c>
      <c r="K25" s="10" t="s">
        <v>924</v>
      </c>
      <c r="L25" s="10" t="s">
        <v>925</v>
      </c>
      <c r="M25" s="10" t="s">
        <v>926</v>
      </c>
      <c r="N25" s="10" t="s">
        <v>927</v>
      </c>
      <c r="O25" s="10" t="s">
        <v>928</v>
      </c>
      <c r="P25" s="10" t="s">
        <v>929</v>
      </c>
      <c r="Q25" s="10" t="s">
        <v>930</v>
      </c>
      <c r="R25" s="10" t="s">
        <v>931</v>
      </c>
      <c r="S25" s="10" t="s">
        <v>931</v>
      </c>
      <c r="T25" s="10">
        <v>2</v>
      </c>
      <c r="U25" s="10">
        <f t="shared" ca="1" si="0"/>
        <v>727</v>
      </c>
    </row>
    <row r="26" spans="1:21">
      <c r="A26" s="1">
        <v>25</v>
      </c>
      <c r="B26" s="12">
        <v>27</v>
      </c>
      <c r="C26" s="12" t="s">
        <v>65</v>
      </c>
      <c r="D26" s="12" t="s">
        <v>68</v>
      </c>
      <c r="E26" s="12" t="s">
        <v>69</v>
      </c>
      <c r="F26" s="12" t="s">
        <v>70</v>
      </c>
      <c r="G26" s="12" t="s">
        <v>69</v>
      </c>
      <c r="H26" s="12" t="s">
        <v>661</v>
      </c>
      <c r="I26" s="12" t="s">
        <v>661</v>
      </c>
      <c r="J26" s="12" t="s">
        <v>661</v>
      </c>
      <c r="K26" s="12" t="s">
        <v>661</v>
      </c>
      <c r="L26" s="12" t="s">
        <v>662</v>
      </c>
      <c r="M26" s="12" t="s">
        <v>662</v>
      </c>
      <c r="N26" s="12" t="s">
        <v>662</v>
      </c>
      <c r="O26" s="12" t="s">
        <v>662</v>
      </c>
      <c r="P26" s="12" t="s">
        <v>661</v>
      </c>
      <c r="Q26" s="12" t="s">
        <v>661</v>
      </c>
      <c r="R26" s="12" t="s">
        <v>661</v>
      </c>
      <c r="S26" s="12" t="s">
        <v>661</v>
      </c>
      <c r="T26" s="12">
        <v>2</v>
      </c>
      <c r="U26" s="12">
        <f t="shared" ca="1" si="0"/>
        <v>842</v>
      </c>
    </row>
    <row r="27" spans="1:21">
      <c r="A27" s="1">
        <v>26</v>
      </c>
      <c r="B27" s="12">
        <v>53</v>
      </c>
      <c r="C27" s="12" t="s">
        <v>136</v>
      </c>
      <c r="D27" s="12" t="s">
        <v>139</v>
      </c>
      <c r="E27" s="12" t="s">
        <v>70</v>
      </c>
      <c r="F27" s="12" t="s">
        <v>69</v>
      </c>
      <c r="G27" s="12" t="s">
        <v>70</v>
      </c>
      <c r="H27" s="12" t="s">
        <v>756</v>
      </c>
      <c r="I27" s="12" t="s">
        <v>756</v>
      </c>
      <c r="J27" s="12" t="s">
        <v>757</v>
      </c>
      <c r="K27" s="12" t="s">
        <v>757</v>
      </c>
      <c r="L27" s="12" t="s">
        <v>758</v>
      </c>
      <c r="M27" s="12" t="s">
        <v>758</v>
      </c>
      <c r="N27" s="12" t="s">
        <v>758</v>
      </c>
      <c r="O27" s="12" t="s">
        <v>758</v>
      </c>
      <c r="P27" s="12" t="s">
        <v>759</v>
      </c>
      <c r="Q27" s="12" t="s">
        <v>759</v>
      </c>
      <c r="R27" s="12" t="s">
        <v>760</v>
      </c>
      <c r="S27" s="12" t="s">
        <v>760</v>
      </c>
      <c r="T27" s="12">
        <v>2</v>
      </c>
      <c r="U27" s="12">
        <f t="shared" ca="1" si="0"/>
        <v>745</v>
      </c>
    </row>
    <row r="28" spans="1:21">
      <c r="A28" s="1">
        <v>27</v>
      </c>
      <c r="B28" s="12">
        <v>10</v>
      </c>
      <c r="C28" s="12" t="s">
        <v>65</v>
      </c>
      <c r="D28" s="12" t="s">
        <v>67</v>
      </c>
      <c r="E28" s="12" t="s">
        <v>69</v>
      </c>
      <c r="F28" s="12" t="s">
        <v>69</v>
      </c>
      <c r="G28" s="12" t="s">
        <v>70</v>
      </c>
      <c r="H28" s="12" t="s">
        <v>627</v>
      </c>
      <c r="I28" s="12" t="s">
        <v>627</v>
      </c>
      <c r="J28" s="12" t="s">
        <v>627</v>
      </c>
      <c r="K28" s="12" t="s">
        <v>627</v>
      </c>
      <c r="L28" s="12" t="s">
        <v>627</v>
      </c>
      <c r="M28" s="12" t="s">
        <v>627</v>
      </c>
      <c r="N28" s="12" t="s">
        <v>627</v>
      </c>
      <c r="O28" s="12" t="s">
        <v>627</v>
      </c>
      <c r="P28" s="12" t="s">
        <v>628</v>
      </c>
      <c r="Q28" s="12" t="s">
        <v>628</v>
      </c>
      <c r="R28" s="12" t="s">
        <v>628</v>
      </c>
      <c r="S28" s="12" t="s">
        <v>628</v>
      </c>
      <c r="T28" s="12">
        <v>1</v>
      </c>
      <c r="U28" s="12">
        <f t="shared" ca="1" si="0"/>
        <v>663</v>
      </c>
    </row>
    <row r="29" spans="1:21">
      <c r="A29" s="1">
        <v>28</v>
      </c>
      <c r="B29" s="12">
        <v>21</v>
      </c>
      <c r="C29" s="12" t="s">
        <v>65</v>
      </c>
      <c r="D29" s="12" t="s">
        <v>68</v>
      </c>
      <c r="E29" s="12" t="s">
        <v>69</v>
      </c>
      <c r="F29" s="12" t="s">
        <v>70</v>
      </c>
      <c r="G29" s="12" t="s">
        <v>69</v>
      </c>
      <c r="H29" s="12" t="s">
        <v>649</v>
      </c>
      <c r="I29" s="12" t="s">
        <v>649</v>
      </c>
      <c r="J29" s="12" t="s">
        <v>649</v>
      </c>
      <c r="K29" s="12" t="s">
        <v>649</v>
      </c>
      <c r="L29" s="12" t="s">
        <v>650</v>
      </c>
      <c r="M29" s="12" t="s">
        <v>650</v>
      </c>
      <c r="N29" s="12" t="s">
        <v>650</v>
      </c>
      <c r="O29" s="12" t="s">
        <v>650</v>
      </c>
      <c r="P29" s="12" t="s">
        <v>649</v>
      </c>
      <c r="Q29" s="12" t="s">
        <v>649</v>
      </c>
      <c r="R29" s="12" t="s">
        <v>649</v>
      </c>
      <c r="S29" s="12" t="s">
        <v>649</v>
      </c>
      <c r="T29" s="12">
        <v>2</v>
      </c>
      <c r="U29" s="12">
        <f t="shared" ca="1" si="0"/>
        <v>799</v>
      </c>
    </row>
    <row r="30" spans="1:21">
      <c r="A30" s="1">
        <v>29</v>
      </c>
      <c r="B30" s="12">
        <v>59</v>
      </c>
      <c r="C30" s="12" t="s">
        <v>136</v>
      </c>
      <c r="D30" s="13" t="s">
        <v>140</v>
      </c>
      <c r="E30" s="12" t="s">
        <v>70</v>
      </c>
      <c r="F30" s="12" t="s">
        <v>70</v>
      </c>
      <c r="G30" s="12" t="s">
        <v>69</v>
      </c>
      <c r="H30" s="12" t="s">
        <v>786</v>
      </c>
      <c r="I30" s="12" t="s">
        <v>786</v>
      </c>
      <c r="J30" s="12" t="s">
        <v>787</v>
      </c>
      <c r="K30" s="12" t="s">
        <v>787</v>
      </c>
      <c r="L30" s="12" t="s">
        <v>788</v>
      </c>
      <c r="M30" s="12" t="s">
        <v>788</v>
      </c>
      <c r="N30" s="12" t="s">
        <v>789</v>
      </c>
      <c r="O30" s="12" t="s">
        <v>789</v>
      </c>
      <c r="P30" s="12" t="s">
        <v>790</v>
      </c>
      <c r="Q30" s="12" t="s">
        <v>790</v>
      </c>
      <c r="R30" s="12" t="s">
        <v>790</v>
      </c>
      <c r="S30" s="12" t="s">
        <v>790</v>
      </c>
      <c r="T30" s="12">
        <v>1</v>
      </c>
      <c r="U30" s="12">
        <f t="shared" ca="1" si="0"/>
        <v>508</v>
      </c>
    </row>
    <row r="31" spans="1:21">
      <c r="A31" s="1">
        <v>30</v>
      </c>
      <c r="B31" s="12">
        <v>6</v>
      </c>
      <c r="C31" s="12" t="s">
        <v>65</v>
      </c>
      <c r="D31" s="12" t="s">
        <v>67</v>
      </c>
      <c r="E31" s="12" t="s">
        <v>69</v>
      </c>
      <c r="F31" s="12" t="s">
        <v>69</v>
      </c>
      <c r="G31" s="12" t="s">
        <v>70</v>
      </c>
      <c r="H31" s="12" t="s">
        <v>619</v>
      </c>
      <c r="I31" s="12" t="s">
        <v>619</v>
      </c>
      <c r="J31" s="12" t="s">
        <v>619</v>
      </c>
      <c r="K31" s="12" t="s">
        <v>619</v>
      </c>
      <c r="L31" s="12" t="s">
        <v>619</v>
      </c>
      <c r="M31" s="12" t="s">
        <v>619</v>
      </c>
      <c r="N31" s="12" t="s">
        <v>619</v>
      </c>
      <c r="O31" s="12" t="s">
        <v>619</v>
      </c>
      <c r="P31" s="12" t="s">
        <v>620</v>
      </c>
      <c r="Q31" s="12" t="s">
        <v>620</v>
      </c>
      <c r="R31" s="12" t="s">
        <v>620</v>
      </c>
      <c r="S31" s="12" t="s">
        <v>620</v>
      </c>
      <c r="T31" s="12">
        <v>1</v>
      </c>
      <c r="U31" s="12">
        <f t="shared" ca="1" si="0"/>
        <v>982</v>
      </c>
    </row>
    <row r="32" spans="1:21">
      <c r="A32" s="1">
        <v>31</v>
      </c>
      <c r="B32" s="12">
        <v>28</v>
      </c>
      <c r="C32" s="12" t="s">
        <v>65</v>
      </c>
      <c r="D32" s="12" t="s">
        <v>68</v>
      </c>
      <c r="E32" s="12" t="s">
        <v>69</v>
      </c>
      <c r="F32" s="12" t="s">
        <v>70</v>
      </c>
      <c r="G32" s="12" t="s">
        <v>69</v>
      </c>
      <c r="H32" s="12" t="s">
        <v>663</v>
      </c>
      <c r="I32" s="12" t="s">
        <v>663</v>
      </c>
      <c r="J32" s="12" t="s">
        <v>663</v>
      </c>
      <c r="K32" s="12" t="s">
        <v>663</v>
      </c>
      <c r="L32" s="12" t="s">
        <v>664</v>
      </c>
      <c r="M32" s="12" t="s">
        <v>664</v>
      </c>
      <c r="N32" s="12" t="s">
        <v>664</v>
      </c>
      <c r="O32" s="12" t="s">
        <v>664</v>
      </c>
      <c r="P32" s="12" t="s">
        <v>663</v>
      </c>
      <c r="Q32" s="12" t="s">
        <v>663</v>
      </c>
      <c r="R32" s="12" t="s">
        <v>663</v>
      </c>
      <c r="S32" s="12" t="s">
        <v>663</v>
      </c>
      <c r="T32" s="12">
        <v>2</v>
      </c>
      <c r="U32" s="12">
        <f t="shared" ca="1" si="0"/>
        <v>507</v>
      </c>
    </row>
    <row r="33" spans="1:21">
      <c r="A33" s="1">
        <v>32</v>
      </c>
      <c r="B33" s="12">
        <v>63</v>
      </c>
      <c r="C33" s="12" t="s">
        <v>136</v>
      </c>
      <c r="D33" s="13" t="s">
        <v>140</v>
      </c>
      <c r="E33" s="12" t="s">
        <v>70</v>
      </c>
      <c r="F33" s="12" t="s">
        <v>70</v>
      </c>
      <c r="G33" s="12" t="s">
        <v>69</v>
      </c>
      <c r="H33" s="12" t="s">
        <v>806</v>
      </c>
      <c r="I33" s="12" t="s">
        <v>806</v>
      </c>
      <c r="J33" s="12" t="s">
        <v>807</v>
      </c>
      <c r="K33" s="12" t="s">
        <v>807</v>
      </c>
      <c r="L33" s="12" t="s">
        <v>808</v>
      </c>
      <c r="M33" s="12" t="s">
        <v>808</v>
      </c>
      <c r="N33" s="12" t="s">
        <v>809</v>
      </c>
      <c r="O33" s="12" t="s">
        <v>809</v>
      </c>
      <c r="P33" s="12" t="s">
        <v>810</v>
      </c>
      <c r="Q33" s="12" t="s">
        <v>810</v>
      </c>
      <c r="R33" s="12" t="s">
        <v>810</v>
      </c>
      <c r="S33" s="12" t="s">
        <v>810</v>
      </c>
      <c r="T33" s="12">
        <v>1</v>
      </c>
      <c r="U33" s="12">
        <f t="shared" ca="1" si="0"/>
        <v>848</v>
      </c>
    </row>
    <row r="34" spans="1:21">
      <c r="A34" s="1">
        <v>33</v>
      </c>
      <c r="B34" s="12">
        <v>8</v>
      </c>
      <c r="C34" s="12" t="s">
        <v>65</v>
      </c>
      <c r="D34" s="12" t="s">
        <v>67</v>
      </c>
      <c r="E34" s="12" t="s">
        <v>69</v>
      </c>
      <c r="F34" s="12" t="s">
        <v>69</v>
      </c>
      <c r="G34" s="12" t="s">
        <v>70</v>
      </c>
      <c r="H34" s="12" t="s">
        <v>623</v>
      </c>
      <c r="I34" s="12" t="s">
        <v>623</v>
      </c>
      <c r="J34" s="12" t="s">
        <v>623</v>
      </c>
      <c r="K34" s="12" t="s">
        <v>623</v>
      </c>
      <c r="L34" s="12" t="s">
        <v>623</v>
      </c>
      <c r="M34" s="12" t="s">
        <v>623</v>
      </c>
      <c r="N34" s="12" t="s">
        <v>623</v>
      </c>
      <c r="O34" s="12" t="s">
        <v>623</v>
      </c>
      <c r="P34" s="12" t="s">
        <v>624</v>
      </c>
      <c r="Q34" s="12" t="s">
        <v>624</v>
      </c>
      <c r="R34" s="12" t="s">
        <v>624</v>
      </c>
      <c r="S34" s="12" t="s">
        <v>624</v>
      </c>
      <c r="T34" s="12">
        <v>1</v>
      </c>
      <c r="U34" s="12">
        <f t="shared" ref="U34:U65" ca="1" si="1">RANDBETWEEN(500,1000)</f>
        <v>616</v>
      </c>
    </row>
    <row r="35" spans="1:21">
      <c r="A35" s="1">
        <v>34</v>
      </c>
      <c r="B35" s="12">
        <v>40</v>
      </c>
      <c r="C35" s="12" t="s">
        <v>136</v>
      </c>
      <c r="D35" s="12" t="s">
        <v>137</v>
      </c>
      <c r="E35" s="12" t="s">
        <v>69</v>
      </c>
      <c r="F35" s="12" t="s">
        <v>69</v>
      </c>
      <c r="G35" s="12" t="s">
        <v>70</v>
      </c>
      <c r="H35" s="12" t="s">
        <v>700</v>
      </c>
      <c r="I35" s="12" t="s">
        <v>700</v>
      </c>
      <c r="J35" s="12" t="s">
        <v>700</v>
      </c>
      <c r="K35" s="12" t="s">
        <v>700</v>
      </c>
      <c r="L35" s="12" t="s">
        <v>701</v>
      </c>
      <c r="M35" s="12" t="s">
        <v>701</v>
      </c>
      <c r="N35" s="12" t="s">
        <v>701</v>
      </c>
      <c r="O35" s="12" t="s">
        <v>701</v>
      </c>
      <c r="P35" s="12" t="s">
        <v>702</v>
      </c>
      <c r="Q35" s="12" t="s">
        <v>702</v>
      </c>
      <c r="R35" s="12" t="s">
        <v>703</v>
      </c>
      <c r="S35" s="12" t="s">
        <v>703</v>
      </c>
      <c r="T35" s="12">
        <v>1</v>
      </c>
      <c r="U35" s="12">
        <f t="shared" ca="1" si="1"/>
        <v>875</v>
      </c>
    </row>
    <row r="36" spans="1:21">
      <c r="A36" s="1">
        <v>35</v>
      </c>
      <c r="B36" s="12">
        <v>91</v>
      </c>
      <c r="C36" s="12" t="s">
        <v>69</v>
      </c>
      <c r="D36" s="13" t="s">
        <v>310</v>
      </c>
      <c r="E36" s="12" t="s">
        <v>319</v>
      </c>
      <c r="F36" s="12" t="s">
        <v>317</v>
      </c>
      <c r="G36" s="12" t="s">
        <v>316</v>
      </c>
      <c r="H36" s="12" t="s">
        <v>1042</v>
      </c>
      <c r="I36" s="12" t="s">
        <v>1043</v>
      </c>
      <c r="J36" s="12" t="s">
        <v>1044</v>
      </c>
      <c r="K36" s="12" t="s">
        <v>1045</v>
      </c>
      <c r="L36" s="12" t="s">
        <v>1046</v>
      </c>
      <c r="M36" s="12" t="s">
        <v>1046</v>
      </c>
      <c r="N36" s="12" t="s">
        <v>1047</v>
      </c>
      <c r="O36" s="12" t="s">
        <v>1048</v>
      </c>
      <c r="P36" s="12" t="s">
        <v>1049</v>
      </c>
      <c r="Q36" s="12" t="s">
        <v>1049</v>
      </c>
      <c r="R36" s="12" t="s">
        <v>1050</v>
      </c>
      <c r="S36" s="12" t="s">
        <v>1050</v>
      </c>
      <c r="T36" s="12">
        <v>2</v>
      </c>
      <c r="U36" s="12">
        <f t="shared" ca="1" si="1"/>
        <v>949</v>
      </c>
    </row>
    <row r="37" spans="1:21">
      <c r="A37" s="1">
        <v>36</v>
      </c>
      <c r="B37" s="12">
        <v>92</v>
      </c>
      <c r="C37" s="12" t="s">
        <v>69</v>
      </c>
      <c r="D37" s="13" t="s">
        <v>311</v>
      </c>
      <c r="E37" s="12" t="s">
        <v>319</v>
      </c>
      <c r="F37" s="12" t="s">
        <v>318</v>
      </c>
      <c r="G37" s="12" t="s">
        <v>316</v>
      </c>
      <c r="H37" s="12" t="s">
        <v>1051</v>
      </c>
      <c r="I37" s="12" t="s">
        <v>1052</v>
      </c>
      <c r="J37" s="12" t="s">
        <v>1053</v>
      </c>
      <c r="K37" s="12" t="s">
        <v>1054</v>
      </c>
      <c r="L37" s="12" t="s">
        <v>1055</v>
      </c>
      <c r="M37" s="12" t="s">
        <v>1056</v>
      </c>
      <c r="N37" s="12" t="s">
        <v>1057</v>
      </c>
      <c r="O37" s="12" t="s">
        <v>1057</v>
      </c>
      <c r="P37" s="12" t="s">
        <v>1058</v>
      </c>
      <c r="Q37" s="12" t="s">
        <v>1058</v>
      </c>
      <c r="R37" s="12" t="s">
        <v>1059</v>
      </c>
      <c r="S37" s="12" t="s">
        <v>1059</v>
      </c>
      <c r="T37" s="12">
        <v>2</v>
      </c>
      <c r="U37" s="12">
        <f t="shared" ca="1" si="1"/>
        <v>526</v>
      </c>
    </row>
    <row r="38" spans="1:21">
      <c r="A38" s="1">
        <v>37</v>
      </c>
      <c r="B38" s="12">
        <v>65</v>
      </c>
      <c r="C38" s="12" t="s">
        <v>69</v>
      </c>
      <c r="D38" s="12" t="s">
        <v>284</v>
      </c>
      <c r="E38" s="12" t="s">
        <v>316</v>
      </c>
      <c r="F38" s="12" t="s">
        <v>316</v>
      </c>
      <c r="G38" s="12" t="s">
        <v>317</v>
      </c>
      <c r="H38" s="12" t="s">
        <v>816</v>
      </c>
      <c r="I38" s="12" t="s">
        <v>816</v>
      </c>
      <c r="J38" s="12" t="s">
        <v>817</v>
      </c>
      <c r="K38" s="12" t="s">
        <v>817</v>
      </c>
      <c r="L38" s="12" t="s">
        <v>818</v>
      </c>
      <c r="M38" s="12" t="s">
        <v>818</v>
      </c>
      <c r="N38" s="12" t="s">
        <v>819</v>
      </c>
      <c r="O38" s="12" t="s">
        <v>819</v>
      </c>
      <c r="P38" s="12" t="s">
        <v>820</v>
      </c>
      <c r="Q38" s="12" t="s">
        <v>820</v>
      </c>
      <c r="R38" s="12" t="s">
        <v>821</v>
      </c>
      <c r="S38" s="12" t="s">
        <v>822</v>
      </c>
      <c r="T38" s="12">
        <v>1</v>
      </c>
      <c r="U38" s="12">
        <f t="shared" ca="1" si="1"/>
        <v>778</v>
      </c>
    </row>
    <row r="39" spans="1:21">
      <c r="A39" s="1">
        <v>38</v>
      </c>
      <c r="B39" s="12">
        <v>12</v>
      </c>
      <c r="C39" s="12" t="s">
        <v>65</v>
      </c>
      <c r="D39" s="12" t="s">
        <v>67</v>
      </c>
      <c r="E39" s="12" t="s">
        <v>69</v>
      </c>
      <c r="F39" s="12" t="s">
        <v>69</v>
      </c>
      <c r="G39" s="12" t="s">
        <v>70</v>
      </c>
      <c r="H39" s="12" t="s">
        <v>631</v>
      </c>
      <c r="I39" s="12" t="s">
        <v>631</v>
      </c>
      <c r="J39" s="12" t="s">
        <v>631</v>
      </c>
      <c r="K39" s="12" t="s">
        <v>631</v>
      </c>
      <c r="L39" s="12" t="s">
        <v>631</v>
      </c>
      <c r="M39" s="12" t="s">
        <v>631</v>
      </c>
      <c r="N39" s="12" t="s">
        <v>631</v>
      </c>
      <c r="O39" s="12" t="s">
        <v>631</v>
      </c>
      <c r="P39" s="12" t="s">
        <v>632</v>
      </c>
      <c r="Q39" s="12" t="s">
        <v>632</v>
      </c>
      <c r="R39" s="12" t="s">
        <v>632</v>
      </c>
      <c r="S39" s="12" t="s">
        <v>632</v>
      </c>
      <c r="T39" s="12">
        <v>1</v>
      </c>
      <c r="U39" s="12">
        <f t="shared" ca="1" si="1"/>
        <v>755</v>
      </c>
    </row>
    <row r="40" spans="1:21">
      <c r="A40" s="1">
        <v>39</v>
      </c>
      <c r="B40" s="12">
        <v>54</v>
      </c>
      <c r="C40" s="12" t="s">
        <v>136</v>
      </c>
      <c r="D40" s="12" t="s">
        <v>139</v>
      </c>
      <c r="E40" s="12" t="s">
        <v>70</v>
      </c>
      <c r="F40" s="12" t="s">
        <v>69</v>
      </c>
      <c r="G40" s="12" t="s">
        <v>70</v>
      </c>
      <c r="H40" s="12" t="s">
        <v>761</v>
      </c>
      <c r="I40" s="12" t="s">
        <v>761</v>
      </c>
      <c r="J40" s="12" t="s">
        <v>762</v>
      </c>
      <c r="K40" s="12" t="s">
        <v>762</v>
      </c>
      <c r="L40" s="12" t="s">
        <v>763</v>
      </c>
      <c r="M40" s="12" t="s">
        <v>763</v>
      </c>
      <c r="N40" s="12" t="s">
        <v>763</v>
      </c>
      <c r="O40" s="12" t="s">
        <v>763</v>
      </c>
      <c r="P40" s="12" t="s">
        <v>764</v>
      </c>
      <c r="Q40" s="12" t="s">
        <v>764</v>
      </c>
      <c r="R40" s="12" t="s">
        <v>765</v>
      </c>
      <c r="S40" s="12" t="s">
        <v>765</v>
      </c>
      <c r="T40" s="12">
        <v>2</v>
      </c>
      <c r="U40" s="12">
        <f t="shared" ca="1" si="1"/>
        <v>665</v>
      </c>
    </row>
    <row r="41" spans="1:21">
      <c r="A41" s="1">
        <v>40</v>
      </c>
      <c r="B41" s="12">
        <v>41</v>
      </c>
      <c r="C41" s="12" t="s">
        <v>136</v>
      </c>
      <c r="D41" s="12" t="s">
        <v>138</v>
      </c>
      <c r="E41" s="12" t="s">
        <v>69</v>
      </c>
      <c r="F41" s="12" t="s">
        <v>70</v>
      </c>
      <c r="G41" s="12" t="s">
        <v>69</v>
      </c>
      <c r="H41" s="12" t="s">
        <v>704</v>
      </c>
      <c r="I41" s="12" t="s">
        <v>704</v>
      </c>
      <c r="J41" s="12" t="s">
        <v>704</v>
      </c>
      <c r="K41" s="12" t="s">
        <v>704</v>
      </c>
      <c r="L41" s="12" t="s">
        <v>705</v>
      </c>
      <c r="M41" s="12" t="s">
        <v>705</v>
      </c>
      <c r="N41" s="12" t="s">
        <v>706</v>
      </c>
      <c r="O41" s="12" t="s">
        <v>706</v>
      </c>
      <c r="P41" s="12" t="s">
        <v>707</v>
      </c>
      <c r="Q41" s="12" t="s">
        <v>707</v>
      </c>
      <c r="R41" s="12" t="s">
        <v>707</v>
      </c>
      <c r="S41" s="12" t="s">
        <v>707</v>
      </c>
      <c r="T41" s="12">
        <v>2</v>
      </c>
      <c r="U41" s="12">
        <f t="shared" ca="1" si="1"/>
        <v>696</v>
      </c>
    </row>
    <row r="42" spans="1:21">
      <c r="A42" s="1">
        <v>41</v>
      </c>
      <c r="B42" s="12">
        <v>88</v>
      </c>
      <c r="C42" s="12" t="s">
        <v>69</v>
      </c>
      <c r="D42" s="12" t="s">
        <v>307</v>
      </c>
      <c r="E42" s="12" t="s">
        <v>318</v>
      </c>
      <c r="F42" s="12" t="s">
        <v>318</v>
      </c>
      <c r="G42" s="12" t="s">
        <v>319</v>
      </c>
      <c r="H42" s="12" t="s">
        <v>1014</v>
      </c>
      <c r="I42" s="12" t="s">
        <v>1015</v>
      </c>
      <c r="J42" s="12" t="s">
        <v>1016</v>
      </c>
      <c r="K42" s="12" t="s">
        <v>1016</v>
      </c>
      <c r="L42" s="12" t="s">
        <v>1017</v>
      </c>
      <c r="M42" s="12" t="s">
        <v>1018</v>
      </c>
      <c r="N42" s="12" t="s">
        <v>1019</v>
      </c>
      <c r="O42" s="12" t="s">
        <v>1019</v>
      </c>
      <c r="P42" s="12" t="s">
        <v>1020</v>
      </c>
      <c r="Q42" s="12" t="s">
        <v>1021</v>
      </c>
      <c r="R42" s="12" t="s">
        <v>1022</v>
      </c>
      <c r="S42" s="12" t="s">
        <v>1023</v>
      </c>
      <c r="T42" s="12">
        <v>1</v>
      </c>
      <c r="U42" s="12">
        <f t="shared" ca="1" si="1"/>
        <v>896</v>
      </c>
    </row>
    <row r="43" spans="1:21">
      <c r="A43" s="1">
        <v>42</v>
      </c>
      <c r="B43" s="12">
        <v>31</v>
      </c>
      <c r="C43" s="12" t="s">
        <v>65</v>
      </c>
      <c r="D43" s="12" t="s">
        <v>68</v>
      </c>
      <c r="E43" s="12" t="s">
        <v>69</v>
      </c>
      <c r="F43" s="12" t="s">
        <v>70</v>
      </c>
      <c r="G43" s="12" t="s">
        <v>69</v>
      </c>
      <c r="H43" s="12" t="s">
        <v>669</v>
      </c>
      <c r="I43" s="12" t="s">
        <v>669</v>
      </c>
      <c r="J43" s="12" t="s">
        <v>669</v>
      </c>
      <c r="K43" s="12" t="s">
        <v>669</v>
      </c>
      <c r="L43" s="12" t="s">
        <v>670</v>
      </c>
      <c r="M43" s="12" t="s">
        <v>670</v>
      </c>
      <c r="N43" s="12" t="s">
        <v>670</v>
      </c>
      <c r="O43" s="12" t="s">
        <v>670</v>
      </c>
      <c r="P43" s="12" t="s">
        <v>669</v>
      </c>
      <c r="Q43" s="12" t="s">
        <v>669</v>
      </c>
      <c r="R43" s="12" t="s">
        <v>669</v>
      </c>
      <c r="S43" s="12" t="s">
        <v>669</v>
      </c>
      <c r="T43" s="12">
        <v>2</v>
      </c>
      <c r="U43" s="12">
        <f t="shared" ca="1" si="1"/>
        <v>852</v>
      </c>
    </row>
    <row r="44" spans="1:21">
      <c r="A44" s="1">
        <v>43</v>
      </c>
      <c r="B44" s="12">
        <v>79</v>
      </c>
      <c r="C44" s="12" t="s">
        <v>69</v>
      </c>
      <c r="D44" s="12" t="s">
        <v>298</v>
      </c>
      <c r="E44" s="12" t="s">
        <v>317</v>
      </c>
      <c r="F44" s="12" t="s">
        <v>317</v>
      </c>
      <c r="G44" s="12" t="s">
        <v>319</v>
      </c>
      <c r="H44" s="12" t="s">
        <v>932</v>
      </c>
      <c r="I44" s="12" t="s">
        <v>932</v>
      </c>
      <c r="J44" s="12" t="s">
        <v>933</v>
      </c>
      <c r="K44" s="12" t="s">
        <v>934</v>
      </c>
      <c r="L44" s="12" t="s">
        <v>935</v>
      </c>
      <c r="M44" s="12" t="s">
        <v>935</v>
      </c>
      <c r="N44" s="12" t="s">
        <v>936</v>
      </c>
      <c r="O44" s="12" t="s">
        <v>937</v>
      </c>
      <c r="P44" s="12" t="s">
        <v>938</v>
      </c>
      <c r="Q44" s="12" t="s">
        <v>939</v>
      </c>
      <c r="R44" s="12" t="s">
        <v>940</v>
      </c>
      <c r="S44" s="12" t="s">
        <v>941</v>
      </c>
      <c r="T44" s="12">
        <v>1</v>
      </c>
      <c r="U44" s="12">
        <f t="shared" ca="1" si="1"/>
        <v>824</v>
      </c>
    </row>
    <row r="45" spans="1:21">
      <c r="A45" s="1">
        <v>44</v>
      </c>
      <c r="B45" s="12">
        <v>34</v>
      </c>
      <c r="C45" s="12" t="s">
        <v>136</v>
      </c>
      <c r="D45" s="12" t="s">
        <v>137</v>
      </c>
      <c r="E45" s="12" t="s">
        <v>69</v>
      </c>
      <c r="F45" s="12" t="s">
        <v>69</v>
      </c>
      <c r="G45" s="12" t="s">
        <v>70</v>
      </c>
      <c r="H45" s="12" t="s">
        <v>676</v>
      </c>
      <c r="I45" s="13" t="s">
        <v>676</v>
      </c>
      <c r="J45" s="13" t="s">
        <v>676</v>
      </c>
      <c r="K45" s="13" t="s">
        <v>676</v>
      </c>
      <c r="L45" s="12" t="s">
        <v>677</v>
      </c>
      <c r="M45" s="13" t="s">
        <v>677</v>
      </c>
      <c r="N45" s="13" t="s">
        <v>677</v>
      </c>
      <c r="O45" s="13" t="s">
        <v>677</v>
      </c>
      <c r="P45" s="12" t="s">
        <v>678</v>
      </c>
      <c r="Q45" s="13" t="s">
        <v>678</v>
      </c>
      <c r="R45" s="12" t="s">
        <v>679</v>
      </c>
      <c r="S45" s="13" t="s">
        <v>679</v>
      </c>
      <c r="T45" s="12">
        <v>1</v>
      </c>
      <c r="U45" s="12">
        <f t="shared" ca="1" si="1"/>
        <v>789</v>
      </c>
    </row>
    <row r="46" spans="1:21">
      <c r="A46" s="1">
        <v>45</v>
      </c>
      <c r="B46" s="12">
        <v>47</v>
      </c>
      <c r="C46" s="12" t="s">
        <v>136</v>
      </c>
      <c r="D46" s="12" t="s">
        <v>138</v>
      </c>
      <c r="E46" s="12" t="s">
        <v>69</v>
      </c>
      <c r="F46" s="12" t="s">
        <v>70</v>
      </c>
      <c r="G46" s="12" t="s">
        <v>69</v>
      </c>
      <c r="H46" s="12" t="s">
        <v>728</v>
      </c>
      <c r="I46" s="12" t="s">
        <v>728</v>
      </c>
      <c r="J46" s="12" t="s">
        <v>728</v>
      </c>
      <c r="K46" s="12" t="s">
        <v>728</v>
      </c>
      <c r="L46" s="12" t="s">
        <v>729</v>
      </c>
      <c r="M46" s="12" t="s">
        <v>729</v>
      </c>
      <c r="N46" s="12" t="s">
        <v>730</v>
      </c>
      <c r="O46" s="12" t="s">
        <v>730</v>
      </c>
      <c r="P46" s="12" t="s">
        <v>731</v>
      </c>
      <c r="Q46" s="12" t="s">
        <v>731</v>
      </c>
      <c r="R46" s="12" t="s">
        <v>731</v>
      </c>
      <c r="S46" s="12" t="s">
        <v>731</v>
      </c>
      <c r="T46" s="12">
        <v>2</v>
      </c>
      <c r="U46" s="12">
        <f t="shared" ca="1" si="1"/>
        <v>936</v>
      </c>
    </row>
    <row r="47" spans="1:21">
      <c r="A47" s="1">
        <v>46</v>
      </c>
      <c r="B47" s="12">
        <v>73</v>
      </c>
      <c r="C47" s="12" t="s">
        <v>69</v>
      </c>
      <c r="D47" s="12" t="s">
        <v>292</v>
      </c>
      <c r="E47" s="12" t="s">
        <v>317</v>
      </c>
      <c r="F47" s="12" t="s">
        <v>316</v>
      </c>
      <c r="G47" s="12" t="s">
        <v>317</v>
      </c>
      <c r="H47" s="12" t="s">
        <v>880</v>
      </c>
      <c r="I47" s="12" t="s">
        <v>880</v>
      </c>
      <c r="J47" s="12" t="s">
        <v>881</v>
      </c>
      <c r="K47" s="12" t="s">
        <v>882</v>
      </c>
      <c r="L47" s="12" t="s">
        <v>883</v>
      </c>
      <c r="M47" s="12" t="s">
        <v>883</v>
      </c>
      <c r="N47" s="12" t="s">
        <v>884</v>
      </c>
      <c r="O47" s="12" t="s">
        <v>884</v>
      </c>
      <c r="P47" s="12" t="s">
        <v>885</v>
      </c>
      <c r="Q47" s="12" t="s">
        <v>885</v>
      </c>
      <c r="R47" s="12" t="s">
        <v>886</v>
      </c>
      <c r="S47" s="12" t="s">
        <v>887</v>
      </c>
      <c r="T47" s="12">
        <v>2</v>
      </c>
      <c r="U47" s="12">
        <f t="shared" ca="1" si="1"/>
        <v>900</v>
      </c>
    </row>
    <row r="48" spans="1:21">
      <c r="A48" s="1">
        <v>47</v>
      </c>
      <c r="B48" s="12">
        <v>72</v>
      </c>
      <c r="C48" s="12" t="s">
        <v>69</v>
      </c>
      <c r="D48" s="12" t="s">
        <v>291</v>
      </c>
      <c r="E48" s="12" t="s">
        <v>316</v>
      </c>
      <c r="F48" s="12" t="s">
        <v>318</v>
      </c>
      <c r="G48" s="12" t="s">
        <v>319</v>
      </c>
      <c r="H48" s="12" t="s">
        <v>871</v>
      </c>
      <c r="I48" s="12" t="s">
        <v>871</v>
      </c>
      <c r="J48" s="12" t="s">
        <v>872</v>
      </c>
      <c r="K48" s="12" t="s">
        <v>872</v>
      </c>
      <c r="L48" s="12" t="s">
        <v>873</v>
      </c>
      <c r="M48" s="12" t="s">
        <v>874</v>
      </c>
      <c r="N48" s="12" t="s">
        <v>875</v>
      </c>
      <c r="O48" s="12" t="s">
        <v>875</v>
      </c>
      <c r="P48" s="12" t="s">
        <v>876</v>
      </c>
      <c r="Q48" s="12" t="s">
        <v>877</v>
      </c>
      <c r="R48" s="12" t="s">
        <v>878</v>
      </c>
      <c r="S48" s="12" t="s">
        <v>879</v>
      </c>
      <c r="T48" s="12">
        <v>2</v>
      </c>
      <c r="U48" s="12">
        <f t="shared" ca="1" si="1"/>
        <v>998</v>
      </c>
    </row>
    <row r="49" spans="1:21">
      <c r="A49" s="1">
        <v>48</v>
      </c>
      <c r="B49" s="12">
        <v>83</v>
      </c>
      <c r="C49" s="12" t="s">
        <v>69</v>
      </c>
      <c r="D49" s="12" t="s">
        <v>302</v>
      </c>
      <c r="E49" s="12" t="s">
        <v>318</v>
      </c>
      <c r="F49" s="12" t="s">
        <v>317</v>
      </c>
      <c r="G49" s="12" t="s">
        <v>316</v>
      </c>
      <c r="H49" s="12" t="s">
        <v>968</v>
      </c>
      <c r="I49" s="12" t="s">
        <v>969</v>
      </c>
      <c r="J49" s="12" t="s">
        <v>970</v>
      </c>
      <c r="K49" s="12" t="s">
        <v>970</v>
      </c>
      <c r="L49" s="12" t="s">
        <v>971</v>
      </c>
      <c r="M49" s="12" t="s">
        <v>971</v>
      </c>
      <c r="N49" s="12" t="s">
        <v>972</v>
      </c>
      <c r="O49" s="12" t="s">
        <v>973</v>
      </c>
      <c r="P49" s="12" t="s">
        <v>974</v>
      </c>
      <c r="Q49" s="12" t="s">
        <v>974</v>
      </c>
      <c r="R49" s="12" t="s">
        <v>975</v>
      </c>
      <c r="S49" s="12" t="s">
        <v>975</v>
      </c>
      <c r="T49" s="12">
        <v>1</v>
      </c>
      <c r="U49" s="12">
        <f t="shared" ca="1" si="1"/>
        <v>996</v>
      </c>
    </row>
    <row r="50" spans="1:21">
      <c r="A50" s="1">
        <v>49</v>
      </c>
      <c r="B50" s="16">
        <v>32</v>
      </c>
      <c r="C50" s="16" t="s">
        <v>65</v>
      </c>
      <c r="D50" s="16" t="s">
        <v>68</v>
      </c>
      <c r="E50" s="16" t="s">
        <v>69</v>
      </c>
      <c r="F50" s="16" t="s">
        <v>70</v>
      </c>
      <c r="G50" s="16" t="s">
        <v>69</v>
      </c>
      <c r="H50" s="16" t="s">
        <v>671</v>
      </c>
      <c r="I50" s="16" t="s">
        <v>671</v>
      </c>
      <c r="J50" s="16" t="s">
        <v>671</v>
      </c>
      <c r="K50" s="16" t="s">
        <v>671</v>
      </c>
      <c r="L50" s="16" t="s">
        <v>672</v>
      </c>
      <c r="M50" s="16" t="s">
        <v>672</v>
      </c>
      <c r="N50" s="16" t="s">
        <v>672</v>
      </c>
      <c r="O50" s="16" t="s">
        <v>672</v>
      </c>
      <c r="P50" s="16" t="s">
        <v>671</v>
      </c>
      <c r="Q50" s="16" t="s">
        <v>671</v>
      </c>
      <c r="R50" s="16" t="s">
        <v>671</v>
      </c>
      <c r="S50" s="16" t="s">
        <v>671</v>
      </c>
      <c r="T50" s="16">
        <v>2</v>
      </c>
      <c r="U50" s="16">
        <f t="shared" ca="1" si="1"/>
        <v>518</v>
      </c>
    </row>
    <row r="51" spans="1:21">
      <c r="A51" s="1">
        <v>50</v>
      </c>
      <c r="B51" s="16">
        <v>29</v>
      </c>
      <c r="C51" s="16" t="s">
        <v>65</v>
      </c>
      <c r="D51" s="16" t="s">
        <v>68</v>
      </c>
      <c r="E51" s="16" t="s">
        <v>69</v>
      </c>
      <c r="F51" s="16" t="s">
        <v>70</v>
      </c>
      <c r="G51" s="16" t="s">
        <v>69</v>
      </c>
      <c r="H51" s="16" t="s">
        <v>665</v>
      </c>
      <c r="I51" s="16" t="s">
        <v>665</v>
      </c>
      <c r="J51" s="16" t="s">
        <v>665</v>
      </c>
      <c r="K51" s="16" t="s">
        <v>665</v>
      </c>
      <c r="L51" s="16" t="s">
        <v>666</v>
      </c>
      <c r="M51" s="16" t="s">
        <v>666</v>
      </c>
      <c r="N51" s="16" t="s">
        <v>666</v>
      </c>
      <c r="O51" s="16" t="s">
        <v>666</v>
      </c>
      <c r="P51" s="16" t="s">
        <v>665</v>
      </c>
      <c r="Q51" s="16" t="s">
        <v>665</v>
      </c>
      <c r="R51" s="16" t="s">
        <v>665</v>
      </c>
      <c r="S51" s="16" t="s">
        <v>665</v>
      </c>
      <c r="T51" s="16">
        <v>2</v>
      </c>
      <c r="U51" s="16">
        <f t="shared" ca="1" si="1"/>
        <v>853</v>
      </c>
    </row>
    <row r="52" spans="1:21">
      <c r="A52" s="1">
        <v>51</v>
      </c>
      <c r="B52" s="16">
        <v>52</v>
      </c>
      <c r="C52" s="16" t="s">
        <v>136</v>
      </c>
      <c r="D52" s="16" t="s">
        <v>139</v>
      </c>
      <c r="E52" s="16" t="s">
        <v>70</v>
      </c>
      <c r="F52" s="16" t="s">
        <v>69</v>
      </c>
      <c r="G52" s="16" t="s">
        <v>70</v>
      </c>
      <c r="H52" s="16" t="s">
        <v>751</v>
      </c>
      <c r="I52" s="16" t="s">
        <v>751</v>
      </c>
      <c r="J52" s="16" t="s">
        <v>752</v>
      </c>
      <c r="K52" s="16" t="s">
        <v>752</v>
      </c>
      <c r="L52" s="16" t="s">
        <v>753</v>
      </c>
      <c r="M52" s="16" t="s">
        <v>753</v>
      </c>
      <c r="N52" s="16" t="s">
        <v>753</v>
      </c>
      <c r="O52" s="16" t="s">
        <v>753</v>
      </c>
      <c r="P52" s="16" t="s">
        <v>754</v>
      </c>
      <c r="Q52" s="16" t="s">
        <v>754</v>
      </c>
      <c r="R52" s="16" t="s">
        <v>755</v>
      </c>
      <c r="S52" s="16" t="s">
        <v>755</v>
      </c>
      <c r="T52" s="16">
        <v>2</v>
      </c>
      <c r="U52" s="16">
        <f t="shared" ca="1" si="1"/>
        <v>718</v>
      </c>
    </row>
    <row r="53" spans="1:21">
      <c r="A53" s="1">
        <v>52</v>
      </c>
      <c r="B53" s="16">
        <v>16</v>
      </c>
      <c r="C53" s="16" t="s">
        <v>65</v>
      </c>
      <c r="D53" s="16" t="s">
        <v>67</v>
      </c>
      <c r="E53" s="16" t="s">
        <v>69</v>
      </c>
      <c r="F53" s="16" t="s">
        <v>69</v>
      </c>
      <c r="G53" s="16" t="s">
        <v>70</v>
      </c>
      <c r="H53" s="16" t="s">
        <v>639</v>
      </c>
      <c r="I53" s="16" t="s">
        <v>639</v>
      </c>
      <c r="J53" s="16" t="s">
        <v>639</v>
      </c>
      <c r="K53" s="16" t="s">
        <v>639</v>
      </c>
      <c r="L53" s="16" t="s">
        <v>639</v>
      </c>
      <c r="M53" s="16" t="s">
        <v>639</v>
      </c>
      <c r="N53" s="16" t="s">
        <v>639</v>
      </c>
      <c r="O53" s="16" t="s">
        <v>639</v>
      </c>
      <c r="P53" s="16" t="s">
        <v>640</v>
      </c>
      <c r="Q53" s="16" t="s">
        <v>640</v>
      </c>
      <c r="R53" s="16" t="s">
        <v>640</v>
      </c>
      <c r="S53" s="16" t="s">
        <v>640</v>
      </c>
      <c r="T53" s="16">
        <v>1</v>
      </c>
      <c r="U53" s="16">
        <f t="shared" ca="1" si="1"/>
        <v>880</v>
      </c>
    </row>
    <row r="54" spans="1:21">
      <c r="A54" s="1">
        <v>53</v>
      </c>
      <c r="B54" s="16">
        <v>11</v>
      </c>
      <c r="C54" s="16" t="s">
        <v>65</v>
      </c>
      <c r="D54" s="16" t="s">
        <v>67</v>
      </c>
      <c r="E54" s="16" t="s">
        <v>69</v>
      </c>
      <c r="F54" s="16" t="s">
        <v>69</v>
      </c>
      <c r="G54" s="16" t="s">
        <v>70</v>
      </c>
      <c r="H54" s="16" t="s">
        <v>629</v>
      </c>
      <c r="I54" s="16" t="s">
        <v>629</v>
      </c>
      <c r="J54" s="16" t="s">
        <v>629</v>
      </c>
      <c r="K54" s="16" t="s">
        <v>629</v>
      </c>
      <c r="L54" s="16" t="s">
        <v>629</v>
      </c>
      <c r="M54" s="16" t="s">
        <v>629</v>
      </c>
      <c r="N54" s="16" t="s">
        <v>629</v>
      </c>
      <c r="O54" s="16" t="s">
        <v>629</v>
      </c>
      <c r="P54" s="16" t="s">
        <v>630</v>
      </c>
      <c r="Q54" s="16" t="s">
        <v>630</v>
      </c>
      <c r="R54" s="16" t="s">
        <v>630</v>
      </c>
      <c r="S54" s="16" t="s">
        <v>630</v>
      </c>
      <c r="T54" s="16">
        <v>1</v>
      </c>
      <c r="U54" s="16">
        <f t="shared" ca="1" si="1"/>
        <v>749</v>
      </c>
    </row>
    <row r="55" spans="1:21">
      <c r="A55" s="1">
        <v>54</v>
      </c>
      <c r="B55" s="16">
        <v>39</v>
      </c>
      <c r="C55" s="16" t="s">
        <v>136</v>
      </c>
      <c r="D55" s="16" t="s">
        <v>137</v>
      </c>
      <c r="E55" s="16" t="s">
        <v>69</v>
      </c>
      <c r="F55" s="16" t="s">
        <v>69</v>
      </c>
      <c r="G55" s="16" t="s">
        <v>70</v>
      </c>
      <c r="H55" s="16" t="s">
        <v>696</v>
      </c>
      <c r="I55" s="16" t="s">
        <v>696</v>
      </c>
      <c r="J55" s="16" t="s">
        <v>696</v>
      </c>
      <c r="K55" s="16" t="s">
        <v>696</v>
      </c>
      <c r="L55" s="16" t="s">
        <v>697</v>
      </c>
      <c r="M55" s="16" t="s">
        <v>697</v>
      </c>
      <c r="N55" s="16" t="s">
        <v>697</v>
      </c>
      <c r="O55" s="16" t="s">
        <v>697</v>
      </c>
      <c r="P55" s="16" t="s">
        <v>698</v>
      </c>
      <c r="Q55" s="16" t="s">
        <v>698</v>
      </c>
      <c r="R55" s="16" t="s">
        <v>699</v>
      </c>
      <c r="S55" s="16" t="s">
        <v>699</v>
      </c>
      <c r="T55" s="16">
        <v>1</v>
      </c>
      <c r="U55" s="16">
        <f t="shared" ca="1" si="1"/>
        <v>987</v>
      </c>
    </row>
    <row r="56" spans="1:21">
      <c r="A56" s="1">
        <v>55</v>
      </c>
      <c r="B56" s="16">
        <v>71</v>
      </c>
      <c r="C56" s="16" t="s">
        <v>69</v>
      </c>
      <c r="D56" s="16" t="s">
        <v>290</v>
      </c>
      <c r="E56" s="16" t="s">
        <v>316</v>
      </c>
      <c r="F56" s="16" t="s">
        <v>317</v>
      </c>
      <c r="G56" s="16" t="s">
        <v>319</v>
      </c>
      <c r="H56" s="16" t="s">
        <v>862</v>
      </c>
      <c r="I56" s="16" t="s">
        <v>862</v>
      </c>
      <c r="J56" s="16" t="s">
        <v>863</v>
      </c>
      <c r="K56" s="16" t="s">
        <v>863</v>
      </c>
      <c r="L56" s="16" t="s">
        <v>864</v>
      </c>
      <c r="M56" s="16" t="s">
        <v>864</v>
      </c>
      <c r="N56" s="16" t="s">
        <v>865</v>
      </c>
      <c r="O56" s="16" t="s">
        <v>866</v>
      </c>
      <c r="P56" s="16" t="s">
        <v>867</v>
      </c>
      <c r="Q56" s="16" t="s">
        <v>868</v>
      </c>
      <c r="R56" s="16" t="s">
        <v>869</v>
      </c>
      <c r="S56" s="16" t="s">
        <v>870</v>
      </c>
      <c r="T56" s="16">
        <v>2</v>
      </c>
      <c r="U56" s="16">
        <f t="shared" ca="1" si="1"/>
        <v>611</v>
      </c>
    </row>
    <row r="57" spans="1:21">
      <c r="A57" s="1">
        <v>56</v>
      </c>
      <c r="B57" s="16">
        <v>18</v>
      </c>
      <c r="C57" s="16" t="s">
        <v>65</v>
      </c>
      <c r="D57" s="16" t="s">
        <v>68</v>
      </c>
      <c r="E57" s="16" t="s">
        <v>69</v>
      </c>
      <c r="F57" s="16" t="s">
        <v>70</v>
      </c>
      <c r="G57" s="16" t="s">
        <v>69</v>
      </c>
      <c r="H57" s="16" t="s">
        <v>643</v>
      </c>
      <c r="I57" s="16" t="s">
        <v>643</v>
      </c>
      <c r="J57" s="16" t="s">
        <v>643</v>
      </c>
      <c r="K57" s="16" t="s">
        <v>643</v>
      </c>
      <c r="L57" s="16" t="s">
        <v>644</v>
      </c>
      <c r="M57" s="16" t="s">
        <v>644</v>
      </c>
      <c r="N57" s="16" t="s">
        <v>644</v>
      </c>
      <c r="O57" s="16" t="s">
        <v>644</v>
      </c>
      <c r="P57" s="16" t="s">
        <v>643</v>
      </c>
      <c r="Q57" s="16" t="s">
        <v>643</v>
      </c>
      <c r="R57" s="16" t="s">
        <v>643</v>
      </c>
      <c r="S57" s="16" t="s">
        <v>643</v>
      </c>
      <c r="T57" s="16">
        <v>2</v>
      </c>
      <c r="U57" s="16">
        <f t="shared" ca="1" si="1"/>
        <v>923</v>
      </c>
    </row>
    <row r="58" spans="1:21">
      <c r="A58" s="1">
        <v>57</v>
      </c>
      <c r="B58" s="16">
        <v>43</v>
      </c>
      <c r="C58" s="16" t="s">
        <v>136</v>
      </c>
      <c r="D58" s="16" t="s">
        <v>138</v>
      </c>
      <c r="E58" s="16" t="s">
        <v>69</v>
      </c>
      <c r="F58" s="16" t="s">
        <v>70</v>
      </c>
      <c r="G58" s="16" t="s">
        <v>69</v>
      </c>
      <c r="H58" s="16" t="s">
        <v>712</v>
      </c>
      <c r="I58" s="16" t="s">
        <v>712</v>
      </c>
      <c r="J58" s="16" t="s">
        <v>712</v>
      </c>
      <c r="K58" s="16" t="s">
        <v>712</v>
      </c>
      <c r="L58" s="16" t="s">
        <v>713</v>
      </c>
      <c r="M58" s="16" t="s">
        <v>713</v>
      </c>
      <c r="N58" s="16" t="s">
        <v>714</v>
      </c>
      <c r="O58" s="16" t="s">
        <v>714</v>
      </c>
      <c r="P58" s="16" t="s">
        <v>715</v>
      </c>
      <c r="Q58" s="16" t="s">
        <v>715</v>
      </c>
      <c r="R58" s="16" t="s">
        <v>715</v>
      </c>
      <c r="S58" s="16" t="s">
        <v>715</v>
      </c>
      <c r="T58" s="16">
        <v>2</v>
      </c>
      <c r="U58" s="16">
        <f t="shared" ca="1" si="1"/>
        <v>992</v>
      </c>
    </row>
    <row r="59" spans="1:21">
      <c r="A59" s="1">
        <v>58</v>
      </c>
      <c r="B59" s="16">
        <v>45</v>
      </c>
      <c r="C59" s="16" t="s">
        <v>136</v>
      </c>
      <c r="D59" s="16" t="s">
        <v>138</v>
      </c>
      <c r="E59" s="16" t="s">
        <v>69</v>
      </c>
      <c r="F59" s="16" t="s">
        <v>70</v>
      </c>
      <c r="G59" s="16" t="s">
        <v>69</v>
      </c>
      <c r="H59" s="16" t="s">
        <v>720</v>
      </c>
      <c r="I59" s="16" t="s">
        <v>720</v>
      </c>
      <c r="J59" s="16" t="s">
        <v>720</v>
      </c>
      <c r="K59" s="16" t="s">
        <v>720</v>
      </c>
      <c r="L59" s="16" t="s">
        <v>721</v>
      </c>
      <c r="M59" s="16" t="s">
        <v>721</v>
      </c>
      <c r="N59" s="16" t="s">
        <v>722</v>
      </c>
      <c r="O59" s="16" t="s">
        <v>722</v>
      </c>
      <c r="P59" s="16" t="s">
        <v>723</v>
      </c>
      <c r="Q59" s="16" t="s">
        <v>723</v>
      </c>
      <c r="R59" s="16" t="s">
        <v>723</v>
      </c>
      <c r="S59" s="16" t="s">
        <v>723</v>
      </c>
      <c r="T59" s="16">
        <v>2</v>
      </c>
      <c r="U59" s="16">
        <f t="shared" ca="1" si="1"/>
        <v>970</v>
      </c>
    </row>
    <row r="60" spans="1:21">
      <c r="A60" s="1">
        <v>59</v>
      </c>
      <c r="B60" s="16">
        <v>50</v>
      </c>
      <c r="C60" s="16" t="s">
        <v>136</v>
      </c>
      <c r="D60" s="16" t="s">
        <v>139</v>
      </c>
      <c r="E60" s="16" t="s">
        <v>70</v>
      </c>
      <c r="F60" s="16" t="s">
        <v>69</v>
      </c>
      <c r="G60" s="16" t="s">
        <v>70</v>
      </c>
      <c r="H60" s="16" t="s">
        <v>741</v>
      </c>
      <c r="I60" s="16" t="s">
        <v>741</v>
      </c>
      <c r="J60" s="16" t="s">
        <v>742</v>
      </c>
      <c r="K60" s="16" t="s">
        <v>742</v>
      </c>
      <c r="L60" s="16" t="s">
        <v>743</v>
      </c>
      <c r="M60" s="16" t="s">
        <v>743</v>
      </c>
      <c r="N60" s="16" t="s">
        <v>743</v>
      </c>
      <c r="O60" s="16" t="s">
        <v>743</v>
      </c>
      <c r="P60" s="16" t="s">
        <v>744</v>
      </c>
      <c r="Q60" s="16" t="s">
        <v>744</v>
      </c>
      <c r="R60" s="16" t="s">
        <v>745</v>
      </c>
      <c r="S60" s="16" t="s">
        <v>745</v>
      </c>
      <c r="T60" s="16">
        <v>2</v>
      </c>
      <c r="U60" s="16">
        <f t="shared" ca="1" si="1"/>
        <v>663</v>
      </c>
    </row>
    <row r="61" spans="1:21">
      <c r="A61" s="1">
        <v>60</v>
      </c>
      <c r="B61" s="16">
        <v>35</v>
      </c>
      <c r="C61" s="16" t="s">
        <v>136</v>
      </c>
      <c r="D61" s="16" t="s">
        <v>137</v>
      </c>
      <c r="E61" s="16" t="s">
        <v>69</v>
      </c>
      <c r="F61" s="16" t="s">
        <v>69</v>
      </c>
      <c r="G61" s="16" t="s">
        <v>70</v>
      </c>
      <c r="H61" s="16" t="s">
        <v>680</v>
      </c>
      <c r="I61" s="16" t="s">
        <v>680</v>
      </c>
      <c r="J61" s="16" t="s">
        <v>680</v>
      </c>
      <c r="K61" s="16" t="s">
        <v>680</v>
      </c>
      <c r="L61" s="16" t="s">
        <v>681</v>
      </c>
      <c r="M61" s="16" t="s">
        <v>681</v>
      </c>
      <c r="N61" s="16" t="s">
        <v>681</v>
      </c>
      <c r="O61" s="16" t="s">
        <v>681</v>
      </c>
      <c r="P61" s="16" t="s">
        <v>682</v>
      </c>
      <c r="Q61" s="16" t="s">
        <v>682</v>
      </c>
      <c r="R61" s="16" t="s">
        <v>683</v>
      </c>
      <c r="S61" s="16" t="s">
        <v>683</v>
      </c>
      <c r="T61" s="16">
        <v>1</v>
      </c>
      <c r="U61" s="16">
        <f t="shared" ca="1" si="1"/>
        <v>782</v>
      </c>
    </row>
    <row r="62" spans="1:21">
      <c r="A62" s="1">
        <v>61</v>
      </c>
      <c r="B62" s="16">
        <v>17</v>
      </c>
      <c r="C62" s="16" t="s">
        <v>65</v>
      </c>
      <c r="D62" s="16" t="s">
        <v>68</v>
      </c>
      <c r="E62" s="16" t="s">
        <v>69</v>
      </c>
      <c r="F62" s="16" t="s">
        <v>70</v>
      </c>
      <c r="G62" s="16" t="s">
        <v>69</v>
      </c>
      <c r="H62" s="16" t="s">
        <v>641</v>
      </c>
      <c r="I62" s="16" t="s">
        <v>641</v>
      </c>
      <c r="J62" s="16" t="s">
        <v>641</v>
      </c>
      <c r="K62" s="16" t="s">
        <v>641</v>
      </c>
      <c r="L62" s="16" t="s">
        <v>642</v>
      </c>
      <c r="M62" s="16" t="s">
        <v>642</v>
      </c>
      <c r="N62" s="16" t="s">
        <v>642</v>
      </c>
      <c r="O62" s="16" t="s">
        <v>642</v>
      </c>
      <c r="P62" s="16" t="s">
        <v>641</v>
      </c>
      <c r="Q62" s="16" t="s">
        <v>641</v>
      </c>
      <c r="R62" s="16" t="s">
        <v>641</v>
      </c>
      <c r="S62" s="16" t="s">
        <v>641</v>
      </c>
      <c r="T62" s="16">
        <v>2</v>
      </c>
      <c r="U62" s="16">
        <f t="shared" ca="1" si="1"/>
        <v>935</v>
      </c>
    </row>
    <row r="63" spans="1:21">
      <c r="A63" s="1">
        <v>62</v>
      </c>
      <c r="B63" s="16">
        <v>62</v>
      </c>
      <c r="C63" s="16" t="s">
        <v>136</v>
      </c>
      <c r="D63" s="17" t="s">
        <v>140</v>
      </c>
      <c r="E63" s="16" t="s">
        <v>70</v>
      </c>
      <c r="F63" s="16" t="s">
        <v>70</v>
      </c>
      <c r="G63" s="16" t="s">
        <v>69</v>
      </c>
      <c r="H63" s="16" t="s">
        <v>801</v>
      </c>
      <c r="I63" s="16" t="s">
        <v>801</v>
      </c>
      <c r="J63" s="16" t="s">
        <v>802</v>
      </c>
      <c r="K63" s="16" t="s">
        <v>802</v>
      </c>
      <c r="L63" s="16" t="s">
        <v>803</v>
      </c>
      <c r="M63" s="16" t="s">
        <v>803</v>
      </c>
      <c r="N63" s="16" t="s">
        <v>804</v>
      </c>
      <c r="O63" s="16" t="s">
        <v>804</v>
      </c>
      <c r="P63" s="16" t="s">
        <v>805</v>
      </c>
      <c r="Q63" s="16" t="s">
        <v>805</v>
      </c>
      <c r="R63" s="16" t="s">
        <v>805</v>
      </c>
      <c r="S63" s="16" t="s">
        <v>805</v>
      </c>
      <c r="T63" s="16">
        <v>1</v>
      </c>
      <c r="U63" s="16">
        <f t="shared" ca="1" si="1"/>
        <v>837</v>
      </c>
    </row>
    <row r="64" spans="1:21">
      <c r="A64" s="1">
        <v>63</v>
      </c>
      <c r="B64" s="16">
        <v>77</v>
      </c>
      <c r="C64" s="16" t="s">
        <v>69</v>
      </c>
      <c r="D64" s="16" t="s">
        <v>296</v>
      </c>
      <c r="E64" s="16" t="s">
        <v>317</v>
      </c>
      <c r="F64" s="16" t="s">
        <v>319</v>
      </c>
      <c r="G64" s="16" t="s">
        <v>317</v>
      </c>
      <c r="H64" s="16" t="s">
        <v>912</v>
      </c>
      <c r="I64" s="16" t="s">
        <v>912</v>
      </c>
      <c r="J64" s="16" t="s">
        <v>913</v>
      </c>
      <c r="K64" s="16" t="s">
        <v>914</v>
      </c>
      <c r="L64" s="16" t="s">
        <v>915</v>
      </c>
      <c r="M64" s="16" t="s">
        <v>916</v>
      </c>
      <c r="N64" s="16" t="s">
        <v>917</v>
      </c>
      <c r="O64" s="16" t="s">
        <v>918</v>
      </c>
      <c r="P64" s="16" t="s">
        <v>919</v>
      </c>
      <c r="Q64" s="16" t="s">
        <v>919</v>
      </c>
      <c r="R64" s="16" t="s">
        <v>920</v>
      </c>
      <c r="S64" s="16" t="s">
        <v>921</v>
      </c>
      <c r="T64" s="16">
        <v>2</v>
      </c>
      <c r="U64" s="16">
        <f t="shared" ca="1" si="1"/>
        <v>808</v>
      </c>
    </row>
    <row r="65" spans="1:21">
      <c r="A65" s="1">
        <v>64</v>
      </c>
      <c r="B65" s="16">
        <v>70</v>
      </c>
      <c r="C65" s="16" t="s">
        <v>69</v>
      </c>
      <c r="D65" s="16" t="s">
        <v>289</v>
      </c>
      <c r="E65" s="16" t="s">
        <v>316</v>
      </c>
      <c r="F65" s="16" t="s">
        <v>319</v>
      </c>
      <c r="G65" s="16" t="s">
        <v>318</v>
      </c>
      <c r="H65" s="16" t="s">
        <v>853</v>
      </c>
      <c r="I65" s="16" t="s">
        <v>853</v>
      </c>
      <c r="J65" s="16" t="s">
        <v>854</v>
      </c>
      <c r="K65" s="16" t="s">
        <v>854</v>
      </c>
      <c r="L65" s="16" t="s">
        <v>855</v>
      </c>
      <c r="M65" s="16" t="s">
        <v>856</v>
      </c>
      <c r="N65" s="16" t="s">
        <v>857</v>
      </c>
      <c r="O65" s="16" t="s">
        <v>858</v>
      </c>
      <c r="P65" s="16" t="s">
        <v>859</v>
      </c>
      <c r="Q65" s="16" t="s">
        <v>860</v>
      </c>
      <c r="R65" s="16" t="s">
        <v>861</v>
      </c>
      <c r="S65" s="16" t="s">
        <v>861</v>
      </c>
      <c r="T65" s="16">
        <v>1</v>
      </c>
      <c r="U65" s="16">
        <f t="shared" ca="1" si="1"/>
        <v>721</v>
      </c>
    </row>
    <row r="66" spans="1:21">
      <c r="A66" s="1">
        <v>65</v>
      </c>
      <c r="B66" s="16">
        <v>9</v>
      </c>
      <c r="C66" s="16" t="s">
        <v>65</v>
      </c>
      <c r="D66" s="16" t="s">
        <v>67</v>
      </c>
      <c r="E66" s="16" t="s">
        <v>69</v>
      </c>
      <c r="F66" s="16" t="s">
        <v>69</v>
      </c>
      <c r="G66" s="16" t="s">
        <v>70</v>
      </c>
      <c r="H66" s="16" t="s">
        <v>625</v>
      </c>
      <c r="I66" s="16" t="s">
        <v>625</v>
      </c>
      <c r="J66" s="16" t="s">
        <v>625</v>
      </c>
      <c r="K66" s="16" t="s">
        <v>625</v>
      </c>
      <c r="L66" s="16" t="s">
        <v>625</v>
      </c>
      <c r="M66" s="16" t="s">
        <v>625</v>
      </c>
      <c r="N66" s="16" t="s">
        <v>625</v>
      </c>
      <c r="O66" s="16" t="s">
        <v>625</v>
      </c>
      <c r="P66" s="16" t="s">
        <v>626</v>
      </c>
      <c r="Q66" s="16" t="s">
        <v>626</v>
      </c>
      <c r="R66" s="16" t="s">
        <v>626</v>
      </c>
      <c r="S66" s="16" t="s">
        <v>626</v>
      </c>
      <c r="T66" s="16">
        <v>1</v>
      </c>
      <c r="U66" s="16">
        <f t="shared" ref="U66:U97" ca="1" si="2">RANDBETWEEN(500,1000)</f>
        <v>518</v>
      </c>
    </row>
    <row r="67" spans="1:21">
      <c r="A67" s="1">
        <v>66</v>
      </c>
      <c r="B67" s="16">
        <v>82</v>
      </c>
      <c r="C67" s="16" t="s">
        <v>69</v>
      </c>
      <c r="D67" s="16" t="s">
        <v>301</v>
      </c>
      <c r="E67" s="16" t="s">
        <v>318</v>
      </c>
      <c r="F67" s="16" t="s">
        <v>316</v>
      </c>
      <c r="G67" s="16" t="s">
        <v>318</v>
      </c>
      <c r="H67" s="16" t="s">
        <v>960</v>
      </c>
      <c r="I67" s="16" t="s">
        <v>961</v>
      </c>
      <c r="J67" s="16" t="s">
        <v>962</v>
      </c>
      <c r="K67" s="16" t="s">
        <v>962</v>
      </c>
      <c r="L67" s="16" t="s">
        <v>963</v>
      </c>
      <c r="M67" s="16" t="s">
        <v>963</v>
      </c>
      <c r="N67" s="16" t="s">
        <v>964</v>
      </c>
      <c r="O67" s="16" t="s">
        <v>964</v>
      </c>
      <c r="P67" s="16" t="s">
        <v>965</v>
      </c>
      <c r="Q67" s="16" t="s">
        <v>966</v>
      </c>
      <c r="R67" s="16" t="s">
        <v>967</v>
      </c>
      <c r="S67" s="16" t="s">
        <v>967</v>
      </c>
      <c r="T67" s="16">
        <v>2</v>
      </c>
      <c r="U67" s="16">
        <f t="shared" ca="1" si="2"/>
        <v>635</v>
      </c>
    </row>
    <row r="68" spans="1:21">
      <c r="A68" s="1">
        <v>67</v>
      </c>
      <c r="B68" s="16">
        <v>2</v>
      </c>
      <c r="C68" s="16" t="s">
        <v>65</v>
      </c>
      <c r="D68" s="16" t="s">
        <v>67</v>
      </c>
      <c r="E68" s="16" t="s">
        <v>69</v>
      </c>
      <c r="F68" s="16" t="s">
        <v>69</v>
      </c>
      <c r="G68" s="16" t="s">
        <v>70</v>
      </c>
      <c r="H68" s="16" t="s">
        <v>611</v>
      </c>
      <c r="I68" s="16" t="s">
        <v>611</v>
      </c>
      <c r="J68" s="16" t="s">
        <v>611</v>
      </c>
      <c r="K68" s="16" t="s">
        <v>611</v>
      </c>
      <c r="L68" s="16" t="s">
        <v>611</v>
      </c>
      <c r="M68" s="16" t="s">
        <v>611</v>
      </c>
      <c r="N68" s="16" t="s">
        <v>611</v>
      </c>
      <c r="O68" s="16" t="s">
        <v>611</v>
      </c>
      <c r="P68" s="16" t="s">
        <v>612</v>
      </c>
      <c r="Q68" s="16" t="s">
        <v>612</v>
      </c>
      <c r="R68" s="16" t="s">
        <v>612</v>
      </c>
      <c r="S68" s="16" t="s">
        <v>612</v>
      </c>
      <c r="T68" s="16">
        <v>1</v>
      </c>
      <c r="U68" s="16">
        <f t="shared" ca="1" si="2"/>
        <v>638</v>
      </c>
    </row>
    <row r="69" spans="1:21">
      <c r="A69" s="1">
        <v>68</v>
      </c>
      <c r="B69" s="16">
        <v>89</v>
      </c>
      <c r="C69" s="16" t="s">
        <v>69</v>
      </c>
      <c r="D69" s="17" t="s">
        <v>308</v>
      </c>
      <c r="E69" s="16" t="s">
        <v>319</v>
      </c>
      <c r="F69" s="16" t="s">
        <v>316</v>
      </c>
      <c r="G69" s="16" t="s">
        <v>317</v>
      </c>
      <c r="H69" s="16" t="s">
        <v>1024</v>
      </c>
      <c r="I69" s="16" t="s">
        <v>1025</v>
      </c>
      <c r="J69" s="16" t="s">
        <v>1026</v>
      </c>
      <c r="K69" s="16" t="s">
        <v>1027</v>
      </c>
      <c r="L69" s="16" t="s">
        <v>1028</v>
      </c>
      <c r="M69" s="16" t="s">
        <v>1028</v>
      </c>
      <c r="N69" s="16" t="s">
        <v>1029</v>
      </c>
      <c r="O69" s="16" t="s">
        <v>1029</v>
      </c>
      <c r="P69" s="16" t="s">
        <v>1030</v>
      </c>
      <c r="Q69" s="16" t="s">
        <v>1030</v>
      </c>
      <c r="R69" s="16" t="s">
        <v>1031</v>
      </c>
      <c r="S69" s="16" t="s">
        <v>1032</v>
      </c>
      <c r="T69" s="16">
        <v>1</v>
      </c>
      <c r="U69" s="16">
        <f t="shared" ca="1" si="2"/>
        <v>574</v>
      </c>
    </row>
    <row r="70" spans="1:21">
      <c r="A70" s="1">
        <v>69</v>
      </c>
      <c r="B70" s="16">
        <v>84</v>
      </c>
      <c r="C70" s="16" t="s">
        <v>69</v>
      </c>
      <c r="D70" s="16" t="s">
        <v>303</v>
      </c>
      <c r="E70" s="16" t="s">
        <v>318</v>
      </c>
      <c r="F70" s="16" t="s">
        <v>318</v>
      </c>
      <c r="G70" s="16" t="s">
        <v>316</v>
      </c>
      <c r="H70" s="16" t="s">
        <v>976</v>
      </c>
      <c r="I70" s="16" t="s">
        <v>977</v>
      </c>
      <c r="J70" s="16" t="s">
        <v>978</v>
      </c>
      <c r="K70" s="16" t="s">
        <v>978</v>
      </c>
      <c r="L70" s="16" t="s">
        <v>979</v>
      </c>
      <c r="M70" s="16" t="s">
        <v>980</v>
      </c>
      <c r="N70" s="16" t="s">
        <v>981</v>
      </c>
      <c r="O70" s="16" t="s">
        <v>981</v>
      </c>
      <c r="P70" s="16" t="s">
        <v>982</v>
      </c>
      <c r="Q70" s="16" t="s">
        <v>982</v>
      </c>
      <c r="R70" s="16" t="s">
        <v>983</v>
      </c>
      <c r="S70" s="16" t="s">
        <v>983</v>
      </c>
      <c r="T70" s="16">
        <v>1</v>
      </c>
      <c r="U70" s="16">
        <f t="shared" ca="1" si="2"/>
        <v>888</v>
      </c>
    </row>
    <row r="71" spans="1:21">
      <c r="A71" s="1">
        <v>70</v>
      </c>
      <c r="B71" s="16">
        <v>76</v>
      </c>
      <c r="C71" s="16" t="s">
        <v>69</v>
      </c>
      <c r="D71" s="16" t="s">
        <v>295</v>
      </c>
      <c r="E71" s="16" t="s">
        <v>317</v>
      </c>
      <c r="F71" s="16" t="s">
        <v>318</v>
      </c>
      <c r="G71" s="16" t="s">
        <v>316</v>
      </c>
      <c r="H71" s="16" t="s">
        <v>904</v>
      </c>
      <c r="I71" s="16" t="s">
        <v>904</v>
      </c>
      <c r="J71" s="16" t="s">
        <v>905</v>
      </c>
      <c r="K71" s="16" t="s">
        <v>906</v>
      </c>
      <c r="L71" s="16" t="s">
        <v>907</v>
      </c>
      <c r="M71" s="16" t="s">
        <v>908</v>
      </c>
      <c r="N71" s="16" t="s">
        <v>909</v>
      </c>
      <c r="O71" s="16" t="s">
        <v>909</v>
      </c>
      <c r="P71" s="16" t="s">
        <v>910</v>
      </c>
      <c r="Q71" s="16" t="s">
        <v>910</v>
      </c>
      <c r="R71" s="16" t="s">
        <v>911</v>
      </c>
      <c r="S71" s="16" t="s">
        <v>911</v>
      </c>
      <c r="T71" s="16">
        <v>1</v>
      </c>
      <c r="U71" s="16">
        <f t="shared" ca="1" si="2"/>
        <v>998</v>
      </c>
    </row>
    <row r="72" spans="1:21">
      <c r="A72" s="1">
        <v>71</v>
      </c>
      <c r="B72" s="16">
        <v>61</v>
      </c>
      <c r="C72" s="16" t="s">
        <v>136</v>
      </c>
      <c r="D72" s="17" t="s">
        <v>140</v>
      </c>
      <c r="E72" s="16" t="s">
        <v>70</v>
      </c>
      <c r="F72" s="16" t="s">
        <v>70</v>
      </c>
      <c r="G72" s="16" t="s">
        <v>69</v>
      </c>
      <c r="H72" s="16" t="s">
        <v>796</v>
      </c>
      <c r="I72" s="16" t="s">
        <v>796</v>
      </c>
      <c r="J72" s="16" t="s">
        <v>797</v>
      </c>
      <c r="K72" s="16" t="s">
        <v>797</v>
      </c>
      <c r="L72" s="16" t="s">
        <v>798</v>
      </c>
      <c r="M72" s="16" t="s">
        <v>798</v>
      </c>
      <c r="N72" s="16" t="s">
        <v>799</v>
      </c>
      <c r="O72" s="16" t="s">
        <v>799</v>
      </c>
      <c r="P72" s="16" t="s">
        <v>800</v>
      </c>
      <c r="Q72" s="16" t="s">
        <v>800</v>
      </c>
      <c r="R72" s="16" t="s">
        <v>800</v>
      </c>
      <c r="S72" s="16" t="s">
        <v>800</v>
      </c>
      <c r="T72" s="16">
        <v>1</v>
      </c>
      <c r="U72" s="16">
        <f t="shared" ca="1" si="2"/>
        <v>963</v>
      </c>
    </row>
    <row r="73" spans="1:21">
      <c r="A73" s="1">
        <v>72</v>
      </c>
      <c r="B73" s="16">
        <v>95</v>
      </c>
      <c r="C73" s="16" t="s">
        <v>69</v>
      </c>
      <c r="D73" s="17" t="s">
        <v>314</v>
      </c>
      <c r="E73" s="16" t="s">
        <v>319</v>
      </c>
      <c r="F73" s="16" t="s">
        <v>317</v>
      </c>
      <c r="G73" s="16" t="s">
        <v>319</v>
      </c>
      <c r="H73" s="16" t="s">
        <v>1082</v>
      </c>
      <c r="I73" s="16" t="s">
        <v>1083</v>
      </c>
      <c r="J73" s="16" t="s">
        <v>1084</v>
      </c>
      <c r="K73" s="16" t="s">
        <v>1085</v>
      </c>
      <c r="L73" s="16" t="s">
        <v>1086</v>
      </c>
      <c r="M73" s="16" t="s">
        <v>1086</v>
      </c>
      <c r="N73" s="16" t="s">
        <v>1087</v>
      </c>
      <c r="O73" s="16" t="s">
        <v>1088</v>
      </c>
      <c r="P73" s="16" t="s">
        <v>1089</v>
      </c>
      <c r="Q73" s="16" t="s">
        <v>1090</v>
      </c>
      <c r="R73" s="16" t="s">
        <v>1091</v>
      </c>
      <c r="S73" s="16" t="s">
        <v>1092</v>
      </c>
      <c r="T73" s="16">
        <v>2</v>
      </c>
      <c r="U73" s="16">
        <f t="shared" ca="1" si="2"/>
        <v>666</v>
      </c>
    </row>
    <row r="74" spans="1:21">
      <c r="A74" s="1">
        <v>73</v>
      </c>
      <c r="B74" s="14">
        <v>46</v>
      </c>
      <c r="C74" s="14" t="s">
        <v>136</v>
      </c>
      <c r="D74" s="14" t="s">
        <v>138</v>
      </c>
      <c r="E74" s="14" t="s">
        <v>69</v>
      </c>
      <c r="F74" s="14" t="s">
        <v>70</v>
      </c>
      <c r="G74" s="14" t="s">
        <v>69</v>
      </c>
      <c r="H74" s="14" t="s">
        <v>724</v>
      </c>
      <c r="I74" s="14" t="s">
        <v>724</v>
      </c>
      <c r="J74" s="14" t="s">
        <v>724</v>
      </c>
      <c r="K74" s="14" t="s">
        <v>724</v>
      </c>
      <c r="L74" s="14" t="s">
        <v>725</v>
      </c>
      <c r="M74" s="14" t="s">
        <v>725</v>
      </c>
      <c r="N74" s="14" t="s">
        <v>726</v>
      </c>
      <c r="O74" s="14" t="s">
        <v>726</v>
      </c>
      <c r="P74" s="14" t="s">
        <v>727</v>
      </c>
      <c r="Q74" s="14" t="s">
        <v>727</v>
      </c>
      <c r="R74" s="14" t="s">
        <v>727</v>
      </c>
      <c r="S74" s="14" t="s">
        <v>727</v>
      </c>
      <c r="T74" s="14">
        <v>2</v>
      </c>
      <c r="U74" s="14">
        <f t="shared" ca="1" si="2"/>
        <v>599</v>
      </c>
    </row>
    <row r="75" spans="1:21">
      <c r="A75" s="1">
        <v>74</v>
      </c>
      <c r="B75" s="14">
        <v>81</v>
      </c>
      <c r="C75" s="14" t="s">
        <v>69</v>
      </c>
      <c r="D75" s="14" t="s">
        <v>300</v>
      </c>
      <c r="E75" s="14" t="s">
        <v>318</v>
      </c>
      <c r="F75" s="14" t="s">
        <v>316</v>
      </c>
      <c r="G75" s="14" t="s">
        <v>317</v>
      </c>
      <c r="H75" s="14" t="s">
        <v>952</v>
      </c>
      <c r="I75" s="14" t="s">
        <v>953</v>
      </c>
      <c r="J75" s="14" t="s">
        <v>954</v>
      </c>
      <c r="K75" s="14" t="s">
        <v>954</v>
      </c>
      <c r="L75" s="14" t="s">
        <v>955</v>
      </c>
      <c r="M75" s="14" t="s">
        <v>955</v>
      </c>
      <c r="N75" s="14" t="s">
        <v>956</v>
      </c>
      <c r="O75" s="14" t="s">
        <v>956</v>
      </c>
      <c r="P75" s="14" t="s">
        <v>957</v>
      </c>
      <c r="Q75" s="14" t="s">
        <v>957</v>
      </c>
      <c r="R75" s="14" t="s">
        <v>958</v>
      </c>
      <c r="S75" s="14" t="s">
        <v>959</v>
      </c>
      <c r="T75" s="14">
        <v>2</v>
      </c>
      <c r="U75" s="14">
        <f t="shared" ca="1" si="2"/>
        <v>916</v>
      </c>
    </row>
    <row r="76" spans="1:21">
      <c r="A76" s="1">
        <v>75</v>
      </c>
      <c r="B76" s="14">
        <v>33</v>
      </c>
      <c r="C76" s="14" t="s">
        <v>136</v>
      </c>
      <c r="D76" s="14" t="s">
        <v>137</v>
      </c>
      <c r="E76" s="14" t="s">
        <v>69</v>
      </c>
      <c r="F76" s="14" t="s">
        <v>69</v>
      </c>
      <c r="G76" s="14" t="s">
        <v>70</v>
      </c>
      <c r="H76" s="14" t="s">
        <v>672</v>
      </c>
      <c r="I76" s="14" t="s">
        <v>672</v>
      </c>
      <c r="J76" s="14" t="s">
        <v>672</v>
      </c>
      <c r="K76" s="14" t="s">
        <v>672</v>
      </c>
      <c r="L76" s="14" t="s">
        <v>673</v>
      </c>
      <c r="M76" s="14" t="s">
        <v>673</v>
      </c>
      <c r="N76" s="14" t="s">
        <v>673</v>
      </c>
      <c r="O76" s="14" t="s">
        <v>673</v>
      </c>
      <c r="P76" s="14" t="s">
        <v>674</v>
      </c>
      <c r="Q76" s="15" t="s">
        <v>674</v>
      </c>
      <c r="R76" s="14" t="s">
        <v>675</v>
      </c>
      <c r="S76" s="15" t="s">
        <v>675</v>
      </c>
      <c r="T76" s="14">
        <v>1</v>
      </c>
      <c r="U76" s="14">
        <f t="shared" ca="1" si="2"/>
        <v>826</v>
      </c>
    </row>
    <row r="77" spans="1:21">
      <c r="A77" s="1">
        <v>76</v>
      </c>
      <c r="B77" s="14">
        <v>5</v>
      </c>
      <c r="C77" s="14" t="s">
        <v>65</v>
      </c>
      <c r="D77" s="14" t="s">
        <v>67</v>
      </c>
      <c r="E77" s="14" t="s">
        <v>69</v>
      </c>
      <c r="F77" s="14" t="s">
        <v>69</v>
      </c>
      <c r="G77" s="14" t="s">
        <v>70</v>
      </c>
      <c r="H77" s="14" t="s">
        <v>617</v>
      </c>
      <c r="I77" s="14" t="s">
        <v>617</v>
      </c>
      <c r="J77" s="14" t="s">
        <v>617</v>
      </c>
      <c r="K77" s="14" t="s">
        <v>617</v>
      </c>
      <c r="L77" s="14" t="s">
        <v>617</v>
      </c>
      <c r="M77" s="14" t="s">
        <v>617</v>
      </c>
      <c r="N77" s="14" t="s">
        <v>617</v>
      </c>
      <c r="O77" s="14" t="s">
        <v>617</v>
      </c>
      <c r="P77" s="14" t="s">
        <v>618</v>
      </c>
      <c r="Q77" s="14" t="s">
        <v>618</v>
      </c>
      <c r="R77" s="14" t="s">
        <v>618</v>
      </c>
      <c r="S77" s="14" t="s">
        <v>618</v>
      </c>
      <c r="T77" s="14">
        <v>1</v>
      </c>
      <c r="U77" s="14">
        <f t="shared" ca="1" si="2"/>
        <v>995</v>
      </c>
    </row>
    <row r="78" spans="1:21">
      <c r="A78" s="1">
        <v>77</v>
      </c>
      <c r="B78" s="14">
        <v>64</v>
      </c>
      <c r="C78" s="14" t="s">
        <v>136</v>
      </c>
      <c r="D78" s="15" t="s">
        <v>140</v>
      </c>
      <c r="E78" s="14" t="s">
        <v>70</v>
      </c>
      <c r="F78" s="14" t="s">
        <v>70</v>
      </c>
      <c r="G78" s="14" t="s">
        <v>69</v>
      </c>
      <c r="H78" s="14" t="s">
        <v>811</v>
      </c>
      <c r="I78" s="14" t="s">
        <v>811</v>
      </c>
      <c r="J78" s="14" t="s">
        <v>812</v>
      </c>
      <c r="K78" s="14" t="s">
        <v>812</v>
      </c>
      <c r="L78" s="14" t="s">
        <v>813</v>
      </c>
      <c r="M78" s="14" t="s">
        <v>813</v>
      </c>
      <c r="N78" s="14" t="s">
        <v>814</v>
      </c>
      <c r="O78" s="14" t="s">
        <v>814</v>
      </c>
      <c r="P78" s="14" t="s">
        <v>815</v>
      </c>
      <c r="Q78" s="14" t="s">
        <v>815</v>
      </c>
      <c r="R78" s="14" t="s">
        <v>815</v>
      </c>
      <c r="S78" s="14" t="s">
        <v>815</v>
      </c>
      <c r="T78" s="14">
        <v>1</v>
      </c>
      <c r="U78" s="14">
        <f t="shared" ca="1" si="2"/>
        <v>737</v>
      </c>
    </row>
    <row r="79" spans="1:21">
      <c r="A79" s="1">
        <v>78</v>
      </c>
      <c r="B79" s="14">
        <v>66</v>
      </c>
      <c r="C79" s="14" t="s">
        <v>69</v>
      </c>
      <c r="D79" s="14" t="s">
        <v>285</v>
      </c>
      <c r="E79" s="14" t="s">
        <v>316</v>
      </c>
      <c r="F79" s="14" t="s">
        <v>316</v>
      </c>
      <c r="G79" s="14" t="s">
        <v>318</v>
      </c>
      <c r="H79" s="14" t="s">
        <v>823</v>
      </c>
      <c r="I79" s="15" t="s">
        <v>823</v>
      </c>
      <c r="J79" s="15" t="s">
        <v>824</v>
      </c>
      <c r="K79" s="15" t="s">
        <v>824</v>
      </c>
      <c r="L79" s="14" t="s">
        <v>825</v>
      </c>
      <c r="M79" s="14" t="s">
        <v>825</v>
      </c>
      <c r="N79" s="14" t="s">
        <v>826</v>
      </c>
      <c r="O79" s="14" t="s">
        <v>826</v>
      </c>
      <c r="P79" s="14" t="s">
        <v>827</v>
      </c>
      <c r="Q79" s="14" t="s">
        <v>828</v>
      </c>
      <c r="R79" s="14" t="s">
        <v>829</v>
      </c>
      <c r="S79" s="14" t="s">
        <v>829</v>
      </c>
      <c r="T79" s="14">
        <v>1</v>
      </c>
      <c r="U79" s="14">
        <f t="shared" ca="1" si="2"/>
        <v>607</v>
      </c>
    </row>
    <row r="80" spans="1:21">
      <c r="A80" s="1">
        <v>79</v>
      </c>
      <c r="B80" s="14">
        <v>20</v>
      </c>
      <c r="C80" s="14" t="s">
        <v>65</v>
      </c>
      <c r="D80" s="14" t="s">
        <v>68</v>
      </c>
      <c r="E80" s="14" t="s">
        <v>69</v>
      </c>
      <c r="F80" s="14" t="s">
        <v>70</v>
      </c>
      <c r="G80" s="14" t="s">
        <v>69</v>
      </c>
      <c r="H80" s="14" t="s">
        <v>647</v>
      </c>
      <c r="I80" s="14" t="s">
        <v>647</v>
      </c>
      <c r="J80" s="14" t="s">
        <v>647</v>
      </c>
      <c r="K80" s="14" t="s">
        <v>647</v>
      </c>
      <c r="L80" s="14" t="s">
        <v>648</v>
      </c>
      <c r="M80" s="14" t="s">
        <v>648</v>
      </c>
      <c r="N80" s="14" t="s">
        <v>648</v>
      </c>
      <c r="O80" s="14" t="s">
        <v>648</v>
      </c>
      <c r="P80" s="14" t="s">
        <v>647</v>
      </c>
      <c r="Q80" s="14" t="s">
        <v>647</v>
      </c>
      <c r="R80" s="14" t="s">
        <v>647</v>
      </c>
      <c r="S80" s="14" t="s">
        <v>647</v>
      </c>
      <c r="T80" s="14">
        <v>2</v>
      </c>
      <c r="U80" s="14">
        <f t="shared" ca="1" si="2"/>
        <v>971</v>
      </c>
    </row>
    <row r="81" spans="1:21">
      <c r="A81" s="1">
        <v>80</v>
      </c>
      <c r="B81" s="14">
        <v>36</v>
      </c>
      <c r="C81" s="14" t="s">
        <v>136</v>
      </c>
      <c r="D81" s="14" t="s">
        <v>137</v>
      </c>
      <c r="E81" s="14" t="s">
        <v>69</v>
      </c>
      <c r="F81" s="14" t="s">
        <v>69</v>
      </c>
      <c r="G81" s="14" t="s">
        <v>70</v>
      </c>
      <c r="H81" s="14" t="s">
        <v>684</v>
      </c>
      <c r="I81" s="14" t="s">
        <v>684</v>
      </c>
      <c r="J81" s="14" t="s">
        <v>684</v>
      </c>
      <c r="K81" s="14" t="s">
        <v>684</v>
      </c>
      <c r="L81" s="14" t="s">
        <v>685</v>
      </c>
      <c r="M81" s="14" t="s">
        <v>685</v>
      </c>
      <c r="N81" s="14" t="s">
        <v>685</v>
      </c>
      <c r="O81" s="14" t="s">
        <v>685</v>
      </c>
      <c r="P81" s="14" t="s">
        <v>686</v>
      </c>
      <c r="Q81" s="14" t="s">
        <v>686</v>
      </c>
      <c r="R81" s="14" t="s">
        <v>687</v>
      </c>
      <c r="S81" s="14" t="s">
        <v>687</v>
      </c>
      <c r="T81" s="14">
        <v>1</v>
      </c>
      <c r="U81" s="14">
        <f t="shared" ca="1" si="2"/>
        <v>958</v>
      </c>
    </row>
    <row r="82" spans="1:21">
      <c r="A82" s="1">
        <v>81</v>
      </c>
      <c r="B82" s="14">
        <v>14</v>
      </c>
      <c r="C82" s="14" t="s">
        <v>65</v>
      </c>
      <c r="D82" s="14" t="s">
        <v>67</v>
      </c>
      <c r="E82" s="14" t="s">
        <v>69</v>
      </c>
      <c r="F82" s="14" t="s">
        <v>69</v>
      </c>
      <c r="G82" s="14" t="s">
        <v>70</v>
      </c>
      <c r="H82" s="14" t="s">
        <v>635</v>
      </c>
      <c r="I82" s="14" t="s">
        <v>635</v>
      </c>
      <c r="J82" s="14" t="s">
        <v>635</v>
      </c>
      <c r="K82" s="14" t="s">
        <v>635</v>
      </c>
      <c r="L82" s="14" t="s">
        <v>635</v>
      </c>
      <c r="M82" s="14" t="s">
        <v>635</v>
      </c>
      <c r="N82" s="14" t="s">
        <v>635</v>
      </c>
      <c r="O82" s="14" t="s">
        <v>635</v>
      </c>
      <c r="P82" s="14" t="s">
        <v>636</v>
      </c>
      <c r="Q82" s="14" t="s">
        <v>636</v>
      </c>
      <c r="R82" s="14" t="s">
        <v>636</v>
      </c>
      <c r="S82" s="14" t="s">
        <v>636</v>
      </c>
      <c r="T82" s="14">
        <v>1</v>
      </c>
      <c r="U82" s="14">
        <f t="shared" ca="1" si="2"/>
        <v>792</v>
      </c>
    </row>
    <row r="83" spans="1:21">
      <c r="A83" s="1">
        <v>82</v>
      </c>
      <c r="B83" s="14">
        <v>3</v>
      </c>
      <c r="C83" s="14" t="s">
        <v>65</v>
      </c>
      <c r="D83" s="14" t="s">
        <v>67</v>
      </c>
      <c r="E83" s="14" t="s">
        <v>69</v>
      </c>
      <c r="F83" s="14" t="s">
        <v>69</v>
      </c>
      <c r="G83" s="14" t="s">
        <v>70</v>
      </c>
      <c r="H83" s="14" t="s">
        <v>613</v>
      </c>
      <c r="I83" s="14" t="s">
        <v>613</v>
      </c>
      <c r="J83" s="14" t="s">
        <v>613</v>
      </c>
      <c r="K83" s="14" t="s">
        <v>613</v>
      </c>
      <c r="L83" s="14" t="s">
        <v>613</v>
      </c>
      <c r="M83" s="14" t="s">
        <v>613</v>
      </c>
      <c r="N83" s="14" t="s">
        <v>613</v>
      </c>
      <c r="O83" s="14" t="s">
        <v>613</v>
      </c>
      <c r="P83" s="14" t="s">
        <v>614</v>
      </c>
      <c r="Q83" s="14" t="s">
        <v>614</v>
      </c>
      <c r="R83" s="14" t="s">
        <v>614</v>
      </c>
      <c r="S83" s="14" t="s">
        <v>614</v>
      </c>
      <c r="T83" s="14">
        <v>1</v>
      </c>
      <c r="U83" s="14">
        <f t="shared" ca="1" si="2"/>
        <v>811</v>
      </c>
    </row>
    <row r="84" spans="1:21">
      <c r="A84" s="1">
        <v>83</v>
      </c>
      <c r="B84" s="14">
        <v>80</v>
      </c>
      <c r="C84" s="14" t="s">
        <v>69</v>
      </c>
      <c r="D84" s="14" t="s">
        <v>299</v>
      </c>
      <c r="E84" s="14" t="s">
        <v>317</v>
      </c>
      <c r="F84" s="14" t="s">
        <v>318</v>
      </c>
      <c r="G84" s="14" t="s">
        <v>319</v>
      </c>
      <c r="H84" s="14" t="s">
        <v>942</v>
      </c>
      <c r="I84" s="14" t="s">
        <v>942</v>
      </c>
      <c r="J84" s="14" t="s">
        <v>943</v>
      </c>
      <c r="K84" s="14" t="s">
        <v>944</v>
      </c>
      <c r="L84" s="14" t="s">
        <v>945</v>
      </c>
      <c r="M84" s="14" t="s">
        <v>946</v>
      </c>
      <c r="N84" s="14" t="s">
        <v>947</v>
      </c>
      <c r="O84" s="14" t="s">
        <v>947</v>
      </c>
      <c r="P84" s="14" t="s">
        <v>948</v>
      </c>
      <c r="Q84" s="14" t="s">
        <v>949</v>
      </c>
      <c r="R84" s="14" t="s">
        <v>950</v>
      </c>
      <c r="S84" s="14" t="s">
        <v>951</v>
      </c>
      <c r="T84" s="14">
        <v>1</v>
      </c>
      <c r="U84" s="14">
        <f t="shared" ca="1" si="2"/>
        <v>963</v>
      </c>
    </row>
    <row r="85" spans="1:21">
      <c r="A85" s="1">
        <v>84</v>
      </c>
      <c r="B85" s="14">
        <v>44</v>
      </c>
      <c r="C85" s="14" t="s">
        <v>136</v>
      </c>
      <c r="D85" s="14" t="s">
        <v>138</v>
      </c>
      <c r="E85" s="14" t="s">
        <v>69</v>
      </c>
      <c r="F85" s="14" t="s">
        <v>70</v>
      </c>
      <c r="G85" s="14" t="s">
        <v>69</v>
      </c>
      <c r="H85" s="14" t="s">
        <v>716</v>
      </c>
      <c r="I85" s="14" t="s">
        <v>716</v>
      </c>
      <c r="J85" s="14" t="s">
        <v>716</v>
      </c>
      <c r="K85" s="14" t="s">
        <v>716</v>
      </c>
      <c r="L85" s="14" t="s">
        <v>717</v>
      </c>
      <c r="M85" s="14" t="s">
        <v>717</v>
      </c>
      <c r="N85" s="14" t="s">
        <v>718</v>
      </c>
      <c r="O85" s="14" t="s">
        <v>718</v>
      </c>
      <c r="P85" s="14" t="s">
        <v>719</v>
      </c>
      <c r="Q85" s="14" t="s">
        <v>719</v>
      </c>
      <c r="R85" s="14" t="s">
        <v>719</v>
      </c>
      <c r="S85" s="14" t="s">
        <v>719</v>
      </c>
      <c r="T85" s="14">
        <v>2</v>
      </c>
      <c r="U85" s="14">
        <f t="shared" ca="1" si="2"/>
        <v>978</v>
      </c>
    </row>
    <row r="86" spans="1:21">
      <c r="A86" s="1">
        <v>85</v>
      </c>
      <c r="B86" s="14">
        <v>90</v>
      </c>
      <c r="C86" s="14" t="s">
        <v>69</v>
      </c>
      <c r="D86" s="15" t="s">
        <v>309</v>
      </c>
      <c r="E86" s="14" t="s">
        <v>319</v>
      </c>
      <c r="F86" s="14" t="s">
        <v>316</v>
      </c>
      <c r="G86" s="14" t="s">
        <v>318</v>
      </c>
      <c r="H86" s="14" t="s">
        <v>1033</v>
      </c>
      <c r="I86" s="14" t="s">
        <v>1034</v>
      </c>
      <c r="J86" s="14" t="s">
        <v>1035</v>
      </c>
      <c r="K86" s="14" t="s">
        <v>1036</v>
      </c>
      <c r="L86" s="14" t="s">
        <v>1037</v>
      </c>
      <c r="M86" s="14" t="s">
        <v>1037</v>
      </c>
      <c r="N86" s="14" t="s">
        <v>1038</v>
      </c>
      <c r="O86" s="14" t="s">
        <v>1038</v>
      </c>
      <c r="P86" s="14" t="s">
        <v>1039</v>
      </c>
      <c r="Q86" s="14" t="s">
        <v>1040</v>
      </c>
      <c r="R86" s="14" t="s">
        <v>1041</v>
      </c>
      <c r="S86" s="14" t="s">
        <v>1041</v>
      </c>
      <c r="T86" s="14">
        <v>1</v>
      </c>
      <c r="U86" s="14">
        <f t="shared" ca="1" si="2"/>
        <v>978</v>
      </c>
    </row>
    <row r="87" spans="1:21">
      <c r="A87" s="1">
        <v>86</v>
      </c>
      <c r="B87" s="14">
        <v>86</v>
      </c>
      <c r="C87" s="14" t="s">
        <v>69</v>
      </c>
      <c r="D87" s="14" t="s">
        <v>305</v>
      </c>
      <c r="E87" s="14" t="s">
        <v>318</v>
      </c>
      <c r="F87" s="14" t="s">
        <v>319</v>
      </c>
      <c r="G87" s="14" t="s">
        <v>318</v>
      </c>
      <c r="H87" s="14" t="s">
        <v>994</v>
      </c>
      <c r="I87" s="14" t="s">
        <v>995</v>
      </c>
      <c r="J87" s="14" t="s">
        <v>996</v>
      </c>
      <c r="K87" s="14" t="s">
        <v>996</v>
      </c>
      <c r="L87" s="14" t="s">
        <v>997</v>
      </c>
      <c r="M87" s="14" t="s">
        <v>998</v>
      </c>
      <c r="N87" s="14" t="s">
        <v>999</v>
      </c>
      <c r="O87" s="14" t="s">
        <v>1000</v>
      </c>
      <c r="P87" s="14" t="s">
        <v>1001</v>
      </c>
      <c r="Q87" s="14" t="s">
        <v>1002</v>
      </c>
      <c r="R87" s="14" t="s">
        <v>1003</v>
      </c>
      <c r="S87" s="14" t="s">
        <v>1003</v>
      </c>
      <c r="T87" s="14">
        <v>2</v>
      </c>
      <c r="U87" s="14">
        <f t="shared" ca="1" si="2"/>
        <v>945</v>
      </c>
    </row>
    <row r="88" spans="1:21">
      <c r="A88" s="1">
        <v>87</v>
      </c>
      <c r="B88" s="14">
        <v>30</v>
      </c>
      <c r="C88" s="14" t="s">
        <v>65</v>
      </c>
      <c r="D88" s="14" t="s">
        <v>68</v>
      </c>
      <c r="E88" s="14" t="s">
        <v>69</v>
      </c>
      <c r="F88" s="14" t="s">
        <v>70</v>
      </c>
      <c r="G88" s="14" t="s">
        <v>69</v>
      </c>
      <c r="H88" s="14" t="s">
        <v>667</v>
      </c>
      <c r="I88" s="14" t="s">
        <v>667</v>
      </c>
      <c r="J88" s="14" t="s">
        <v>667</v>
      </c>
      <c r="K88" s="14" t="s">
        <v>667</v>
      </c>
      <c r="L88" s="14" t="s">
        <v>668</v>
      </c>
      <c r="M88" s="14" t="s">
        <v>668</v>
      </c>
      <c r="N88" s="14" t="s">
        <v>668</v>
      </c>
      <c r="O88" s="14" t="s">
        <v>668</v>
      </c>
      <c r="P88" s="14" t="s">
        <v>667</v>
      </c>
      <c r="Q88" s="14" t="s">
        <v>667</v>
      </c>
      <c r="R88" s="14" t="s">
        <v>667</v>
      </c>
      <c r="S88" s="14" t="s">
        <v>667</v>
      </c>
      <c r="T88" s="14">
        <v>2</v>
      </c>
      <c r="U88" s="14">
        <f t="shared" ca="1" si="2"/>
        <v>503</v>
      </c>
    </row>
    <row r="89" spans="1:21">
      <c r="A89" s="1">
        <v>88</v>
      </c>
      <c r="B89" s="14">
        <v>24</v>
      </c>
      <c r="C89" s="14" t="s">
        <v>65</v>
      </c>
      <c r="D89" s="14" t="s">
        <v>68</v>
      </c>
      <c r="E89" s="14" t="s">
        <v>69</v>
      </c>
      <c r="F89" s="14" t="s">
        <v>70</v>
      </c>
      <c r="G89" s="14" t="s">
        <v>69</v>
      </c>
      <c r="H89" s="14" t="s">
        <v>655</v>
      </c>
      <c r="I89" s="14" t="s">
        <v>655</v>
      </c>
      <c r="J89" s="14" t="s">
        <v>655</v>
      </c>
      <c r="K89" s="14" t="s">
        <v>655</v>
      </c>
      <c r="L89" s="14" t="s">
        <v>656</v>
      </c>
      <c r="M89" s="14" t="s">
        <v>656</v>
      </c>
      <c r="N89" s="14" t="s">
        <v>656</v>
      </c>
      <c r="O89" s="14" t="s">
        <v>656</v>
      </c>
      <c r="P89" s="14" t="s">
        <v>655</v>
      </c>
      <c r="Q89" s="14" t="s">
        <v>655</v>
      </c>
      <c r="R89" s="14" t="s">
        <v>655</v>
      </c>
      <c r="S89" s="14" t="s">
        <v>655</v>
      </c>
      <c r="T89" s="14">
        <v>2</v>
      </c>
      <c r="U89" s="14">
        <f t="shared" ca="1" si="2"/>
        <v>897</v>
      </c>
    </row>
    <row r="90" spans="1:21">
      <c r="A90" s="1">
        <v>89</v>
      </c>
      <c r="B90" s="14">
        <v>58</v>
      </c>
      <c r="C90" s="14" t="s">
        <v>136</v>
      </c>
      <c r="D90" s="15" t="s">
        <v>140</v>
      </c>
      <c r="E90" s="14" t="s">
        <v>70</v>
      </c>
      <c r="F90" s="14" t="s">
        <v>70</v>
      </c>
      <c r="G90" s="14" t="s">
        <v>69</v>
      </c>
      <c r="H90" s="14" t="s">
        <v>781</v>
      </c>
      <c r="I90" s="14" t="s">
        <v>781</v>
      </c>
      <c r="J90" s="14" t="s">
        <v>782</v>
      </c>
      <c r="K90" s="14" t="s">
        <v>782</v>
      </c>
      <c r="L90" s="14" t="s">
        <v>783</v>
      </c>
      <c r="M90" s="14" t="s">
        <v>783</v>
      </c>
      <c r="N90" s="14" t="s">
        <v>784</v>
      </c>
      <c r="O90" s="14" t="s">
        <v>784</v>
      </c>
      <c r="P90" s="14" t="s">
        <v>785</v>
      </c>
      <c r="Q90" s="14" t="s">
        <v>785</v>
      </c>
      <c r="R90" s="14" t="s">
        <v>785</v>
      </c>
      <c r="S90" s="14" t="s">
        <v>785</v>
      </c>
      <c r="T90" s="14">
        <v>1</v>
      </c>
      <c r="U90" s="14">
        <f t="shared" ca="1" si="2"/>
        <v>761</v>
      </c>
    </row>
    <row r="91" spans="1:21">
      <c r="A91" s="1">
        <v>90</v>
      </c>
      <c r="B91" s="14">
        <v>19</v>
      </c>
      <c r="C91" s="14" t="s">
        <v>65</v>
      </c>
      <c r="D91" s="14" t="s">
        <v>68</v>
      </c>
      <c r="E91" s="14" t="s">
        <v>69</v>
      </c>
      <c r="F91" s="14" t="s">
        <v>70</v>
      </c>
      <c r="G91" s="14" t="s">
        <v>69</v>
      </c>
      <c r="H91" s="14" t="s">
        <v>645</v>
      </c>
      <c r="I91" s="14" t="s">
        <v>645</v>
      </c>
      <c r="J91" s="14" t="s">
        <v>645</v>
      </c>
      <c r="K91" s="14" t="s">
        <v>645</v>
      </c>
      <c r="L91" s="14" t="s">
        <v>646</v>
      </c>
      <c r="M91" s="14" t="s">
        <v>646</v>
      </c>
      <c r="N91" s="14" t="s">
        <v>646</v>
      </c>
      <c r="O91" s="14" t="s">
        <v>646</v>
      </c>
      <c r="P91" s="14" t="s">
        <v>645</v>
      </c>
      <c r="Q91" s="14" t="s">
        <v>645</v>
      </c>
      <c r="R91" s="14" t="s">
        <v>645</v>
      </c>
      <c r="S91" s="14" t="s">
        <v>645</v>
      </c>
      <c r="T91" s="14">
        <v>2</v>
      </c>
      <c r="U91" s="14">
        <f t="shared" ca="1" si="2"/>
        <v>791</v>
      </c>
    </row>
    <row r="92" spans="1:21">
      <c r="A92" s="1">
        <v>91</v>
      </c>
      <c r="B92" s="14">
        <v>67</v>
      </c>
      <c r="C92" s="14" t="s">
        <v>69</v>
      </c>
      <c r="D92" s="14" t="s">
        <v>286</v>
      </c>
      <c r="E92" s="14" t="s">
        <v>316</v>
      </c>
      <c r="F92" s="14" t="s">
        <v>317</v>
      </c>
      <c r="G92" s="14" t="s">
        <v>316</v>
      </c>
      <c r="H92" s="14" t="s">
        <v>830</v>
      </c>
      <c r="I92" s="14" t="s">
        <v>830</v>
      </c>
      <c r="J92" s="14" t="s">
        <v>831</v>
      </c>
      <c r="K92" s="14" t="s">
        <v>831</v>
      </c>
      <c r="L92" s="14" t="s">
        <v>832</v>
      </c>
      <c r="M92" s="14" t="s">
        <v>832</v>
      </c>
      <c r="N92" s="14" t="s">
        <v>833</v>
      </c>
      <c r="O92" s="14" t="s">
        <v>834</v>
      </c>
      <c r="P92" s="14" t="s">
        <v>835</v>
      </c>
      <c r="Q92" s="14" t="s">
        <v>835</v>
      </c>
      <c r="R92" s="14" t="s">
        <v>836</v>
      </c>
      <c r="S92" s="14" t="s">
        <v>836</v>
      </c>
      <c r="T92" s="14">
        <v>2</v>
      </c>
      <c r="U92" s="14">
        <f t="shared" ca="1" si="2"/>
        <v>658</v>
      </c>
    </row>
    <row r="93" spans="1:21">
      <c r="A93" s="1">
        <v>92</v>
      </c>
      <c r="B93" s="14">
        <v>56</v>
      </c>
      <c r="C93" s="14" t="s">
        <v>136</v>
      </c>
      <c r="D93" s="14" t="s">
        <v>139</v>
      </c>
      <c r="E93" s="14" t="s">
        <v>70</v>
      </c>
      <c r="F93" s="14" t="s">
        <v>69</v>
      </c>
      <c r="G93" s="14" t="s">
        <v>70</v>
      </c>
      <c r="H93" s="14" t="s">
        <v>771</v>
      </c>
      <c r="I93" s="14" t="s">
        <v>771</v>
      </c>
      <c r="J93" s="14" t="s">
        <v>772</v>
      </c>
      <c r="K93" s="14" t="s">
        <v>772</v>
      </c>
      <c r="L93" s="14" t="s">
        <v>773</v>
      </c>
      <c r="M93" s="14" t="s">
        <v>773</v>
      </c>
      <c r="N93" s="14" t="s">
        <v>773</v>
      </c>
      <c r="O93" s="14" t="s">
        <v>773</v>
      </c>
      <c r="P93" s="14" t="s">
        <v>774</v>
      </c>
      <c r="Q93" s="14" t="s">
        <v>774</v>
      </c>
      <c r="R93" s="14" t="s">
        <v>775</v>
      </c>
      <c r="S93" s="14" t="s">
        <v>775</v>
      </c>
      <c r="T93" s="14">
        <v>2</v>
      </c>
      <c r="U93" s="14">
        <f t="shared" ca="1" si="2"/>
        <v>696</v>
      </c>
    </row>
    <row r="94" spans="1:21">
      <c r="A94" s="1">
        <v>93</v>
      </c>
      <c r="B94" s="14">
        <v>74</v>
      </c>
      <c r="C94" s="14" t="s">
        <v>69</v>
      </c>
      <c r="D94" s="14" t="s">
        <v>293</v>
      </c>
      <c r="E94" s="14" t="s">
        <v>317</v>
      </c>
      <c r="F94" s="14" t="s">
        <v>316</v>
      </c>
      <c r="G94" s="14" t="s">
        <v>318</v>
      </c>
      <c r="H94" s="14" t="s">
        <v>888</v>
      </c>
      <c r="I94" s="14" t="s">
        <v>888</v>
      </c>
      <c r="J94" s="14" t="s">
        <v>889</v>
      </c>
      <c r="K94" s="14" t="s">
        <v>890</v>
      </c>
      <c r="L94" s="14" t="s">
        <v>891</v>
      </c>
      <c r="M94" s="14" t="s">
        <v>891</v>
      </c>
      <c r="N94" s="14" t="s">
        <v>892</v>
      </c>
      <c r="O94" s="14" t="s">
        <v>892</v>
      </c>
      <c r="P94" s="14" t="s">
        <v>893</v>
      </c>
      <c r="Q94" s="14" t="s">
        <v>894</v>
      </c>
      <c r="R94" s="14" t="s">
        <v>895</v>
      </c>
      <c r="S94" s="14" t="s">
        <v>895</v>
      </c>
      <c r="T94" s="14">
        <v>2</v>
      </c>
      <c r="U94" s="14">
        <f t="shared" ca="1" si="2"/>
        <v>601</v>
      </c>
    </row>
    <row r="95" spans="1:21">
      <c r="A95" s="1">
        <v>94</v>
      </c>
      <c r="B95" s="14">
        <v>7</v>
      </c>
      <c r="C95" s="14" t="s">
        <v>65</v>
      </c>
      <c r="D95" s="14" t="s">
        <v>67</v>
      </c>
      <c r="E95" s="14" t="s">
        <v>69</v>
      </c>
      <c r="F95" s="14" t="s">
        <v>69</v>
      </c>
      <c r="G95" s="14" t="s">
        <v>70</v>
      </c>
      <c r="H95" s="14" t="s">
        <v>621</v>
      </c>
      <c r="I95" s="14" t="s">
        <v>621</v>
      </c>
      <c r="J95" s="14" t="s">
        <v>621</v>
      </c>
      <c r="K95" s="14" t="s">
        <v>621</v>
      </c>
      <c r="L95" s="14" t="s">
        <v>621</v>
      </c>
      <c r="M95" s="14" t="s">
        <v>621</v>
      </c>
      <c r="N95" s="14" t="s">
        <v>621</v>
      </c>
      <c r="O95" s="14" t="s">
        <v>621</v>
      </c>
      <c r="P95" s="14" t="s">
        <v>622</v>
      </c>
      <c r="Q95" s="14" t="s">
        <v>622</v>
      </c>
      <c r="R95" s="14" t="s">
        <v>622</v>
      </c>
      <c r="S95" s="14" t="s">
        <v>622</v>
      </c>
      <c r="T95" s="14">
        <v>1</v>
      </c>
      <c r="U95" s="14">
        <f t="shared" ca="1" si="2"/>
        <v>682</v>
      </c>
    </row>
    <row r="96" spans="1:21">
      <c r="A96" s="1">
        <v>95</v>
      </c>
      <c r="B96" s="14">
        <v>51</v>
      </c>
      <c r="C96" s="14" t="s">
        <v>136</v>
      </c>
      <c r="D96" s="14" t="s">
        <v>139</v>
      </c>
      <c r="E96" s="14" t="s">
        <v>70</v>
      </c>
      <c r="F96" s="14" t="s">
        <v>69</v>
      </c>
      <c r="G96" s="14" t="s">
        <v>70</v>
      </c>
      <c r="H96" s="14" t="s">
        <v>746</v>
      </c>
      <c r="I96" s="14" t="s">
        <v>746</v>
      </c>
      <c r="J96" s="14" t="s">
        <v>747</v>
      </c>
      <c r="K96" s="14" t="s">
        <v>747</v>
      </c>
      <c r="L96" s="14" t="s">
        <v>748</v>
      </c>
      <c r="M96" s="14" t="s">
        <v>748</v>
      </c>
      <c r="N96" s="14" t="s">
        <v>748</v>
      </c>
      <c r="O96" s="14" t="s">
        <v>748</v>
      </c>
      <c r="P96" s="14" t="s">
        <v>749</v>
      </c>
      <c r="Q96" s="14" t="s">
        <v>749</v>
      </c>
      <c r="R96" s="14" t="s">
        <v>750</v>
      </c>
      <c r="S96" s="14" t="s">
        <v>750</v>
      </c>
      <c r="T96" s="14">
        <v>2</v>
      </c>
      <c r="U96" s="14">
        <f t="shared" ca="1" si="2"/>
        <v>711</v>
      </c>
    </row>
    <row r="97" spans="1:45">
      <c r="A97" s="1">
        <v>96</v>
      </c>
      <c r="B97" s="14">
        <v>94</v>
      </c>
      <c r="C97" s="14" t="s">
        <v>69</v>
      </c>
      <c r="D97" s="15" t="s">
        <v>313</v>
      </c>
      <c r="E97" s="14" t="s">
        <v>319</v>
      </c>
      <c r="F97" s="14" t="s">
        <v>319</v>
      </c>
      <c r="G97" s="14" t="s">
        <v>318</v>
      </c>
      <c r="H97" s="14" t="s">
        <v>1071</v>
      </c>
      <c r="I97" s="14" t="s">
        <v>1072</v>
      </c>
      <c r="J97" s="14" t="s">
        <v>1073</v>
      </c>
      <c r="K97" s="14" t="s">
        <v>1074</v>
      </c>
      <c r="L97" s="14" t="s">
        <v>1075</v>
      </c>
      <c r="M97" s="14" t="s">
        <v>1076</v>
      </c>
      <c r="N97" s="14" t="s">
        <v>1077</v>
      </c>
      <c r="O97" s="14" t="s">
        <v>1078</v>
      </c>
      <c r="P97" s="14" t="s">
        <v>1079</v>
      </c>
      <c r="Q97" s="14" t="s">
        <v>1080</v>
      </c>
      <c r="R97" s="14" t="s">
        <v>1081</v>
      </c>
      <c r="S97" s="14" t="s">
        <v>1081</v>
      </c>
      <c r="T97" s="14">
        <v>1</v>
      </c>
      <c r="U97" s="14">
        <f t="shared" ca="1" si="2"/>
        <v>709</v>
      </c>
    </row>
    <row r="98" spans="1:45">
      <c r="B98" s="1"/>
    </row>
    <row r="99" spans="1:45">
      <c r="B99" s="27"/>
      <c r="C99" s="28"/>
      <c r="D99" s="29"/>
      <c r="E99" s="29"/>
      <c r="F99" s="29"/>
      <c r="G99" s="30" t="s">
        <v>33</v>
      </c>
      <c r="H99" s="30"/>
      <c r="I99" s="31" t="s">
        <v>34</v>
      </c>
      <c r="J99" s="31"/>
      <c r="K99" s="30" t="s">
        <v>35</v>
      </c>
      <c r="L99" s="32"/>
    </row>
    <row r="100" spans="1:45">
      <c r="B100" s="33" t="s">
        <v>1104</v>
      </c>
      <c r="C100" s="21" t="s">
        <v>1105</v>
      </c>
      <c r="D100" s="22" t="s">
        <v>33</v>
      </c>
      <c r="E100" s="21" t="s">
        <v>34</v>
      </c>
      <c r="F100" s="22" t="s">
        <v>35</v>
      </c>
      <c r="G100" s="21">
        <v>1</v>
      </c>
      <c r="H100" s="21">
        <v>2</v>
      </c>
      <c r="I100" s="23">
        <v>1</v>
      </c>
      <c r="J100" s="23">
        <v>2</v>
      </c>
      <c r="K100" s="21">
        <v>1</v>
      </c>
      <c r="L100" s="34">
        <v>2</v>
      </c>
    </row>
    <row r="101" spans="1:45">
      <c r="B101" s="35">
        <v>1</v>
      </c>
      <c r="C101" s="36">
        <f>COUNT(B2:B25)</f>
        <v>24</v>
      </c>
      <c r="D101" s="37">
        <f>SUM(G101:H101)</f>
        <v>8</v>
      </c>
      <c r="E101" s="36">
        <f>SUM(I101:J101)</f>
        <v>8</v>
      </c>
      <c r="F101" s="37">
        <f>SUM(K101:L101)</f>
        <v>8</v>
      </c>
      <c r="G101" s="36">
        <f>COUNTIFS($C$2:$C$25,"p",$T$2:$T$25,1)</f>
        <v>4</v>
      </c>
      <c r="H101" s="36">
        <f>COUNTIFS($C$2:$C$25,"p",$T$2:$T$25,2)</f>
        <v>4</v>
      </c>
      <c r="I101" s="38">
        <f>COUNTIFS($C$2:$C$25,"a",$T$2:$T$25,1)</f>
        <v>4</v>
      </c>
      <c r="J101" s="38">
        <f>COUNTIFS($C$2:$C$25,"a",$T$2:$T$25,2)</f>
        <v>4</v>
      </c>
      <c r="K101" s="36">
        <f>COUNTIFS($C$2:$C$25,"s",$T$2:$T$25,1)</f>
        <v>4</v>
      </c>
      <c r="L101" s="39">
        <f>COUNTIFS($C$2:$C$25,"s",$T$2:$T$25,2)</f>
        <v>4</v>
      </c>
    </row>
    <row r="102" spans="1:45">
      <c r="B102" s="40">
        <v>2</v>
      </c>
      <c r="C102" s="36">
        <f>COUNT(B26:B49)</f>
        <v>24</v>
      </c>
      <c r="D102" s="37">
        <f t="shared" ref="D102:D104" si="3">SUM(G102:H102)</f>
        <v>8</v>
      </c>
      <c r="E102" s="36">
        <f t="shared" ref="E102:E104" si="4">SUM(I102:J102)</f>
        <v>8</v>
      </c>
      <c r="F102" s="37">
        <f t="shared" ref="F102:F104" si="5">SUM(K102:L102)</f>
        <v>8</v>
      </c>
      <c r="G102" s="36">
        <f>COUNTIFS($C$26:$C$49,"p",$T$26:$T$49,1)</f>
        <v>4</v>
      </c>
      <c r="H102" s="36">
        <f>COUNTIFS($C$26:$C$49,"p",$T$26:$T$49,2)</f>
        <v>4</v>
      </c>
      <c r="I102" s="38">
        <f>COUNTIFS($C$26:$C$49,"a",$T$26:$T$49,1)</f>
        <v>4</v>
      </c>
      <c r="J102" s="38">
        <f>COUNTIFS($C$26:$C$49,"a",$T$26:$T$49,2)</f>
        <v>4</v>
      </c>
      <c r="K102" s="36">
        <f>COUNTIFS($C$26:$C$49,"s",$T$26:$T$49,1)</f>
        <v>4</v>
      </c>
      <c r="L102" s="39">
        <f>COUNTIFS($C$26:$C$49,"s",$T$26:$T$49,2)</f>
        <v>4</v>
      </c>
    </row>
    <row r="103" spans="1:45">
      <c r="B103" s="41">
        <v>3</v>
      </c>
      <c r="C103" s="36">
        <f>COUNT(B50:B73)</f>
        <v>24</v>
      </c>
      <c r="D103" s="37">
        <f t="shared" si="3"/>
        <v>8</v>
      </c>
      <c r="E103" s="36">
        <f t="shared" si="4"/>
        <v>8</v>
      </c>
      <c r="F103" s="37">
        <f t="shared" si="5"/>
        <v>8</v>
      </c>
      <c r="G103" s="36">
        <f>COUNTIFS($C$50:$C$73,"p",$T$50:$T$73,1)</f>
        <v>4</v>
      </c>
      <c r="H103" s="36">
        <f>COUNTIFS($C$50:$C$73,"p",$T$50:$T$73,2)</f>
        <v>4</v>
      </c>
      <c r="I103" s="38">
        <f>COUNTIFS($C$50:$C$73,"a",$T$50:$T$73,1)</f>
        <v>4</v>
      </c>
      <c r="J103" s="38">
        <f>COUNTIFS($C$50:$C$73,"a",$T$50:$T$73,2)</f>
        <v>4</v>
      </c>
      <c r="K103" s="36">
        <f>COUNTIFS($C$50:$C$73,"s",$T$50:$T$73,1)</f>
        <v>4</v>
      </c>
      <c r="L103" s="39">
        <f>COUNTIFS($C$50:$C$73,"s",$T$50:$T$73,2)</f>
        <v>4</v>
      </c>
    </row>
    <row r="104" spans="1:45">
      <c r="B104" s="42">
        <v>4</v>
      </c>
      <c r="C104" s="43">
        <f>COUNT(B74:B97)</f>
        <v>24</v>
      </c>
      <c r="D104" s="44">
        <f t="shared" si="3"/>
        <v>8</v>
      </c>
      <c r="E104" s="43">
        <f t="shared" si="4"/>
        <v>8</v>
      </c>
      <c r="F104" s="44">
        <f t="shared" si="5"/>
        <v>8</v>
      </c>
      <c r="G104" s="43">
        <f>COUNTIFS($C$74:$C$97,"p",$T$74:$T$97,1)</f>
        <v>4</v>
      </c>
      <c r="H104" s="43">
        <f>COUNTIFS($C$74:$C$97,"p",$T$74:$T$97,2)</f>
        <v>4</v>
      </c>
      <c r="I104" s="45">
        <f>COUNTIFS($C$74:$C$97,"a",$T$74:$T$97,1)</f>
        <v>4</v>
      </c>
      <c r="J104" s="45">
        <f>COUNTIFS($C$74:$C$97,"a",$T$74:$T$97,2)</f>
        <v>4</v>
      </c>
      <c r="K104" s="43">
        <f>COUNTIFS($C$74:$C$97,"s",$T$74:$T$97,1)</f>
        <v>4</v>
      </c>
      <c r="L104" s="46">
        <f>COUNTIFS($C$74:$C$97,"s",$T$74:$T$97,2)</f>
        <v>4</v>
      </c>
    </row>
    <row r="105" spans="1:45">
      <c r="B105" s="1"/>
    </row>
    <row r="106" spans="1:45">
      <c r="B106" s="47" t="s">
        <v>1104</v>
      </c>
      <c r="C106" s="48" t="s">
        <v>1106</v>
      </c>
      <c r="D106" s="48"/>
      <c r="E106" s="48"/>
      <c r="F106" s="49"/>
      <c r="G106" s="18"/>
    </row>
    <row r="107" spans="1:45">
      <c r="B107" s="35">
        <v>1</v>
      </c>
      <c r="C107" s="22" t="s">
        <v>137</v>
      </c>
      <c r="D107" s="22" t="s">
        <v>138</v>
      </c>
      <c r="E107" s="22" t="s">
        <v>139</v>
      </c>
      <c r="F107" s="50" t="s">
        <v>140</v>
      </c>
      <c r="G107" s="18"/>
      <c r="AS107" s="18"/>
    </row>
    <row r="108" spans="1:45">
      <c r="B108" s="40">
        <v>2</v>
      </c>
      <c r="C108" s="37">
        <f>COUNTIF($D$2:$D$25,C$107)</f>
        <v>2</v>
      </c>
      <c r="D108" s="37">
        <f>COUNTIF($D$2:$D$25,D$107)</f>
        <v>2</v>
      </c>
      <c r="E108" s="37">
        <f>COUNTIF($D$2:$D$25,E$107)</f>
        <v>2</v>
      </c>
      <c r="F108" s="51">
        <f>COUNTIF($D$2:$D$25,F$107)</f>
        <v>2</v>
      </c>
      <c r="G108" s="18"/>
      <c r="AS108" s="18"/>
    </row>
    <row r="109" spans="1:45">
      <c r="B109" s="41">
        <v>3</v>
      </c>
      <c r="C109" s="37">
        <f>COUNTIF($D$26:$D$49,C$107)</f>
        <v>2</v>
      </c>
      <c r="D109" s="37">
        <f>COUNTIF($D$26:$D$49,D$107)</f>
        <v>2</v>
      </c>
      <c r="E109" s="37">
        <f>COUNTIF($D$26:$D$49,E$107)</f>
        <v>2</v>
      </c>
      <c r="F109" s="51">
        <f>COUNTIF($D$26:$D$49,F$107)</f>
        <v>2</v>
      </c>
      <c r="G109" s="18"/>
      <c r="AS109" s="18"/>
    </row>
    <row r="110" spans="1:45">
      <c r="B110" s="52">
        <v>4</v>
      </c>
      <c r="C110" s="37">
        <f>COUNTIF($D$50:$D$73,C$107)</f>
        <v>2</v>
      </c>
      <c r="D110" s="37">
        <f>COUNTIF($D$50:$D$73,D$107)</f>
        <v>2</v>
      </c>
      <c r="E110" s="37">
        <f>COUNTIF($D$50:$D$73,E$107)</f>
        <v>2</v>
      </c>
      <c r="F110" s="51">
        <f>COUNTIF($D$50:$D$73,F$107)</f>
        <v>2</v>
      </c>
      <c r="G110" s="18"/>
    </row>
    <row r="111" spans="1:45">
      <c r="B111" s="53"/>
      <c r="C111" s="44">
        <f>COUNTIF($D$74:$D$97,C$107)</f>
        <v>2</v>
      </c>
      <c r="D111" s="44">
        <f>COUNTIF($D$74:$D$97,D$107)</f>
        <v>2</v>
      </c>
      <c r="E111" s="44">
        <f>COUNTIF($D$74:$D$97,E$107)</f>
        <v>2</v>
      </c>
      <c r="F111" s="54">
        <f>COUNTIF($D$74:$D$97,F$107)</f>
        <v>2</v>
      </c>
      <c r="G111" s="18"/>
    </row>
    <row r="112" spans="1:4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1:38">
      <c r="B113" s="55"/>
      <c r="C113" s="56" t="s">
        <v>1108</v>
      </c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7"/>
    </row>
    <row r="114" spans="1:38" s="18" customFormat="1">
      <c r="A114" s="1"/>
      <c r="B114" s="33" t="s">
        <v>1104</v>
      </c>
      <c r="C114" s="26" t="s">
        <v>1109</v>
      </c>
      <c r="D114" s="26" t="s">
        <v>1110</v>
      </c>
      <c r="E114" s="26" t="s">
        <v>1111</v>
      </c>
      <c r="F114" s="26" t="s">
        <v>1112</v>
      </c>
      <c r="G114" s="26" t="s">
        <v>284</v>
      </c>
      <c r="H114" s="26" t="s">
        <v>285</v>
      </c>
      <c r="I114" s="26" t="s">
        <v>286</v>
      </c>
      <c r="J114" s="26" t="s">
        <v>287</v>
      </c>
      <c r="K114" s="26" t="s">
        <v>288</v>
      </c>
      <c r="L114" s="26" t="s">
        <v>289</v>
      </c>
      <c r="M114" s="26" t="s">
        <v>290</v>
      </c>
      <c r="N114" s="26" t="s">
        <v>291</v>
      </c>
      <c r="O114" s="26" t="s">
        <v>292</v>
      </c>
      <c r="P114" s="26" t="s">
        <v>293</v>
      </c>
      <c r="Q114" s="26" t="s">
        <v>294</v>
      </c>
      <c r="R114" s="26" t="s">
        <v>295</v>
      </c>
      <c r="S114" s="26" t="s">
        <v>296</v>
      </c>
      <c r="T114" s="26" t="s">
        <v>297</v>
      </c>
      <c r="U114" s="26" t="s">
        <v>298</v>
      </c>
      <c r="V114" s="26" t="s">
        <v>299</v>
      </c>
      <c r="W114" s="26" t="s">
        <v>300</v>
      </c>
      <c r="X114" s="26" t="s">
        <v>301</v>
      </c>
      <c r="Y114" s="26" t="s">
        <v>302</v>
      </c>
      <c r="Z114" s="26" t="s">
        <v>303</v>
      </c>
      <c r="AA114" s="26" t="s">
        <v>304</v>
      </c>
      <c r="AB114" s="26" t="s">
        <v>305</v>
      </c>
      <c r="AC114" s="26" t="s">
        <v>306</v>
      </c>
      <c r="AD114" s="26" t="s">
        <v>307</v>
      </c>
      <c r="AE114" s="26" t="s">
        <v>308</v>
      </c>
      <c r="AF114" s="26" t="s">
        <v>309</v>
      </c>
      <c r="AG114" s="26" t="s">
        <v>310</v>
      </c>
      <c r="AH114" s="26" t="s">
        <v>311</v>
      </c>
      <c r="AI114" s="26" t="s">
        <v>312</v>
      </c>
      <c r="AJ114" s="26" t="s">
        <v>313</v>
      </c>
      <c r="AK114" s="26" t="s">
        <v>314</v>
      </c>
      <c r="AL114" s="58" t="s">
        <v>315</v>
      </c>
    </row>
    <row r="115" spans="1:38">
      <c r="B115" s="35">
        <v>1</v>
      </c>
      <c r="C115" s="36">
        <f>SUM(G115:N115)</f>
        <v>2</v>
      </c>
      <c r="D115" s="36">
        <f>SUM(O115:V115)</f>
        <v>2</v>
      </c>
      <c r="E115" s="36">
        <f>SUM(W115:AD115)</f>
        <v>2</v>
      </c>
      <c r="F115" s="36">
        <f>SUM(AE115:AL115)</f>
        <v>2</v>
      </c>
      <c r="G115" s="3">
        <f>COUNTIF($D$2:$D$25,G$114)</f>
        <v>0</v>
      </c>
      <c r="H115" s="3">
        <f>COUNTIF($D$2:$D$25,H$114)</f>
        <v>0</v>
      </c>
      <c r="I115" s="3">
        <f>COUNTIF($D$2:$D$25,I$114)</f>
        <v>0</v>
      </c>
      <c r="J115" s="3">
        <f>COUNTIF($D$2:$D$25,J$114)</f>
        <v>1</v>
      </c>
      <c r="K115" s="3">
        <f>COUNTIF($D$2:$D$25,K$114)</f>
        <v>1</v>
      </c>
      <c r="L115" s="3">
        <f>COUNTIF($D$2:$D$25,L$114)</f>
        <v>0</v>
      </c>
      <c r="M115" s="3">
        <f>COUNTIF($D$2:$D$25,M$114)</f>
        <v>0</v>
      </c>
      <c r="N115" s="3">
        <f>COUNTIF($D$2:$D$25,N$114)</f>
        <v>0</v>
      </c>
      <c r="O115" s="3">
        <f>COUNTIF($D$2:$D$25,O$114)</f>
        <v>0</v>
      </c>
      <c r="P115" s="3">
        <f>COUNTIF($D$2:$D$25,P$114)</f>
        <v>0</v>
      </c>
      <c r="Q115" s="3">
        <f>COUNTIF($D$2:$D$25,Q$114)</f>
        <v>1</v>
      </c>
      <c r="R115" s="3">
        <f>COUNTIF($D$2:$D$25,R$114)</f>
        <v>0</v>
      </c>
      <c r="S115" s="3">
        <f>COUNTIF($D$2:$D$25,S$114)</f>
        <v>0</v>
      </c>
      <c r="T115" s="3">
        <f>COUNTIF($D$2:$D$25,T$114)</f>
        <v>1</v>
      </c>
      <c r="U115" s="3">
        <f>COUNTIF($D$2:$D$25,U$114)</f>
        <v>0</v>
      </c>
      <c r="V115" s="3">
        <f>COUNTIF($D$2:$D$25,V$114)</f>
        <v>0</v>
      </c>
      <c r="W115" s="3">
        <f>COUNTIF($D$2:$D$25,W$114)</f>
        <v>0</v>
      </c>
      <c r="X115" s="3">
        <f>COUNTIF($D$2:$D$25,X$114)</f>
        <v>0</v>
      </c>
      <c r="Y115" s="3">
        <f>COUNTIF($D$2:$D$25,Y$114)</f>
        <v>0</v>
      </c>
      <c r="Z115" s="3">
        <f>COUNTIF($D$2:$D$25,Z$114)</f>
        <v>0</v>
      </c>
      <c r="AA115" s="3">
        <f>COUNTIF($D$2:$D$25,AA$114)</f>
        <v>1</v>
      </c>
      <c r="AB115" s="3">
        <f>COUNTIF($D$2:$D$25,AB$114)</f>
        <v>0</v>
      </c>
      <c r="AC115" s="3">
        <f>COUNTIF($D$2:$D$25,AC$114)</f>
        <v>1</v>
      </c>
      <c r="AD115" s="3">
        <f>COUNTIF($D$2:$D$25,AD$114)</f>
        <v>0</v>
      </c>
      <c r="AE115" s="3">
        <f>COUNTIF($D$2:$D$25,AE$114)</f>
        <v>0</v>
      </c>
      <c r="AF115" s="3">
        <f>COUNTIF($D$2:$D$25,AF$114)</f>
        <v>0</v>
      </c>
      <c r="AG115" s="3">
        <f>COUNTIF($D$2:$D$25,AG$114)</f>
        <v>0</v>
      </c>
      <c r="AH115" s="3">
        <f>COUNTIF($D$2:$D$25,AH$114)</f>
        <v>0</v>
      </c>
      <c r="AI115" s="3">
        <f>COUNTIF($D$2:$D$25,AI$114)</f>
        <v>1</v>
      </c>
      <c r="AJ115" s="3">
        <f>COUNTIF($D$2:$D$25,AJ$114)</f>
        <v>0</v>
      </c>
      <c r="AK115" s="3">
        <f>COUNTIF($D$2:$D$25,AK$114)</f>
        <v>0</v>
      </c>
      <c r="AL115" s="59">
        <f>COUNTIF($D$2:$D$25,AL$114)</f>
        <v>1</v>
      </c>
    </row>
    <row r="116" spans="1:38">
      <c r="B116" s="40">
        <v>2</v>
      </c>
      <c r="C116" s="36">
        <f t="shared" ref="C116:C118" si="6">SUM(G116:N116)</f>
        <v>2</v>
      </c>
      <c r="D116" s="36">
        <f t="shared" ref="D116:D118" si="7">SUM(O116:V116)</f>
        <v>2</v>
      </c>
      <c r="E116" s="36">
        <f t="shared" ref="E116:E118" si="8">SUM(W116:AD116)</f>
        <v>2</v>
      </c>
      <c r="F116" s="36">
        <f t="shared" ref="F116:F118" si="9">SUM(AE116:AL116)</f>
        <v>2</v>
      </c>
      <c r="G116" s="3">
        <f>COUNTIF($D$26:$D$49,G$114)</f>
        <v>1</v>
      </c>
      <c r="H116" s="3">
        <f>COUNTIF($D$26:$D$49,H$114)</f>
        <v>0</v>
      </c>
      <c r="I116" s="3">
        <f>COUNTIF($D$26:$D$49,I$114)</f>
        <v>0</v>
      </c>
      <c r="J116" s="3">
        <f>COUNTIF($D$26:$D$49,J$114)</f>
        <v>0</v>
      </c>
      <c r="K116" s="3">
        <f>COUNTIF($D$26:$D$49,K$114)</f>
        <v>0</v>
      </c>
      <c r="L116" s="3">
        <f>COUNTIF($D$26:$D$49,L$114)</f>
        <v>0</v>
      </c>
      <c r="M116" s="3">
        <f>COUNTIF($D$26:$D$49,M$114)</f>
        <v>0</v>
      </c>
      <c r="N116" s="3">
        <f>COUNTIF($D$26:$D$49,N$114)</f>
        <v>1</v>
      </c>
      <c r="O116" s="3">
        <f>COUNTIF($D$26:$D$49,O$114)</f>
        <v>1</v>
      </c>
      <c r="P116" s="3">
        <f>COUNTIF($D$26:$D$49,P$114)</f>
        <v>0</v>
      </c>
      <c r="Q116" s="3">
        <f>COUNTIF($D$26:$D$49,Q$114)</f>
        <v>0</v>
      </c>
      <c r="R116" s="3">
        <f>COUNTIF($D$26:$D$49,R$114)</f>
        <v>0</v>
      </c>
      <c r="S116" s="3">
        <f>COUNTIF($D$26:$D$49,S$114)</f>
        <v>0</v>
      </c>
      <c r="T116" s="3">
        <f>COUNTIF($D$26:$D$49,T$114)</f>
        <v>0</v>
      </c>
      <c r="U116" s="3">
        <f>COUNTIF($D$26:$D$49,U$114)</f>
        <v>1</v>
      </c>
      <c r="V116" s="3">
        <f>COUNTIF($D$26:$D$49,V$114)</f>
        <v>0</v>
      </c>
      <c r="W116" s="3">
        <f>COUNTIF($D$26:$D$49,W$114)</f>
        <v>0</v>
      </c>
      <c r="X116" s="3">
        <f>COUNTIF($D$26:$D$49,X$114)</f>
        <v>0</v>
      </c>
      <c r="Y116" s="3">
        <f>COUNTIF($D$26:$D$49,Y$114)</f>
        <v>1</v>
      </c>
      <c r="Z116" s="3">
        <f>COUNTIF($D$26:$D$49,Z$114)</f>
        <v>0</v>
      </c>
      <c r="AA116" s="3">
        <f>COUNTIF($D$26:$D$49,AA$114)</f>
        <v>0</v>
      </c>
      <c r="AB116" s="3">
        <f>COUNTIF($D$26:$D$49,AB$114)</f>
        <v>0</v>
      </c>
      <c r="AC116" s="3">
        <f>COUNTIF($D$26:$D$49,AC$114)</f>
        <v>0</v>
      </c>
      <c r="AD116" s="3">
        <f>COUNTIF($D$26:$D$49,AD$114)</f>
        <v>1</v>
      </c>
      <c r="AE116" s="3">
        <f>COUNTIF($D$26:$D$49,AE$114)</f>
        <v>0</v>
      </c>
      <c r="AF116" s="3">
        <f>COUNTIF($D$26:$D$49,AF$114)</f>
        <v>0</v>
      </c>
      <c r="AG116" s="3">
        <f>COUNTIF($D$26:$D$49,AG$114)</f>
        <v>1</v>
      </c>
      <c r="AH116" s="3">
        <f>COUNTIF($D$26:$D$49,AH$114)</f>
        <v>1</v>
      </c>
      <c r="AI116" s="3">
        <f>COUNTIF($D$26:$D$49,AI$114)</f>
        <v>0</v>
      </c>
      <c r="AJ116" s="3">
        <f>COUNTIF($D$26:$D$49,AJ$114)</f>
        <v>0</v>
      </c>
      <c r="AK116" s="3">
        <f>COUNTIF($D$26:$D$49,AK$114)</f>
        <v>0</v>
      </c>
      <c r="AL116" s="59">
        <f>COUNTIF($D$26:$D$49,AL$114)</f>
        <v>0</v>
      </c>
    </row>
    <row r="117" spans="1:38">
      <c r="B117" s="41">
        <v>3</v>
      </c>
      <c r="C117" s="36">
        <f t="shared" si="6"/>
        <v>2</v>
      </c>
      <c r="D117" s="36">
        <f t="shared" si="7"/>
        <v>2</v>
      </c>
      <c r="E117" s="36">
        <f t="shared" si="8"/>
        <v>2</v>
      </c>
      <c r="F117" s="36">
        <f t="shared" si="9"/>
        <v>2</v>
      </c>
      <c r="G117" s="3">
        <f>COUNTIF($D$50:$D$73,G$114)</f>
        <v>0</v>
      </c>
      <c r="H117" s="3">
        <f>COUNTIF($D$50:$D$73,H$114)</f>
        <v>0</v>
      </c>
      <c r="I117" s="3">
        <f>COUNTIF($D$50:$D$73,I$114)</f>
        <v>0</v>
      </c>
      <c r="J117" s="3">
        <f>COUNTIF($D$50:$D$73,J$114)</f>
        <v>0</v>
      </c>
      <c r="K117" s="3">
        <f>COUNTIF($D$50:$D$73,K$114)</f>
        <v>0</v>
      </c>
      <c r="L117" s="3">
        <f>COUNTIF($D$50:$D$73,L$114)</f>
        <v>1</v>
      </c>
      <c r="M117" s="3">
        <f>COUNTIF($D$50:$D$73,M$114)</f>
        <v>1</v>
      </c>
      <c r="N117" s="3">
        <f>COUNTIF($D$50:$D$73,N$114)</f>
        <v>0</v>
      </c>
      <c r="O117" s="3">
        <f>COUNTIF($D$50:$D$73,O$114)</f>
        <v>0</v>
      </c>
      <c r="P117" s="3">
        <f>COUNTIF($D$50:$D$73,P$114)</f>
        <v>0</v>
      </c>
      <c r="Q117" s="3">
        <f>COUNTIF($D$50:$D$73,Q$114)</f>
        <v>0</v>
      </c>
      <c r="R117" s="3">
        <f>COUNTIF($D$50:$D$73,R$114)</f>
        <v>1</v>
      </c>
      <c r="S117" s="3">
        <f>COUNTIF($D$50:$D$73,S$114)</f>
        <v>1</v>
      </c>
      <c r="T117" s="3">
        <f>COUNTIF($D$50:$D$73,T$114)</f>
        <v>0</v>
      </c>
      <c r="U117" s="3">
        <f>COUNTIF($D$50:$D$73,U$114)</f>
        <v>0</v>
      </c>
      <c r="V117" s="3">
        <f>COUNTIF($D$50:$D$73,V$114)</f>
        <v>0</v>
      </c>
      <c r="W117" s="3">
        <f>COUNTIF($D$50:$D$73,W$114)</f>
        <v>0</v>
      </c>
      <c r="X117" s="3">
        <f>COUNTIF($D$50:$D$73,X$114)</f>
        <v>1</v>
      </c>
      <c r="Y117" s="3">
        <f>COUNTIF($D$50:$D$73,Y$114)</f>
        <v>0</v>
      </c>
      <c r="Z117" s="3">
        <f>COUNTIF($D$50:$D$73,Z$114)</f>
        <v>1</v>
      </c>
      <c r="AA117" s="3">
        <f>COUNTIF($D$50:$D$73,AA$114)</f>
        <v>0</v>
      </c>
      <c r="AB117" s="3">
        <f>COUNTIF($D$50:$D$73,AB$114)</f>
        <v>0</v>
      </c>
      <c r="AC117" s="3">
        <f>COUNTIF($D$50:$D$73,AC$114)</f>
        <v>0</v>
      </c>
      <c r="AD117" s="3">
        <f>COUNTIF($D$50:$D$73,AD$114)</f>
        <v>0</v>
      </c>
      <c r="AE117" s="3">
        <f>COUNTIF($D$50:$D$73,AE$114)</f>
        <v>1</v>
      </c>
      <c r="AF117" s="3">
        <f>COUNTIF($D$50:$D$73,AF$114)</f>
        <v>0</v>
      </c>
      <c r="AG117" s="3">
        <f>COUNTIF($D$50:$D$73,AG$114)</f>
        <v>0</v>
      </c>
      <c r="AH117" s="3">
        <f>COUNTIF($D$50:$D$73,AH$114)</f>
        <v>0</v>
      </c>
      <c r="AI117" s="3">
        <f>COUNTIF($D$50:$D$73,AI$114)</f>
        <v>0</v>
      </c>
      <c r="AJ117" s="3">
        <f>COUNTIF($D$50:$D$73,AJ$114)</f>
        <v>0</v>
      </c>
      <c r="AK117" s="3">
        <f>COUNTIF($D$50:$D$73,AK$114)</f>
        <v>1</v>
      </c>
      <c r="AL117" s="59">
        <f>COUNTIF($D$50:$D$73,AL$114)</f>
        <v>0</v>
      </c>
    </row>
    <row r="118" spans="1:38">
      <c r="B118" s="42">
        <v>4</v>
      </c>
      <c r="C118" s="43">
        <f t="shared" si="6"/>
        <v>2</v>
      </c>
      <c r="D118" s="43">
        <f t="shared" si="7"/>
        <v>2</v>
      </c>
      <c r="E118" s="43">
        <f t="shared" si="8"/>
        <v>2</v>
      </c>
      <c r="F118" s="43">
        <f t="shared" si="9"/>
        <v>2</v>
      </c>
      <c r="G118" s="60">
        <f>COUNTIF($D$74:$D$97,G$114)</f>
        <v>0</v>
      </c>
      <c r="H118" s="60">
        <f>COUNTIF($D$74:$D$97,H$114)</f>
        <v>1</v>
      </c>
      <c r="I118" s="60">
        <f>COUNTIF($D$74:$D$97,I$114)</f>
        <v>1</v>
      </c>
      <c r="J118" s="60">
        <f>COUNTIF($D$74:$D$97,J$114)</f>
        <v>0</v>
      </c>
      <c r="K118" s="60">
        <f>COUNTIF($D$74:$D$97,K$114)</f>
        <v>0</v>
      </c>
      <c r="L118" s="60">
        <f>COUNTIF($D$74:$D$97,L$114)</f>
        <v>0</v>
      </c>
      <c r="M118" s="60">
        <f>COUNTIF($D$74:$D$97,M$114)</f>
        <v>0</v>
      </c>
      <c r="N118" s="60">
        <f>COUNTIF($D$74:$D$97,N$114)</f>
        <v>0</v>
      </c>
      <c r="O118" s="60">
        <f>COUNTIF($D$74:$D$97,O$114)</f>
        <v>0</v>
      </c>
      <c r="P118" s="60">
        <f>COUNTIF($D$74:$D$97,P$114)</f>
        <v>1</v>
      </c>
      <c r="Q118" s="60">
        <f>COUNTIF($D$74:$D$97,Q$114)</f>
        <v>0</v>
      </c>
      <c r="R118" s="60">
        <f>COUNTIF($D$74:$D$97,R$114)</f>
        <v>0</v>
      </c>
      <c r="S118" s="60">
        <f>COUNTIF($D$74:$D$97,S$114)</f>
        <v>0</v>
      </c>
      <c r="T118" s="60">
        <f>COUNTIF($D$74:$D$97,T$114)</f>
        <v>0</v>
      </c>
      <c r="U118" s="60">
        <f>COUNTIF($D$74:$D$97,U$114)</f>
        <v>0</v>
      </c>
      <c r="V118" s="60">
        <f>COUNTIF($D$74:$D$97,V$114)</f>
        <v>1</v>
      </c>
      <c r="W118" s="60">
        <f>COUNTIF($D$74:$D$97,W$114)</f>
        <v>1</v>
      </c>
      <c r="X118" s="60">
        <f>COUNTIF($D$74:$D$97,X$114)</f>
        <v>0</v>
      </c>
      <c r="Y118" s="60">
        <f>COUNTIF($D$74:$D$97,Y$114)</f>
        <v>0</v>
      </c>
      <c r="Z118" s="60">
        <f>COUNTIF($D$74:$D$97,Z$114)</f>
        <v>0</v>
      </c>
      <c r="AA118" s="60">
        <f>COUNTIF($D$74:$D$97,AA$114)</f>
        <v>0</v>
      </c>
      <c r="AB118" s="60">
        <f>COUNTIF($D$74:$D$97,AB$114)</f>
        <v>1</v>
      </c>
      <c r="AC118" s="60">
        <f>COUNTIF($D$74:$D$97,AC$114)</f>
        <v>0</v>
      </c>
      <c r="AD118" s="60">
        <f>COUNTIF($D$74:$D$97,AD$114)</f>
        <v>0</v>
      </c>
      <c r="AE118" s="60">
        <f>COUNTIF($D$74:$D$97,AE$114)</f>
        <v>0</v>
      </c>
      <c r="AF118" s="60">
        <f>COUNTIF($D$74:$D$97,AF$114)</f>
        <v>1</v>
      </c>
      <c r="AG118" s="60">
        <f>COUNTIF($D$74:$D$97,AG$114)</f>
        <v>0</v>
      </c>
      <c r="AH118" s="60">
        <f>COUNTIF($D$74:$D$97,AH$114)</f>
        <v>0</v>
      </c>
      <c r="AI118" s="60">
        <f>COUNTIF($D$74:$D$97,AI$114)</f>
        <v>0</v>
      </c>
      <c r="AJ118" s="60">
        <f>COUNTIF($D$74:$D$97,AJ$114)</f>
        <v>1</v>
      </c>
      <c r="AK118" s="60">
        <f>COUNTIF($D$74:$D$97,AK$114)</f>
        <v>0</v>
      </c>
      <c r="AL118" s="61">
        <f>COUNTIF($D$74:$D$97,AL$114)</f>
        <v>0</v>
      </c>
    </row>
    <row r="119" spans="1:38">
      <c r="B119" s="18"/>
      <c r="C119" s="18"/>
      <c r="D119" s="19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38" ht="18">
      <c r="B120" s="63" t="s">
        <v>1113</v>
      </c>
      <c r="C120" s="18"/>
      <c r="D120" s="1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</row>
    <row r="121" spans="1:38" ht="18">
      <c r="B121" s="63" t="s">
        <v>1116</v>
      </c>
      <c r="C121" s="18"/>
      <c r="D121" s="1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</row>
    <row r="122" spans="1:38" ht="18">
      <c r="B122" s="63" t="s">
        <v>1117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38" ht="18">
      <c r="B123" s="63" t="s">
        <v>1118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</row>
    <row r="124" spans="1:38" ht="18">
      <c r="B124" s="64" t="s">
        <v>1119</v>
      </c>
    </row>
    <row r="125" spans="1:38" ht="18">
      <c r="B125" s="64" t="s">
        <v>1114</v>
      </c>
    </row>
    <row r="126" spans="1:38" ht="18">
      <c r="B126" s="64" t="s">
        <v>1115</v>
      </c>
    </row>
    <row r="127" spans="1:38" ht="18">
      <c r="B127" s="64" t="s">
        <v>1120</v>
      </c>
    </row>
    <row r="128" spans="1:38" ht="18">
      <c r="B128" s="64" t="s">
        <v>1121</v>
      </c>
    </row>
  </sheetData>
  <sortState ref="A74:U97">
    <sortCondition ref="A74:A97"/>
  </sortState>
  <mergeCells count="5">
    <mergeCell ref="C106:F106"/>
    <mergeCell ref="G99:H99"/>
    <mergeCell ref="I99:J99"/>
    <mergeCell ref="K99:L99"/>
    <mergeCell ref="C113:AL113"/>
  </mergeCells>
  <conditionalFormatting sqref="L68:S68 L76:S86 L71:S73 L88:S95">
    <cfRule type="cellIs" dxfId="69" priority="66" operator="equal">
      <formula>"dd"</formula>
    </cfRule>
    <cfRule type="cellIs" dxfId="68" priority="67" operator="equal">
      <formula>"ds"</formula>
    </cfRule>
    <cfRule type="cellIs" dxfId="67" priority="68" operator="equal">
      <formula>"sd"</formula>
    </cfRule>
    <cfRule type="cellIs" dxfId="66" priority="69" operator="equal">
      <formula>"ss"</formula>
    </cfRule>
    <cfRule type="cellIs" dxfId="65" priority="70" operator="equal">
      <formula>"""ss"""</formula>
    </cfRule>
  </conditionalFormatting>
  <conditionalFormatting sqref="L4:S4">
    <cfRule type="cellIs" dxfId="64" priority="61" operator="equal">
      <formula>"dd"</formula>
    </cfRule>
    <cfRule type="cellIs" dxfId="63" priority="62" operator="equal">
      <formula>"ds"</formula>
    </cfRule>
    <cfRule type="cellIs" dxfId="62" priority="63" operator="equal">
      <formula>"sd"</formula>
    </cfRule>
    <cfRule type="cellIs" dxfId="61" priority="64" operator="equal">
      <formula>"ss"</formula>
    </cfRule>
    <cfRule type="cellIs" dxfId="60" priority="65" operator="equal">
      <formula>"""ss"""</formula>
    </cfRule>
  </conditionalFormatting>
  <conditionalFormatting sqref="L112:S112">
    <cfRule type="cellIs" dxfId="59" priority="56" operator="equal">
      <formula>"dd"</formula>
    </cfRule>
    <cfRule type="cellIs" dxfId="58" priority="57" operator="equal">
      <formula>"ds"</formula>
    </cfRule>
    <cfRule type="cellIs" dxfId="57" priority="58" operator="equal">
      <formula>"sd"</formula>
    </cfRule>
    <cfRule type="cellIs" dxfId="56" priority="59" operator="equal">
      <formula>"ss"</formula>
    </cfRule>
    <cfRule type="cellIs" dxfId="55" priority="60" operator="equal">
      <formula>"""ss"""</formula>
    </cfRule>
  </conditionalFormatting>
  <conditionalFormatting sqref="L27:S27">
    <cfRule type="cellIs" dxfId="54" priority="36" operator="equal">
      <formula>"dd"</formula>
    </cfRule>
    <cfRule type="cellIs" dxfId="53" priority="37" operator="equal">
      <formula>"ds"</formula>
    </cfRule>
    <cfRule type="cellIs" dxfId="52" priority="38" operator="equal">
      <formula>"sd"</formula>
    </cfRule>
    <cfRule type="cellIs" dxfId="51" priority="39" operator="equal">
      <formula>"ss"</formula>
    </cfRule>
    <cfRule type="cellIs" dxfId="50" priority="40" operator="equal">
      <formula>"""ss"""</formula>
    </cfRule>
  </conditionalFormatting>
  <conditionalFormatting sqref="L65:S65">
    <cfRule type="cellIs" dxfId="49" priority="46" operator="equal">
      <formula>"dd"</formula>
    </cfRule>
    <cfRule type="cellIs" dxfId="48" priority="47" operator="equal">
      <formula>"ds"</formula>
    </cfRule>
    <cfRule type="cellIs" dxfId="47" priority="48" operator="equal">
      <formula>"sd"</formula>
    </cfRule>
    <cfRule type="cellIs" dxfId="46" priority="49" operator="equal">
      <formula>"ss"</formula>
    </cfRule>
    <cfRule type="cellIs" dxfId="45" priority="50" operator="equal">
      <formula>"""ss"""</formula>
    </cfRule>
  </conditionalFormatting>
  <conditionalFormatting sqref="L31:S32">
    <cfRule type="cellIs" dxfId="44" priority="41" operator="equal">
      <formula>"dd"</formula>
    </cfRule>
    <cfRule type="cellIs" dxfId="43" priority="42" operator="equal">
      <formula>"ds"</formula>
    </cfRule>
    <cfRule type="cellIs" dxfId="42" priority="43" operator="equal">
      <formula>"sd"</formula>
    </cfRule>
    <cfRule type="cellIs" dxfId="41" priority="44" operator="equal">
      <formula>"ss"</formula>
    </cfRule>
    <cfRule type="cellIs" dxfId="40" priority="45" operator="equal">
      <formula>"""ss"""</formula>
    </cfRule>
  </conditionalFormatting>
  <conditionalFormatting sqref="L119:S119">
    <cfRule type="cellIs" dxfId="39" priority="31" operator="equal">
      <formula>"dd"</formula>
    </cfRule>
    <cfRule type="cellIs" dxfId="38" priority="32" operator="equal">
      <formula>"ds"</formula>
    </cfRule>
    <cfRule type="cellIs" dxfId="37" priority="33" operator="equal">
      <formula>"sd"</formula>
    </cfRule>
    <cfRule type="cellIs" dxfId="36" priority="34" operator="equal">
      <formula>"ss"</formula>
    </cfRule>
    <cfRule type="cellIs" dxfId="35" priority="35" operator="equal">
      <formula>"""ss"""</formula>
    </cfRule>
  </conditionalFormatting>
  <conditionalFormatting sqref="L123:S123">
    <cfRule type="cellIs" dxfId="34" priority="26" operator="equal">
      <formula>"dd"</formula>
    </cfRule>
    <cfRule type="cellIs" dxfId="33" priority="27" operator="equal">
      <formula>"ds"</formula>
    </cfRule>
    <cfRule type="cellIs" dxfId="32" priority="28" operator="equal">
      <formula>"sd"</formula>
    </cfRule>
    <cfRule type="cellIs" dxfId="31" priority="29" operator="equal">
      <formula>"ss"</formula>
    </cfRule>
    <cfRule type="cellIs" dxfId="30" priority="30" operator="equal">
      <formula>"""ss"""</formula>
    </cfRule>
  </conditionalFormatting>
  <conditionalFormatting sqref="L56:S56">
    <cfRule type="cellIs" dxfId="29" priority="21" operator="equal">
      <formula>"dd"</formula>
    </cfRule>
    <cfRule type="cellIs" dxfId="28" priority="22" operator="equal">
      <formula>"ds"</formula>
    </cfRule>
    <cfRule type="cellIs" dxfId="27" priority="23" operator="equal">
      <formula>"sd"</formula>
    </cfRule>
    <cfRule type="cellIs" dxfId="26" priority="24" operator="equal">
      <formula>"ss"</formula>
    </cfRule>
    <cfRule type="cellIs" dxfId="25" priority="25" operator="equal">
      <formula>"""ss"""</formula>
    </cfRule>
  </conditionalFormatting>
  <conditionalFormatting sqref="L97:S97">
    <cfRule type="cellIs" dxfId="24" priority="16" operator="equal">
      <formula>"dd"</formula>
    </cfRule>
    <cfRule type="cellIs" dxfId="23" priority="17" operator="equal">
      <formula>"ds"</formula>
    </cfRule>
    <cfRule type="cellIs" dxfId="22" priority="18" operator="equal">
      <formula>"sd"</formula>
    </cfRule>
    <cfRule type="cellIs" dxfId="21" priority="19" operator="equal">
      <formula>"ss"</formula>
    </cfRule>
    <cfRule type="cellIs" dxfId="20" priority="20" operator="equal">
      <formula>"""ss"""</formula>
    </cfRule>
  </conditionalFormatting>
  <conditionalFormatting sqref="L70:S70">
    <cfRule type="cellIs" dxfId="19" priority="6" operator="equal">
      <formula>"dd"</formula>
    </cfRule>
    <cfRule type="cellIs" dxfId="18" priority="7" operator="equal">
      <formula>"ds"</formula>
    </cfRule>
    <cfRule type="cellIs" dxfId="17" priority="8" operator="equal">
      <formula>"sd"</formula>
    </cfRule>
    <cfRule type="cellIs" dxfId="16" priority="9" operator="equal">
      <formula>"ss"</formula>
    </cfRule>
    <cfRule type="cellIs" dxfId="15" priority="10" operator="equal">
      <formula>"""ss"""</formula>
    </cfRule>
  </conditionalFormatting>
  <conditionalFormatting sqref="L36:S36">
    <cfRule type="cellIs" dxfId="14" priority="1" operator="equal">
      <formula>"dd"</formula>
    </cfRule>
    <cfRule type="cellIs" dxfId="13" priority="2" operator="equal">
      <formula>"ds"</formula>
    </cfRule>
    <cfRule type="cellIs" dxfId="12" priority="3" operator="equal">
      <formula>"sd"</formula>
    </cfRule>
    <cfRule type="cellIs" dxfId="11" priority="4" operator="equal">
      <formula>"ss"</formula>
    </cfRule>
    <cfRule type="cellIs" dxfId="10" priority="5" operator="equal">
      <formula>"""ss"""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49" zoomScale="70" zoomScaleNormal="70" zoomScalePageLayoutView="70" workbookViewId="0">
      <selection activeCell="R97" sqref="R97"/>
    </sheetView>
  </sheetViews>
  <sheetFormatPr baseColWidth="10" defaultColWidth="10.83203125" defaultRowHeight="15" x14ac:dyDescent="0"/>
  <cols>
    <col min="1" max="2" width="9" style="1" bestFit="1" customWidth="1"/>
    <col min="3" max="3" width="8" style="1" bestFit="1" customWidth="1"/>
    <col min="4" max="4" width="10.83203125" style="1" bestFit="1" customWidth="1"/>
    <col min="5" max="6" width="11.33203125" style="1" bestFit="1" customWidth="1"/>
    <col min="7" max="18" width="20.6640625" style="1" bestFit="1" customWidth="1"/>
    <col min="19" max="19" width="7.6640625" style="1" bestFit="1" customWidth="1"/>
    <col min="20" max="20" width="5.5" style="1" bestFit="1" customWidth="1"/>
    <col min="21" max="16384" width="10.83203125" style="1"/>
  </cols>
  <sheetData>
    <row r="1" spans="1:20">
      <c r="A1" s="1" t="s">
        <v>44</v>
      </c>
      <c r="B1" s="1" t="s">
        <v>64</v>
      </c>
      <c r="C1" s="1" t="s">
        <v>66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135</v>
      </c>
      <c r="T1" s="1" t="s">
        <v>608</v>
      </c>
    </row>
    <row r="2" spans="1:20">
      <c r="A2" s="1">
        <v>1</v>
      </c>
      <c r="B2" s="1" t="s">
        <v>65</v>
      </c>
      <c r="C2" s="1" t="s">
        <v>67</v>
      </c>
      <c r="D2" s="1" t="s">
        <v>69</v>
      </c>
      <c r="E2" s="1" t="s">
        <v>69</v>
      </c>
      <c r="F2" s="1" t="s">
        <v>70</v>
      </c>
      <c r="G2" s="1" t="s">
        <v>609</v>
      </c>
      <c r="H2" s="1" t="s">
        <v>609</v>
      </c>
      <c r="I2" s="1" t="s">
        <v>609</v>
      </c>
      <c r="J2" s="1" t="s">
        <v>609</v>
      </c>
      <c r="K2" s="1" t="s">
        <v>609</v>
      </c>
      <c r="L2" s="1" t="s">
        <v>609</v>
      </c>
      <c r="M2" s="1" t="s">
        <v>609</v>
      </c>
      <c r="N2" s="1" t="s">
        <v>609</v>
      </c>
      <c r="O2" s="1" t="s">
        <v>610</v>
      </c>
      <c r="P2" s="1" t="s">
        <v>610</v>
      </c>
      <c r="Q2" s="1" t="s">
        <v>610</v>
      </c>
      <c r="R2" s="1" t="s">
        <v>610</v>
      </c>
      <c r="S2" s="1">
        <v>1</v>
      </c>
      <c r="T2" s="1">
        <f ca="1">RANDBETWEEN(500,1000)</f>
        <v>761</v>
      </c>
    </row>
    <row r="3" spans="1:20">
      <c r="A3" s="1">
        <v>2</v>
      </c>
      <c r="B3" s="1" t="s">
        <v>65</v>
      </c>
      <c r="C3" s="1" t="s">
        <v>67</v>
      </c>
      <c r="D3" s="1" t="s">
        <v>69</v>
      </c>
      <c r="E3" s="1" t="s">
        <v>69</v>
      </c>
      <c r="F3" s="1" t="s">
        <v>70</v>
      </c>
      <c r="G3" s="1" t="s">
        <v>611</v>
      </c>
      <c r="H3" s="1" t="s">
        <v>611</v>
      </c>
      <c r="I3" s="1" t="s">
        <v>611</v>
      </c>
      <c r="J3" s="1" t="s">
        <v>611</v>
      </c>
      <c r="K3" s="1" t="s">
        <v>611</v>
      </c>
      <c r="L3" s="1" t="s">
        <v>611</v>
      </c>
      <c r="M3" s="1" t="s">
        <v>611</v>
      </c>
      <c r="N3" s="1" t="s">
        <v>611</v>
      </c>
      <c r="O3" s="1" t="s">
        <v>612</v>
      </c>
      <c r="P3" s="1" t="s">
        <v>612</v>
      </c>
      <c r="Q3" s="1" t="s">
        <v>612</v>
      </c>
      <c r="R3" s="1" t="s">
        <v>612</v>
      </c>
      <c r="S3" s="1">
        <v>1</v>
      </c>
      <c r="T3" s="1">
        <f t="shared" ref="T3:T66" ca="1" si="0">RANDBETWEEN(500,1000)</f>
        <v>658</v>
      </c>
    </row>
    <row r="4" spans="1:20">
      <c r="A4" s="1">
        <v>3</v>
      </c>
      <c r="B4" s="1" t="s">
        <v>65</v>
      </c>
      <c r="C4" s="1" t="s">
        <v>67</v>
      </c>
      <c r="D4" s="1" t="s">
        <v>69</v>
      </c>
      <c r="E4" s="1" t="s">
        <v>69</v>
      </c>
      <c r="F4" s="1" t="s">
        <v>70</v>
      </c>
      <c r="G4" s="1" t="s">
        <v>613</v>
      </c>
      <c r="H4" s="1" t="s">
        <v>613</v>
      </c>
      <c r="I4" s="1" t="s">
        <v>613</v>
      </c>
      <c r="J4" s="1" t="s">
        <v>613</v>
      </c>
      <c r="K4" s="1" t="s">
        <v>613</v>
      </c>
      <c r="L4" s="1" t="s">
        <v>613</v>
      </c>
      <c r="M4" s="1" t="s">
        <v>613</v>
      </c>
      <c r="N4" s="1" t="s">
        <v>613</v>
      </c>
      <c r="O4" s="1" t="s">
        <v>614</v>
      </c>
      <c r="P4" s="1" t="s">
        <v>614</v>
      </c>
      <c r="Q4" s="1" t="s">
        <v>614</v>
      </c>
      <c r="R4" s="1" t="s">
        <v>614</v>
      </c>
      <c r="S4" s="1">
        <v>1</v>
      </c>
      <c r="T4" s="1">
        <f t="shared" ca="1" si="0"/>
        <v>702</v>
      </c>
    </row>
    <row r="5" spans="1:20">
      <c r="A5" s="1">
        <v>4</v>
      </c>
      <c r="B5" s="1" t="s">
        <v>65</v>
      </c>
      <c r="C5" s="1" t="s">
        <v>67</v>
      </c>
      <c r="D5" s="1" t="s">
        <v>69</v>
      </c>
      <c r="E5" s="1" t="s">
        <v>69</v>
      </c>
      <c r="F5" s="1" t="s">
        <v>70</v>
      </c>
      <c r="G5" s="1" t="s">
        <v>615</v>
      </c>
      <c r="H5" s="1" t="s">
        <v>615</v>
      </c>
      <c r="I5" s="1" t="s">
        <v>615</v>
      </c>
      <c r="J5" s="1" t="s">
        <v>615</v>
      </c>
      <c r="K5" s="1" t="s">
        <v>615</v>
      </c>
      <c r="L5" s="1" t="s">
        <v>615</v>
      </c>
      <c r="M5" s="1" t="s">
        <v>615</v>
      </c>
      <c r="N5" s="1" t="s">
        <v>615</v>
      </c>
      <c r="O5" s="1" t="s">
        <v>616</v>
      </c>
      <c r="P5" s="1" t="s">
        <v>616</v>
      </c>
      <c r="Q5" s="1" t="s">
        <v>616</v>
      </c>
      <c r="R5" s="1" t="s">
        <v>616</v>
      </c>
      <c r="S5" s="1">
        <v>1</v>
      </c>
      <c r="T5" s="1">
        <f t="shared" ca="1" si="0"/>
        <v>823</v>
      </c>
    </row>
    <row r="6" spans="1:20">
      <c r="A6" s="1">
        <v>5</v>
      </c>
      <c r="B6" s="1" t="s">
        <v>65</v>
      </c>
      <c r="C6" s="1" t="s">
        <v>67</v>
      </c>
      <c r="D6" s="1" t="s">
        <v>69</v>
      </c>
      <c r="E6" s="1" t="s">
        <v>69</v>
      </c>
      <c r="F6" s="1" t="s">
        <v>70</v>
      </c>
      <c r="G6" s="1" t="s">
        <v>617</v>
      </c>
      <c r="H6" s="1" t="s">
        <v>617</v>
      </c>
      <c r="I6" s="1" t="s">
        <v>617</v>
      </c>
      <c r="J6" s="1" t="s">
        <v>617</v>
      </c>
      <c r="K6" s="1" t="s">
        <v>617</v>
      </c>
      <c r="L6" s="1" t="s">
        <v>617</v>
      </c>
      <c r="M6" s="1" t="s">
        <v>617</v>
      </c>
      <c r="N6" s="1" t="s">
        <v>617</v>
      </c>
      <c r="O6" s="1" t="s">
        <v>618</v>
      </c>
      <c r="P6" s="1" t="s">
        <v>618</v>
      </c>
      <c r="Q6" s="1" t="s">
        <v>618</v>
      </c>
      <c r="R6" s="1" t="s">
        <v>618</v>
      </c>
      <c r="S6" s="1">
        <v>1</v>
      </c>
      <c r="T6" s="1">
        <f t="shared" ca="1" si="0"/>
        <v>551</v>
      </c>
    </row>
    <row r="7" spans="1:20">
      <c r="A7" s="1">
        <v>6</v>
      </c>
      <c r="B7" s="1" t="s">
        <v>65</v>
      </c>
      <c r="C7" s="1" t="s">
        <v>67</v>
      </c>
      <c r="D7" s="1" t="s">
        <v>69</v>
      </c>
      <c r="E7" s="1" t="s">
        <v>69</v>
      </c>
      <c r="F7" s="1" t="s">
        <v>70</v>
      </c>
      <c r="G7" s="1" t="s">
        <v>619</v>
      </c>
      <c r="H7" s="1" t="s">
        <v>619</v>
      </c>
      <c r="I7" s="1" t="s">
        <v>619</v>
      </c>
      <c r="J7" s="1" t="s">
        <v>619</v>
      </c>
      <c r="K7" s="1" t="s">
        <v>619</v>
      </c>
      <c r="L7" s="1" t="s">
        <v>619</v>
      </c>
      <c r="M7" s="1" t="s">
        <v>619</v>
      </c>
      <c r="N7" s="1" t="s">
        <v>619</v>
      </c>
      <c r="O7" s="1" t="s">
        <v>620</v>
      </c>
      <c r="P7" s="1" t="s">
        <v>620</v>
      </c>
      <c r="Q7" s="1" t="s">
        <v>620</v>
      </c>
      <c r="R7" s="1" t="s">
        <v>620</v>
      </c>
      <c r="S7" s="1">
        <v>1</v>
      </c>
      <c r="T7" s="1">
        <f t="shared" ca="1" si="0"/>
        <v>758</v>
      </c>
    </row>
    <row r="8" spans="1:20">
      <c r="A8" s="1">
        <v>7</v>
      </c>
      <c r="B8" s="1" t="s">
        <v>65</v>
      </c>
      <c r="C8" s="1" t="s">
        <v>67</v>
      </c>
      <c r="D8" s="1" t="s">
        <v>69</v>
      </c>
      <c r="E8" s="1" t="s">
        <v>69</v>
      </c>
      <c r="F8" s="1" t="s">
        <v>70</v>
      </c>
      <c r="G8" s="1" t="s">
        <v>621</v>
      </c>
      <c r="H8" s="1" t="s">
        <v>621</v>
      </c>
      <c r="I8" s="1" t="s">
        <v>621</v>
      </c>
      <c r="J8" s="1" t="s">
        <v>621</v>
      </c>
      <c r="K8" s="1" t="s">
        <v>621</v>
      </c>
      <c r="L8" s="1" t="s">
        <v>621</v>
      </c>
      <c r="M8" s="1" t="s">
        <v>621</v>
      </c>
      <c r="N8" s="1" t="s">
        <v>621</v>
      </c>
      <c r="O8" s="1" t="s">
        <v>622</v>
      </c>
      <c r="P8" s="1" t="s">
        <v>622</v>
      </c>
      <c r="Q8" s="1" t="s">
        <v>622</v>
      </c>
      <c r="R8" s="1" t="s">
        <v>622</v>
      </c>
      <c r="S8" s="1">
        <v>1</v>
      </c>
      <c r="T8" s="1">
        <f t="shared" ca="1" si="0"/>
        <v>773</v>
      </c>
    </row>
    <row r="9" spans="1:20">
      <c r="A9" s="1">
        <v>8</v>
      </c>
      <c r="B9" s="1" t="s">
        <v>65</v>
      </c>
      <c r="C9" s="1" t="s">
        <v>67</v>
      </c>
      <c r="D9" s="1" t="s">
        <v>69</v>
      </c>
      <c r="E9" s="1" t="s">
        <v>69</v>
      </c>
      <c r="F9" s="1" t="s">
        <v>70</v>
      </c>
      <c r="G9" s="1" t="s">
        <v>623</v>
      </c>
      <c r="H9" s="1" t="s">
        <v>623</v>
      </c>
      <c r="I9" s="1" t="s">
        <v>623</v>
      </c>
      <c r="J9" s="1" t="s">
        <v>623</v>
      </c>
      <c r="K9" s="1" t="s">
        <v>623</v>
      </c>
      <c r="L9" s="1" t="s">
        <v>623</v>
      </c>
      <c r="M9" s="1" t="s">
        <v>623</v>
      </c>
      <c r="N9" s="1" t="s">
        <v>623</v>
      </c>
      <c r="O9" s="1" t="s">
        <v>624</v>
      </c>
      <c r="P9" s="1" t="s">
        <v>624</v>
      </c>
      <c r="Q9" s="1" t="s">
        <v>624</v>
      </c>
      <c r="R9" s="1" t="s">
        <v>624</v>
      </c>
      <c r="S9" s="1">
        <v>1</v>
      </c>
      <c r="T9" s="1">
        <f t="shared" ca="1" si="0"/>
        <v>934</v>
      </c>
    </row>
    <row r="10" spans="1:20">
      <c r="A10" s="1">
        <v>9</v>
      </c>
      <c r="B10" s="1" t="s">
        <v>65</v>
      </c>
      <c r="C10" s="1" t="s">
        <v>67</v>
      </c>
      <c r="D10" s="1" t="s">
        <v>69</v>
      </c>
      <c r="E10" s="1" t="s">
        <v>69</v>
      </c>
      <c r="F10" s="1" t="s">
        <v>70</v>
      </c>
      <c r="G10" s="1" t="s">
        <v>625</v>
      </c>
      <c r="H10" s="1" t="s">
        <v>625</v>
      </c>
      <c r="I10" s="1" t="s">
        <v>625</v>
      </c>
      <c r="J10" s="1" t="s">
        <v>625</v>
      </c>
      <c r="K10" s="1" t="s">
        <v>625</v>
      </c>
      <c r="L10" s="1" t="s">
        <v>625</v>
      </c>
      <c r="M10" s="1" t="s">
        <v>625</v>
      </c>
      <c r="N10" s="1" t="s">
        <v>625</v>
      </c>
      <c r="O10" s="1" t="s">
        <v>626</v>
      </c>
      <c r="P10" s="1" t="s">
        <v>626</v>
      </c>
      <c r="Q10" s="1" t="s">
        <v>626</v>
      </c>
      <c r="R10" s="1" t="s">
        <v>626</v>
      </c>
      <c r="S10" s="1">
        <v>1</v>
      </c>
      <c r="T10" s="1">
        <f t="shared" ca="1" si="0"/>
        <v>525</v>
      </c>
    </row>
    <row r="11" spans="1:20">
      <c r="A11" s="1">
        <v>10</v>
      </c>
      <c r="B11" s="1" t="s">
        <v>65</v>
      </c>
      <c r="C11" s="1" t="s">
        <v>67</v>
      </c>
      <c r="D11" s="1" t="s">
        <v>69</v>
      </c>
      <c r="E11" s="1" t="s">
        <v>69</v>
      </c>
      <c r="F11" s="1" t="s">
        <v>70</v>
      </c>
      <c r="G11" s="1" t="s">
        <v>627</v>
      </c>
      <c r="H11" s="1" t="s">
        <v>627</v>
      </c>
      <c r="I11" s="1" t="s">
        <v>627</v>
      </c>
      <c r="J11" s="1" t="s">
        <v>627</v>
      </c>
      <c r="K11" s="1" t="s">
        <v>627</v>
      </c>
      <c r="L11" s="1" t="s">
        <v>627</v>
      </c>
      <c r="M11" s="1" t="s">
        <v>627</v>
      </c>
      <c r="N11" s="1" t="s">
        <v>627</v>
      </c>
      <c r="O11" s="1" t="s">
        <v>628</v>
      </c>
      <c r="P11" s="1" t="s">
        <v>628</v>
      </c>
      <c r="Q11" s="1" t="s">
        <v>628</v>
      </c>
      <c r="R11" s="1" t="s">
        <v>628</v>
      </c>
      <c r="S11" s="1">
        <v>1</v>
      </c>
      <c r="T11" s="1">
        <f t="shared" ca="1" si="0"/>
        <v>816</v>
      </c>
    </row>
    <row r="12" spans="1:20">
      <c r="A12" s="1">
        <v>11</v>
      </c>
      <c r="B12" s="1" t="s">
        <v>65</v>
      </c>
      <c r="C12" s="1" t="s">
        <v>67</v>
      </c>
      <c r="D12" s="1" t="s">
        <v>69</v>
      </c>
      <c r="E12" s="1" t="s">
        <v>69</v>
      </c>
      <c r="F12" s="1" t="s">
        <v>70</v>
      </c>
      <c r="G12" s="1" t="s">
        <v>629</v>
      </c>
      <c r="H12" s="1" t="s">
        <v>629</v>
      </c>
      <c r="I12" s="1" t="s">
        <v>629</v>
      </c>
      <c r="J12" s="1" t="s">
        <v>629</v>
      </c>
      <c r="K12" s="1" t="s">
        <v>629</v>
      </c>
      <c r="L12" s="1" t="s">
        <v>629</v>
      </c>
      <c r="M12" s="1" t="s">
        <v>629</v>
      </c>
      <c r="N12" s="1" t="s">
        <v>629</v>
      </c>
      <c r="O12" s="1" t="s">
        <v>630</v>
      </c>
      <c r="P12" s="1" t="s">
        <v>630</v>
      </c>
      <c r="Q12" s="1" t="s">
        <v>630</v>
      </c>
      <c r="R12" s="1" t="s">
        <v>630</v>
      </c>
      <c r="S12" s="1">
        <v>1</v>
      </c>
      <c r="T12" s="1">
        <f t="shared" ca="1" si="0"/>
        <v>712</v>
      </c>
    </row>
    <row r="13" spans="1:20">
      <c r="A13" s="1">
        <v>12</v>
      </c>
      <c r="B13" s="1" t="s">
        <v>65</v>
      </c>
      <c r="C13" s="1" t="s">
        <v>67</v>
      </c>
      <c r="D13" s="1" t="s">
        <v>69</v>
      </c>
      <c r="E13" s="1" t="s">
        <v>69</v>
      </c>
      <c r="F13" s="1" t="s">
        <v>70</v>
      </c>
      <c r="G13" s="1" t="s">
        <v>631</v>
      </c>
      <c r="H13" s="1" t="s">
        <v>631</v>
      </c>
      <c r="I13" s="1" t="s">
        <v>631</v>
      </c>
      <c r="J13" s="1" t="s">
        <v>631</v>
      </c>
      <c r="K13" s="1" t="s">
        <v>631</v>
      </c>
      <c r="L13" s="1" t="s">
        <v>631</v>
      </c>
      <c r="M13" s="1" t="s">
        <v>631</v>
      </c>
      <c r="N13" s="1" t="s">
        <v>631</v>
      </c>
      <c r="O13" s="1" t="s">
        <v>632</v>
      </c>
      <c r="P13" s="1" t="s">
        <v>632</v>
      </c>
      <c r="Q13" s="1" t="s">
        <v>632</v>
      </c>
      <c r="R13" s="1" t="s">
        <v>632</v>
      </c>
      <c r="S13" s="1">
        <v>1</v>
      </c>
      <c r="T13" s="1">
        <f t="shared" ca="1" si="0"/>
        <v>875</v>
      </c>
    </row>
    <row r="14" spans="1:20">
      <c r="A14" s="1">
        <v>13</v>
      </c>
      <c r="B14" s="1" t="s">
        <v>65</v>
      </c>
      <c r="C14" s="1" t="s">
        <v>67</v>
      </c>
      <c r="D14" s="1" t="s">
        <v>69</v>
      </c>
      <c r="E14" s="1" t="s">
        <v>69</v>
      </c>
      <c r="F14" s="1" t="s">
        <v>70</v>
      </c>
      <c r="G14" s="1" t="s">
        <v>633</v>
      </c>
      <c r="H14" s="1" t="s">
        <v>633</v>
      </c>
      <c r="I14" s="1" t="s">
        <v>633</v>
      </c>
      <c r="J14" s="1" t="s">
        <v>633</v>
      </c>
      <c r="K14" s="1" t="s">
        <v>633</v>
      </c>
      <c r="L14" s="1" t="s">
        <v>633</v>
      </c>
      <c r="M14" s="1" t="s">
        <v>633</v>
      </c>
      <c r="N14" s="1" t="s">
        <v>633</v>
      </c>
      <c r="O14" s="1" t="s">
        <v>634</v>
      </c>
      <c r="P14" s="1" t="s">
        <v>634</v>
      </c>
      <c r="Q14" s="1" t="s">
        <v>634</v>
      </c>
      <c r="R14" s="1" t="s">
        <v>634</v>
      </c>
      <c r="S14" s="1">
        <v>1</v>
      </c>
      <c r="T14" s="1">
        <f t="shared" ca="1" si="0"/>
        <v>586</v>
      </c>
    </row>
    <row r="15" spans="1:20">
      <c r="A15" s="1">
        <v>14</v>
      </c>
      <c r="B15" s="1" t="s">
        <v>65</v>
      </c>
      <c r="C15" s="1" t="s">
        <v>67</v>
      </c>
      <c r="D15" s="1" t="s">
        <v>69</v>
      </c>
      <c r="E15" s="1" t="s">
        <v>69</v>
      </c>
      <c r="F15" s="1" t="s">
        <v>70</v>
      </c>
      <c r="G15" s="1" t="s">
        <v>635</v>
      </c>
      <c r="H15" s="1" t="s">
        <v>635</v>
      </c>
      <c r="I15" s="1" t="s">
        <v>635</v>
      </c>
      <c r="J15" s="1" t="s">
        <v>635</v>
      </c>
      <c r="K15" s="1" t="s">
        <v>635</v>
      </c>
      <c r="L15" s="1" t="s">
        <v>635</v>
      </c>
      <c r="M15" s="1" t="s">
        <v>635</v>
      </c>
      <c r="N15" s="1" t="s">
        <v>635</v>
      </c>
      <c r="O15" s="1" t="s">
        <v>636</v>
      </c>
      <c r="P15" s="1" t="s">
        <v>636</v>
      </c>
      <c r="Q15" s="1" t="s">
        <v>636</v>
      </c>
      <c r="R15" s="1" t="s">
        <v>636</v>
      </c>
      <c r="S15" s="1">
        <v>1</v>
      </c>
      <c r="T15" s="1">
        <f t="shared" ca="1" si="0"/>
        <v>907</v>
      </c>
    </row>
    <row r="16" spans="1:20">
      <c r="A16" s="1">
        <v>15</v>
      </c>
      <c r="B16" s="1" t="s">
        <v>65</v>
      </c>
      <c r="C16" s="1" t="s">
        <v>67</v>
      </c>
      <c r="D16" s="1" t="s">
        <v>69</v>
      </c>
      <c r="E16" s="1" t="s">
        <v>69</v>
      </c>
      <c r="F16" s="1" t="s">
        <v>70</v>
      </c>
      <c r="G16" s="1" t="s">
        <v>637</v>
      </c>
      <c r="H16" s="1" t="s">
        <v>637</v>
      </c>
      <c r="I16" s="1" t="s">
        <v>637</v>
      </c>
      <c r="J16" s="1" t="s">
        <v>637</v>
      </c>
      <c r="K16" s="1" t="s">
        <v>637</v>
      </c>
      <c r="L16" s="1" t="s">
        <v>637</v>
      </c>
      <c r="M16" s="1" t="s">
        <v>637</v>
      </c>
      <c r="N16" s="1" t="s">
        <v>637</v>
      </c>
      <c r="O16" s="1" t="s">
        <v>638</v>
      </c>
      <c r="P16" s="1" t="s">
        <v>638</v>
      </c>
      <c r="Q16" s="1" t="s">
        <v>638</v>
      </c>
      <c r="R16" s="1" t="s">
        <v>638</v>
      </c>
      <c r="S16" s="1">
        <v>1</v>
      </c>
      <c r="T16" s="1">
        <f t="shared" ca="1" si="0"/>
        <v>849</v>
      </c>
    </row>
    <row r="17" spans="1:20">
      <c r="A17" s="1">
        <v>16</v>
      </c>
      <c r="B17" s="1" t="s">
        <v>65</v>
      </c>
      <c r="C17" s="1" t="s">
        <v>67</v>
      </c>
      <c r="D17" s="1" t="s">
        <v>69</v>
      </c>
      <c r="E17" s="1" t="s">
        <v>69</v>
      </c>
      <c r="F17" s="1" t="s">
        <v>70</v>
      </c>
      <c r="G17" s="1" t="s">
        <v>639</v>
      </c>
      <c r="H17" s="1" t="s">
        <v>639</v>
      </c>
      <c r="I17" s="1" t="s">
        <v>639</v>
      </c>
      <c r="J17" s="1" t="s">
        <v>639</v>
      </c>
      <c r="K17" s="1" t="s">
        <v>639</v>
      </c>
      <c r="L17" s="1" t="s">
        <v>639</v>
      </c>
      <c r="M17" s="1" t="s">
        <v>639</v>
      </c>
      <c r="N17" s="1" t="s">
        <v>639</v>
      </c>
      <c r="O17" s="1" t="s">
        <v>640</v>
      </c>
      <c r="P17" s="1" t="s">
        <v>640</v>
      </c>
      <c r="Q17" s="1" t="s">
        <v>640</v>
      </c>
      <c r="R17" s="1" t="s">
        <v>640</v>
      </c>
      <c r="S17" s="1">
        <v>1</v>
      </c>
      <c r="T17" s="1">
        <f t="shared" ca="1" si="0"/>
        <v>990</v>
      </c>
    </row>
    <row r="18" spans="1:20">
      <c r="A18" s="1">
        <v>17</v>
      </c>
      <c r="B18" s="1" t="s">
        <v>65</v>
      </c>
      <c r="C18" s="1" t="s">
        <v>68</v>
      </c>
      <c r="D18" s="1" t="s">
        <v>69</v>
      </c>
      <c r="E18" s="1" t="s">
        <v>70</v>
      </c>
      <c r="F18" s="1" t="s">
        <v>69</v>
      </c>
      <c r="G18" s="1" t="s">
        <v>641</v>
      </c>
      <c r="H18" s="1" t="s">
        <v>641</v>
      </c>
      <c r="I18" s="1" t="s">
        <v>641</v>
      </c>
      <c r="J18" s="1" t="s">
        <v>641</v>
      </c>
      <c r="K18" s="1" t="s">
        <v>642</v>
      </c>
      <c r="L18" s="1" t="s">
        <v>642</v>
      </c>
      <c r="M18" s="1" t="s">
        <v>642</v>
      </c>
      <c r="N18" s="1" t="s">
        <v>642</v>
      </c>
      <c r="O18" s="1" t="s">
        <v>641</v>
      </c>
      <c r="P18" s="1" t="s">
        <v>641</v>
      </c>
      <c r="Q18" s="1" t="s">
        <v>641</v>
      </c>
      <c r="R18" s="1" t="s">
        <v>641</v>
      </c>
      <c r="S18" s="1">
        <v>2</v>
      </c>
      <c r="T18" s="1">
        <f t="shared" ca="1" si="0"/>
        <v>750</v>
      </c>
    </row>
    <row r="19" spans="1:20">
      <c r="A19" s="1">
        <v>18</v>
      </c>
      <c r="B19" s="1" t="s">
        <v>65</v>
      </c>
      <c r="C19" s="1" t="s">
        <v>68</v>
      </c>
      <c r="D19" s="1" t="s">
        <v>69</v>
      </c>
      <c r="E19" s="1" t="s">
        <v>70</v>
      </c>
      <c r="F19" s="1" t="s">
        <v>69</v>
      </c>
      <c r="G19" s="1" t="s">
        <v>643</v>
      </c>
      <c r="H19" s="1" t="s">
        <v>643</v>
      </c>
      <c r="I19" s="1" t="s">
        <v>643</v>
      </c>
      <c r="J19" s="1" t="s">
        <v>643</v>
      </c>
      <c r="K19" s="1" t="s">
        <v>644</v>
      </c>
      <c r="L19" s="1" t="s">
        <v>644</v>
      </c>
      <c r="M19" s="1" t="s">
        <v>644</v>
      </c>
      <c r="N19" s="1" t="s">
        <v>644</v>
      </c>
      <c r="O19" s="1" t="s">
        <v>643</v>
      </c>
      <c r="P19" s="1" t="s">
        <v>643</v>
      </c>
      <c r="Q19" s="1" t="s">
        <v>643</v>
      </c>
      <c r="R19" s="1" t="s">
        <v>643</v>
      </c>
      <c r="S19" s="1">
        <v>2</v>
      </c>
      <c r="T19" s="1">
        <f t="shared" ca="1" si="0"/>
        <v>560</v>
      </c>
    </row>
    <row r="20" spans="1:20">
      <c r="A20" s="1">
        <v>19</v>
      </c>
      <c r="B20" s="1" t="s">
        <v>65</v>
      </c>
      <c r="C20" s="1" t="s">
        <v>68</v>
      </c>
      <c r="D20" s="1" t="s">
        <v>69</v>
      </c>
      <c r="E20" s="1" t="s">
        <v>70</v>
      </c>
      <c r="F20" s="1" t="s">
        <v>69</v>
      </c>
      <c r="G20" s="1" t="s">
        <v>645</v>
      </c>
      <c r="H20" s="1" t="s">
        <v>645</v>
      </c>
      <c r="I20" s="1" t="s">
        <v>645</v>
      </c>
      <c r="J20" s="1" t="s">
        <v>645</v>
      </c>
      <c r="K20" s="1" t="s">
        <v>646</v>
      </c>
      <c r="L20" s="1" t="s">
        <v>646</v>
      </c>
      <c r="M20" s="1" t="s">
        <v>646</v>
      </c>
      <c r="N20" s="1" t="s">
        <v>646</v>
      </c>
      <c r="O20" s="1" t="s">
        <v>645</v>
      </c>
      <c r="P20" s="1" t="s">
        <v>645</v>
      </c>
      <c r="Q20" s="1" t="s">
        <v>645</v>
      </c>
      <c r="R20" s="1" t="s">
        <v>645</v>
      </c>
      <c r="S20" s="1">
        <v>2</v>
      </c>
      <c r="T20" s="1">
        <f t="shared" ca="1" si="0"/>
        <v>760</v>
      </c>
    </row>
    <row r="21" spans="1:20">
      <c r="A21" s="1">
        <v>20</v>
      </c>
      <c r="B21" s="1" t="s">
        <v>65</v>
      </c>
      <c r="C21" s="1" t="s">
        <v>68</v>
      </c>
      <c r="D21" s="1" t="s">
        <v>69</v>
      </c>
      <c r="E21" s="1" t="s">
        <v>70</v>
      </c>
      <c r="F21" s="1" t="s">
        <v>69</v>
      </c>
      <c r="G21" s="1" t="s">
        <v>647</v>
      </c>
      <c r="H21" s="1" t="s">
        <v>647</v>
      </c>
      <c r="I21" s="1" t="s">
        <v>647</v>
      </c>
      <c r="J21" s="1" t="s">
        <v>647</v>
      </c>
      <c r="K21" s="1" t="s">
        <v>648</v>
      </c>
      <c r="L21" s="1" t="s">
        <v>648</v>
      </c>
      <c r="M21" s="1" t="s">
        <v>648</v>
      </c>
      <c r="N21" s="1" t="s">
        <v>648</v>
      </c>
      <c r="O21" s="1" t="s">
        <v>647</v>
      </c>
      <c r="P21" s="1" t="s">
        <v>647</v>
      </c>
      <c r="Q21" s="1" t="s">
        <v>647</v>
      </c>
      <c r="R21" s="1" t="s">
        <v>647</v>
      </c>
      <c r="S21" s="1">
        <v>2</v>
      </c>
      <c r="T21" s="1">
        <f t="shared" ca="1" si="0"/>
        <v>749</v>
      </c>
    </row>
    <row r="22" spans="1:20">
      <c r="A22" s="1">
        <v>21</v>
      </c>
      <c r="B22" s="1" t="s">
        <v>65</v>
      </c>
      <c r="C22" s="1" t="s">
        <v>68</v>
      </c>
      <c r="D22" s="1" t="s">
        <v>69</v>
      </c>
      <c r="E22" s="1" t="s">
        <v>70</v>
      </c>
      <c r="F22" s="1" t="s">
        <v>69</v>
      </c>
      <c r="G22" s="1" t="s">
        <v>649</v>
      </c>
      <c r="H22" s="1" t="s">
        <v>649</v>
      </c>
      <c r="I22" s="1" t="s">
        <v>649</v>
      </c>
      <c r="J22" s="1" t="s">
        <v>649</v>
      </c>
      <c r="K22" s="1" t="s">
        <v>650</v>
      </c>
      <c r="L22" s="1" t="s">
        <v>650</v>
      </c>
      <c r="M22" s="1" t="s">
        <v>650</v>
      </c>
      <c r="N22" s="1" t="s">
        <v>650</v>
      </c>
      <c r="O22" s="1" t="s">
        <v>649</v>
      </c>
      <c r="P22" s="1" t="s">
        <v>649</v>
      </c>
      <c r="Q22" s="1" t="s">
        <v>649</v>
      </c>
      <c r="R22" s="1" t="s">
        <v>649</v>
      </c>
      <c r="S22" s="1">
        <v>2</v>
      </c>
      <c r="T22" s="1">
        <f t="shared" ca="1" si="0"/>
        <v>842</v>
      </c>
    </row>
    <row r="23" spans="1:20">
      <c r="A23" s="1">
        <v>22</v>
      </c>
      <c r="B23" s="1" t="s">
        <v>65</v>
      </c>
      <c r="C23" s="1" t="s">
        <v>68</v>
      </c>
      <c r="D23" s="1" t="s">
        <v>69</v>
      </c>
      <c r="E23" s="1" t="s">
        <v>70</v>
      </c>
      <c r="F23" s="1" t="s">
        <v>69</v>
      </c>
      <c r="G23" s="1" t="s">
        <v>651</v>
      </c>
      <c r="H23" s="1" t="s">
        <v>651</v>
      </c>
      <c r="I23" s="1" t="s">
        <v>651</v>
      </c>
      <c r="J23" s="1" t="s">
        <v>651</v>
      </c>
      <c r="K23" s="1" t="s">
        <v>652</v>
      </c>
      <c r="L23" s="1" t="s">
        <v>652</v>
      </c>
      <c r="M23" s="1" t="s">
        <v>652</v>
      </c>
      <c r="N23" s="1" t="s">
        <v>652</v>
      </c>
      <c r="O23" s="1" t="s">
        <v>651</v>
      </c>
      <c r="P23" s="1" t="s">
        <v>651</v>
      </c>
      <c r="Q23" s="1" t="s">
        <v>651</v>
      </c>
      <c r="R23" s="1" t="s">
        <v>651</v>
      </c>
      <c r="S23" s="1">
        <v>2</v>
      </c>
      <c r="T23" s="1">
        <f t="shared" ca="1" si="0"/>
        <v>867</v>
      </c>
    </row>
    <row r="24" spans="1:20">
      <c r="A24" s="1">
        <v>23</v>
      </c>
      <c r="B24" s="1" t="s">
        <v>65</v>
      </c>
      <c r="C24" s="1" t="s">
        <v>68</v>
      </c>
      <c r="D24" s="1" t="s">
        <v>69</v>
      </c>
      <c r="E24" s="1" t="s">
        <v>70</v>
      </c>
      <c r="F24" s="1" t="s">
        <v>69</v>
      </c>
      <c r="G24" s="1" t="s">
        <v>653</v>
      </c>
      <c r="H24" s="1" t="s">
        <v>653</v>
      </c>
      <c r="I24" s="1" t="s">
        <v>653</v>
      </c>
      <c r="J24" s="1" t="s">
        <v>653</v>
      </c>
      <c r="K24" s="1" t="s">
        <v>654</v>
      </c>
      <c r="L24" s="1" t="s">
        <v>654</v>
      </c>
      <c r="M24" s="1" t="s">
        <v>654</v>
      </c>
      <c r="N24" s="1" t="s">
        <v>654</v>
      </c>
      <c r="O24" s="1" t="s">
        <v>653</v>
      </c>
      <c r="P24" s="1" t="s">
        <v>653</v>
      </c>
      <c r="Q24" s="1" t="s">
        <v>653</v>
      </c>
      <c r="R24" s="1" t="s">
        <v>653</v>
      </c>
      <c r="S24" s="1">
        <v>2</v>
      </c>
      <c r="T24" s="1">
        <f t="shared" ca="1" si="0"/>
        <v>556</v>
      </c>
    </row>
    <row r="25" spans="1:20">
      <c r="A25" s="1">
        <v>24</v>
      </c>
      <c r="B25" s="1" t="s">
        <v>65</v>
      </c>
      <c r="C25" s="1" t="s">
        <v>68</v>
      </c>
      <c r="D25" s="1" t="s">
        <v>69</v>
      </c>
      <c r="E25" s="1" t="s">
        <v>70</v>
      </c>
      <c r="F25" s="1" t="s">
        <v>69</v>
      </c>
      <c r="G25" s="1" t="s">
        <v>655</v>
      </c>
      <c r="H25" s="1" t="s">
        <v>655</v>
      </c>
      <c r="I25" s="1" t="s">
        <v>655</v>
      </c>
      <c r="J25" s="1" t="s">
        <v>655</v>
      </c>
      <c r="K25" s="1" t="s">
        <v>656</v>
      </c>
      <c r="L25" s="1" t="s">
        <v>656</v>
      </c>
      <c r="M25" s="1" t="s">
        <v>656</v>
      </c>
      <c r="N25" s="1" t="s">
        <v>656</v>
      </c>
      <c r="O25" s="1" t="s">
        <v>655</v>
      </c>
      <c r="P25" s="1" t="s">
        <v>655</v>
      </c>
      <c r="Q25" s="1" t="s">
        <v>655</v>
      </c>
      <c r="R25" s="1" t="s">
        <v>655</v>
      </c>
      <c r="S25" s="1">
        <v>2</v>
      </c>
      <c r="T25" s="1">
        <f t="shared" ca="1" si="0"/>
        <v>856</v>
      </c>
    </row>
    <row r="26" spans="1:20">
      <c r="A26" s="1">
        <v>25</v>
      </c>
      <c r="B26" s="1" t="s">
        <v>65</v>
      </c>
      <c r="C26" s="1" t="s">
        <v>68</v>
      </c>
      <c r="D26" s="1" t="s">
        <v>69</v>
      </c>
      <c r="E26" s="1" t="s">
        <v>70</v>
      </c>
      <c r="F26" s="1" t="s">
        <v>69</v>
      </c>
      <c r="G26" s="1" t="s">
        <v>657</v>
      </c>
      <c r="H26" s="1" t="s">
        <v>657</v>
      </c>
      <c r="I26" s="1" t="s">
        <v>657</v>
      </c>
      <c r="J26" s="1" t="s">
        <v>657</v>
      </c>
      <c r="K26" s="1" t="s">
        <v>658</v>
      </c>
      <c r="L26" s="1" t="s">
        <v>658</v>
      </c>
      <c r="M26" s="1" t="s">
        <v>658</v>
      </c>
      <c r="N26" s="1" t="s">
        <v>658</v>
      </c>
      <c r="O26" s="1" t="s">
        <v>657</v>
      </c>
      <c r="P26" s="1" t="s">
        <v>657</v>
      </c>
      <c r="Q26" s="1" t="s">
        <v>657</v>
      </c>
      <c r="R26" s="1" t="s">
        <v>657</v>
      </c>
      <c r="S26" s="1">
        <v>2</v>
      </c>
      <c r="T26" s="1">
        <f t="shared" ca="1" si="0"/>
        <v>756</v>
      </c>
    </row>
    <row r="27" spans="1:20">
      <c r="A27" s="1">
        <v>26</v>
      </c>
      <c r="B27" s="1" t="s">
        <v>65</v>
      </c>
      <c r="C27" s="1" t="s">
        <v>68</v>
      </c>
      <c r="D27" s="1" t="s">
        <v>69</v>
      </c>
      <c r="E27" s="1" t="s">
        <v>70</v>
      </c>
      <c r="F27" s="1" t="s">
        <v>69</v>
      </c>
      <c r="G27" s="1" t="s">
        <v>659</v>
      </c>
      <c r="H27" s="1" t="s">
        <v>659</v>
      </c>
      <c r="I27" s="1" t="s">
        <v>659</v>
      </c>
      <c r="J27" s="1" t="s">
        <v>659</v>
      </c>
      <c r="K27" s="1" t="s">
        <v>660</v>
      </c>
      <c r="L27" s="1" t="s">
        <v>660</v>
      </c>
      <c r="M27" s="1" t="s">
        <v>660</v>
      </c>
      <c r="N27" s="1" t="s">
        <v>660</v>
      </c>
      <c r="O27" s="1" t="s">
        <v>659</v>
      </c>
      <c r="P27" s="1" t="s">
        <v>659</v>
      </c>
      <c r="Q27" s="1" t="s">
        <v>659</v>
      </c>
      <c r="R27" s="1" t="s">
        <v>659</v>
      </c>
      <c r="S27" s="1">
        <v>2</v>
      </c>
      <c r="T27" s="1">
        <f t="shared" ca="1" si="0"/>
        <v>768</v>
      </c>
    </row>
    <row r="28" spans="1:20">
      <c r="A28" s="1">
        <v>27</v>
      </c>
      <c r="B28" s="1" t="s">
        <v>65</v>
      </c>
      <c r="C28" s="1" t="s">
        <v>68</v>
      </c>
      <c r="D28" s="1" t="s">
        <v>69</v>
      </c>
      <c r="E28" s="1" t="s">
        <v>70</v>
      </c>
      <c r="F28" s="1" t="s">
        <v>69</v>
      </c>
      <c r="G28" s="1" t="s">
        <v>661</v>
      </c>
      <c r="H28" s="1" t="s">
        <v>661</v>
      </c>
      <c r="I28" s="1" t="s">
        <v>661</v>
      </c>
      <c r="J28" s="1" t="s">
        <v>661</v>
      </c>
      <c r="K28" s="1" t="s">
        <v>662</v>
      </c>
      <c r="L28" s="1" t="s">
        <v>662</v>
      </c>
      <c r="M28" s="1" t="s">
        <v>662</v>
      </c>
      <c r="N28" s="1" t="s">
        <v>662</v>
      </c>
      <c r="O28" s="1" t="s">
        <v>661</v>
      </c>
      <c r="P28" s="1" t="s">
        <v>661</v>
      </c>
      <c r="Q28" s="1" t="s">
        <v>661</v>
      </c>
      <c r="R28" s="1" t="s">
        <v>661</v>
      </c>
      <c r="S28" s="1">
        <v>2</v>
      </c>
      <c r="T28" s="1">
        <f t="shared" ca="1" si="0"/>
        <v>920</v>
      </c>
    </row>
    <row r="29" spans="1:20">
      <c r="A29" s="1">
        <v>28</v>
      </c>
      <c r="B29" s="1" t="s">
        <v>65</v>
      </c>
      <c r="C29" s="1" t="s">
        <v>68</v>
      </c>
      <c r="D29" s="1" t="s">
        <v>69</v>
      </c>
      <c r="E29" s="1" t="s">
        <v>70</v>
      </c>
      <c r="F29" s="1" t="s">
        <v>69</v>
      </c>
      <c r="G29" s="1" t="s">
        <v>663</v>
      </c>
      <c r="H29" s="1" t="s">
        <v>663</v>
      </c>
      <c r="I29" s="1" t="s">
        <v>663</v>
      </c>
      <c r="J29" s="1" t="s">
        <v>663</v>
      </c>
      <c r="K29" s="1" t="s">
        <v>664</v>
      </c>
      <c r="L29" s="1" t="s">
        <v>664</v>
      </c>
      <c r="M29" s="1" t="s">
        <v>664</v>
      </c>
      <c r="N29" s="1" t="s">
        <v>664</v>
      </c>
      <c r="O29" s="1" t="s">
        <v>663</v>
      </c>
      <c r="P29" s="1" t="s">
        <v>663</v>
      </c>
      <c r="Q29" s="1" t="s">
        <v>663</v>
      </c>
      <c r="R29" s="1" t="s">
        <v>663</v>
      </c>
      <c r="S29" s="1">
        <v>2</v>
      </c>
      <c r="T29" s="1">
        <f t="shared" ca="1" si="0"/>
        <v>554</v>
      </c>
    </row>
    <row r="30" spans="1:20">
      <c r="A30" s="1">
        <v>29</v>
      </c>
      <c r="B30" s="1" t="s">
        <v>65</v>
      </c>
      <c r="C30" s="1" t="s">
        <v>68</v>
      </c>
      <c r="D30" s="1" t="s">
        <v>69</v>
      </c>
      <c r="E30" s="1" t="s">
        <v>70</v>
      </c>
      <c r="F30" s="1" t="s">
        <v>69</v>
      </c>
      <c r="G30" s="1" t="s">
        <v>665</v>
      </c>
      <c r="H30" s="1" t="s">
        <v>665</v>
      </c>
      <c r="I30" s="1" t="s">
        <v>665</v>
      </c>
      <c r="J30" s="1" t="s">
        <v>665</v>
      </c>
      <c r="K30" s="1" t="s">
        <v>666</v>
      </c>
      <c r="L30" s="1" t="s">
        <v>666</v>
      </c>
      <c r="M30" s="1" t="s">
        <v>666</v>
      </c>
      <c r="N30" s="1" t="s">
        <v>666</v>
      </c>
      <c r="O30" s="1" t="s">
        <v>665</v>
      </c>
      <c r="P30" s="1" t="s">
        <v>665</v>
      </c>
      <c r="Q30" s="1" t="s">
        <v>665</v>
      </c>
      <c r="R30" s="1" t="s">
        <v>665</v>
      </c>
      <c r="S30" s="1">
        <v>2</v>
      </c>
      <c r="T30" s="1">
        <f t="shared" ca="1" si="0"/>
        <v>608</v>
      </c>
    </row>
    <row r="31" spans="1:20">
      <c r="A31" s="1">
        <v>30</v>
      </c>
      <c r="B31" s="1" t="s">
        <v>65</v>
      </c>
      <c r="C31" s="1" t="s">
        <v>68</v>
      </c>
      <c r="D31" s="1" t="s">
        <v>69</v>
      </c>
      <c r="E31" s="1" t="s">
        <v>70</v>
      </c>
      <c r="F31" s="1" t="s">
        <v>69</v>
      </c>
      <c r="G31" s="1" t="s">
        <v>667</v>
      </c>
      <c r="H31" s="1" t="s">
        <v>667</v>
      </c>
      <c r="I31" s="1" t="s">
        <v>667</v>
      </c>
      <c r="J31" s="1" t="s">
        <v>667</v>
      </c>
      <c r="K31" s="1" t="s">
        <v>668</v>
      </c>
      <c r="L31" s="1" t="s">
        <v>668</v>
      </c>
      <c r="M31" s="1" t="s">
        <v>668</v>
      </c>
      <c r="N31" s="1" t="s">
        <v>668</v>
      </c>
      <c r="O31" s="1" t="s">
        <v>667</v>
      </c>
      <c r="P31" s="1" t="s">
        <v>667</v>
      </c>
      <c r="Q31" s="1" t="s">
        <v>667</v>
      </c>
      <c r="R31" s="1" t="s">
        <v>667</v>
      </c>
      <c r="S31" s="1">
        <v>2</v>
      </c>
      <c r="T31" s="1">
        <f t="shared" ca="1" si="0"/>
        <v>670</v>
      </c>
    </row>
    <row r="32" spans="1:20">
      <c r="A32" s="1">
        <v>31</v>
      </c>
      <c r="B32" s="1" t="s">
        <v>65</v>
      </c>
      <c r="C32" s="1" t="s">
        <v>68</v>
      </c>
      <c r="D32" s="1" t="s">
        <v>69</v>
      </c>
      <c r="E32" s="1" t="s">
        <v>70</v>
      </c>
      <c r="F32" s="1" t="s">
        <v>69</v>
      </c>
      <c r="G32" s="1" t="s">
        <v>669</v>
      </c>
      <c r="H32" s="1" t="s">
        <v>669</v>
      </c>
      <c r="I32" s="1" t="s">
        <v>669</v>
      </c>
      <c r="J32" s="1" t="s">
        <v>669</v>
      </c>
      <c r="K32" s="1" t="s">
        <v>670</v>
      </c>
      <c r="L32" s="1" t="s">
        <v>670</v>
      </c>
      <c r="M32" s="1" t="s">
        <v>670</v>
      </c>
      <c r="N32" s="1" t="s">
        <v>670</v>
      </c>
      <c r="O32" s="1" t="s">
        <v>669</v>
      </c>
      <c r="P32" s="1" t="s">
        <v>669</v>
      </c>
      <c r="Q32" s="1" t="s">
        <v>669</v>
      </c>
      <c r="R32" s="1" t="s">
        <v>669</v>
      </c>
      <c r="S32" s="1">
        <v>2</v>
      </c>
      <c r="T32" s="1">
        <f t="shared" ca="1" si="0"/>
        <v>850</v>
      </c>
    </row>
    <row r="33" spans="1:20">
      <c r="A33" s="1">
        <v>32</v>
      </c>
      <c r="B33" s="1" t="s">
        <v>65</v>
      </c>
      <c r="C33" s="1" t="s">
        <v>68</v>
      </c>
      <c r="D33" s="1" t="s">
        <v>69</v>
      </c>
      <c r="E33" s="1" t="s">
        <v>70</v>
      </c>
      <c r="F33" s="1" t="s">
        <v>69</v>
      </c>
      <c r="G33" s="1" t="s">
        <v>671</v>
      </c>
      <c r="H33" s="1" t="s">
        <v>671</v>
      </c>
      <c r="I33" s="1" t="s">
        <v>671</v>
      </c>
      <c r="J33" s="1" t="s">
        <v>671</v>
      </c>
      <c r="K33" s="1" t="s">
        <v>672</v>
      </c>
      <c r="L33" s="1" t="s">
        <v>672</v>
      </c>
      <c r="M33" s="1" t="s">
        <v>672</v>
      </c>
      <c r="N33" s="1" t="s">
        <v>672</v>
      </c>
      <c r="O33" s="1" t="s">
        <v>671</v>
      </c>
      <c r="P33" s="1" t="s">
        <v>671</v>
      </c>
      <c r="Q33" s="1" t="s">
        <v>671</v>
      </c>
      <c r="R33" s="1" t="s">
        <v>671</v>
      </c>
      <c r="S33" s="1">
        <v>2</v>
      </c>
      <c r="T33" s="1">
        <f t="shared" ca="1" si="0"/>
        <v>739</v>
      </c>
    </row>
    <row r="34" spans="1:20">
      <c r="A34" s="1">
        <v>33</v>
      </c>
      <c r="B34" s="1" t="s">
        <v>136</v>
      </c>
      <c r="C34" s="1" t="s">
        <v>137</v>
      </c>
      <c r="D34" s="1" t="s">
        <v>69</v>
      </c>
      <c r="E34" s="1" t="s">
        <v>69</v>
      </c>
      <c r="F34" s="1" t="s">
        <v>70</v>
      </c>
      <c r="G34" s="1" t="s">
        <v>672</v>
      </c>
      <c r="H34" s="1" t="s">
        <v>672</v>
      </c>
      <c r="I34" s="1" t="s">
        <v>672</v>
      </c>
      <c r="J34" s="1" t="s">
        <v>672</v>
      </c>
      <c r="K34" s="1" t="s">
        <v>673</v>
      </c>
      <c r="L34" s="1" t="s">
        <v>673</v>
      </c>
      <c r="M34" s="1" t="s">
        <v>673</v>
      </c>
      <c r="N34" s="1" t="s">
        <v>673</v>
      </c>
      <c r="O34" s="1" t="s">
        <v>674</v>
      </c>
      <c r="P34" s="8" t="s">
        <v>674</v>
      </c>
      <c r="Q34" s="1" t="s">
        <v>675</v>
      </c>
      <c r="R34" s="8" t="s">
        <v>675</v>
      </c>
      <c r="S34" s="1">
        <v>1</v>
      </c>
      <c r="T34" s="1">
        <f t="shared" ca="1" si="0"/>
        <v>737</v>
      </c>
    </row>
    <row r="35" spans="1:20">
      <c r="A35" s="1">
        <v>34</v>
      </c>
      <c r="B35" s="1" t="s">
        <v>136</v>
      </c>
      <c r="C35" s="1" t="s">
        <v>137</v>
      </c>
      <c r="D35" s="1" t="s">
        <v>69</v>
      </c>
      <c r="E35" s="1" t="s">
        <v>69</v>
      </c>
      <c r="F35" s="1" t="s">
        <v>70</v>
      </c>
      <c r="G35" s="1" t="s">
        <v>676</v>
      </c>
      <c r="H35" s="8" t="s">
        <v>676</v>
      </c>
      <c r="I35" s="8" t="s">
        <v>676</v>
      </c>
      <c r="J35" s="8" t="s">
        <v>676</v>
      </c>
      <c r="K35" s="1" t="s">
        <v>677</v>
      </c>
      <c r="L35" s="8" t="s">
        <v>677</v>
      </c>
      <c r="M35" s="8" t="s">
        <v>677</v>
      </c>
      <c r="N35" s="8" t="s">
        <v>677</v>
      </c>
      <c r="O35" s="1" t="s">
        <v>678</v>
      </c>
      <c r="P35" s="8" t="s">
        <v>678</v>
      </c>
      <c r="Q35" s="1" t="s">
        <v>679</v>
      </c>
      <c r="R35" s="8" t="s">
        <v>679</v>
      </c>
      <c r="S35" s="1">
        <v>1</v>
      </c>
      <c r="T35" s="1">
        <f t="shared" ca="1" si="0"/>
        <v>639</v>
      </c>
    </row>
    <row r="36" spans="1:20">
      <c r="A36" s="1">
        <v>35</v>
      </c>
      <c r="B36" s="1" t="s">
        <v>136</v>
      </c>
      <c r="C36" s="1" t="s">
        <v>137</v>
      </c>
      <c r="D36" s="1" t="s">
        <v>69</v>
      </c>
      <c r="E36" s="1" t="s">
        <v>69</v>
      </c>
      <c r="F36" s="1" t="s">
        <v>70</v>
      </c>
      <c r="G36" s="1" t="s">
        <v>680</v>
      </c>
      <c r="H36" s="1" t="s">
        <v>680</v>
      </c>
      <c r="I36" s="1" t="s">
        <v>680</v>
      </c>
      <c r="J36" s="1" t="s">
        <v>680</v>
      </c>
      <c r="K36" s="1" t="s">
        <v>681</v>
      </c>
      <c r="L36" s="1" t="s">
        <v>681</v>
      </c>
      <c r="M36" s="1" t="s">
        <v>681</v>
      </c>
      <c r="N36" s="1" t="s">
        <v>681</v>
      </c>
      <c r="O36" s="1" t="s">
        <v>682</v>
      </c>
      <c r="P36" s="1" t="s">
        <v>682</v>
      </c>
      <c r="Q36" s="1" t="s">
        <v>683</v>
      </c>
      <c r="R36" s="1" t="s">
        <v>683</v>
      </c>
      <c r="S36" s="1">
        <v>1</v>
      </c>
      <c r="T36" s="1">
        <f t="shared" ca="1" si="0"/>
        <v>514</v>
      </c>
    </row>
    <row r="37" spans="1:20">
      <c r="A37" s="1">
        <v>36</v>
      </c>
      <c r="B37" s="1" t="s">
        <v>136</v>
      </c>
      <c r="C37" s="1" t="s">
        <v>137</v>
      </c>
      <c r="D37" s="1" t="s">
        <v>69</v>
      </c>
      <c r="E37" s="1" t="s">
        <v>69</v>
      </c>
      <c r="F37" s="1" t="s">
        <v>70</v>
      </c>
      <c r="G37" s="1" t="s">
        <v>684</v>
      </c>
      <c r="H37" s="1" t="s">
        <v>684</v>
      </c>
      <c r="I37" s="1" t="s">
        <v>684</v>
      </c>
      <c r="J37" s="1" t="s">
        <v>684</v>
      </c>
      <c r="K37" s="1" t="s">
        <v>685</v>
      </c>
      <c r="L37" s="1" t="s">
        <v>685</v>
      </c>
      <c r="M37" s="1" t="s">
        <v>685</v>
      </c>
      <c r="N37" s="1" t="s">
        <v>685</v>
      </c>
      <c r="O37" s="1" t="s">
        <v>686</v>
      </c>
      <c r="P37" s="1" t="s">
        <v>686</v>
      </c>
      <c r="Q37" s="1" t="s">
        <v>687</v>
      </c>
      <c r="R37" s="1" t="s">
        <v>687</v>
      </c>
      <c r="S37" s="1">
        <v>1</v>
      </c>
      <c r="T37" s="1">
        <f t="shared" ca="1" si="0"/>
        <v>645</v>
      </c>
    </row>
    <row r="38" spans="1:20">
      <c r="A38" s="1">
        <v>37</v>
      </c>
      <c r="B38" s="1" t="s">
        <v>136</v>
      </c>
      <c r="C38" s="1" t="s">
        <v>137</v>
      </c>
      <c r="D38" s="1" t="s">
        <v>69</v>
      </c>
      <c r="E38" s="1" t="s">
        <v>69</v>
      </c>
      <c r="F38" s="1" t="s">
        <v>70</v>
      </c>
      <c r="G38" s="1" t="s">
        <v>688</v>
      </c>
      <c r="H38" s="1" t="s">
        <v>688</v>
      </c>
      <c r="I38" s="1" t="s">
        <v>688</v>
      </c>
      <c r="J38" s="1" t="s">
        <v>688</v>
      </c>
      <c r="K38" s="1" t="s">
        <v>689</v>
      </c>
      <c r="L38" s="1" t="s">
        <v>689</v>
      </c>
      <c r="M38" s="1" t="s">
        <v>689</v>
      </c>
      <c r="N38" s="1" t="s">
        <v>689</v>
      </c>
      <c r="O38" s="1" t="s">
        <v>690</v>
      </c>
      <c r="P38" s="1" t="s">
        <v>690</v>
      </c>
      <c r="Q38" s="1" t="s">
        <v>691</v>
      </c>
      <c r="R38" s="1" t="s">
        <v>691</v>
      </c>
      <c r="S38" s="1">
        <v>1</v>
      </c>
      <c r="T38" s="1">
        <f t="shared" ca="1" si="0"/>
        <v>736</v>
      </c>
    </row>
    <row r="39" spans="1:20">
      <c r="A39" s="1">
        <v>38</v>
      </c>
      <c r="B39" s="1" t="s">
        <v>136</v>
      </c>
      <c r="C39" s="1" t="s">
        <v>137</v>
      </c>
      <c r="D39" s="1" t="s">
        <v>69</v>
      </c>
      <c r="E39" s="1" t="s">
        <v>69</v>
      </c>
      <c r="F39" s="1" t="s">
        <v>70</v>
      </c>
      <c r="G39" s="1" t="s">
        <v>692</v>
      </c>
      <c r="H39" s="1" t="s">
        <v>692</v>
      </c>
      <c r="I39" s="1" t="s">
        <v>692</v>
      </c>
      <c r="J39" s="1" t="s">
        <v>692</v>
      </c>
      <c r="K39" s="1" t="s">
        <v>693</v>
      </c>
      <c r="L39" s="1" t="s">
        <v>693</v>
      </c>
      <c r="M39" s="1" t="s">
        <v>693</v>
      </c>
      <c r="N39" s="1" t="s">
        <v>693</v>
      </c>
      <c r="O39" s="1" t="s">
        <v>694</v>
      </c>
      <c r="P39" s="1" t="s">
        <v>694</v>
      </c>
      <c r="Q39" s="1" t="s">
        <v>695</v>
      </c>
      <c r="R39" s="1" t="s">
        <v>695</v>
      </c>
      <c r="S39" s="1">
        <v>1</v>
      </c>
      <c r="T39" s="1">
        <f t="shared" ca="1" si="0"/>
        <v>928</v>
      </c>
    </row>
    <row r="40" spans="1:20">
      <c r="A40" s="1">
        <v>39</v>
      </c>
      <c r="B40" s="1" t="s">
        <v>136</v>
      </c>
      <c r="C40" s="1" t="s">
        <v>137</v>
      </c>
      <c r="D40" s="1" t="s">
        <v>69</v>
      </c>
      <c r="E40" s="1" t="s">
        <v>69</v>
      </c>
      <c r="F40" s="1" t="s">
        <v>70</v>
      </c>
      <c r="G40" s="1" t="s">
        <v>696</v>
      </c>
      <c r="H40" s="1" t="s">
        <v>696</v>
      </c>
      <c r="I40" s="1" t="s">
        <v>696</v>
      </c>
      <c r="J40" s="1" t="s">
        <v>696</v>
      </c>
      <c r="K40" s="1" t="s">
        <v>697</v>
      </c>
      <c r="L40" s="1" t="s">
        <v>697</v>
      </c>
      <c r="M40" s="1" t="s">
        <v>697</v>
      </c>
      <c r="N40" s="1" t="s">
        <v>697</v>
      </c>
      <c r="O40" s="1" t="s">
        <v>698</v>
      </c>
      <c r="P40" s="1" t="s">
        <v>698</v>
      </c>
      <c r="Q40" s="1" t="s">
        <v>699</v>
      </c>
      <c r="R40" s="1" t="s">
        <v>699</v>
      </c>
      <c r="S40" s="1">
        <v>1</v>
      </c>
      <c r="T40" s="1">
        <f t="shared" ca="1" si="0"/>
        <v>813</v>
      </c>
    </row>
    <row r="41" spans="1:20">
      <c r="A41" s="1">
        <v>40</v>
      </c>
      <c r="B41" s="1" t="s">
        <v>136</v>
      </c>
      <c r="C41" s="1" t="s">
        <v>137</v>
      </c>
      <c r="D41" s="1" t="s">
        <v>69</v>
      </c>
      <c r="E41" s="1" t="s">
        <v>69</v>
      </c>
      <c r="F41" s="1" t="s">
        <v>70</v>
      </c>
      <c r="G41" s="1" t="s">
        <v>700</v>
      </c>
      <c r="H41" s="1" t="s">
        <v>700</v>
      </c>
      <c r="I41" s="1" t="s">
        <v>700</v>
      </c>
      <c r="J41" s="1" t="s">
        <v>700</v>
      </c>
      <c r="K41" s="1" t="s">
        <v>701</v>
      </c>
      <c r="L41" s="1" t="s">
        <v>701</v>
      </c>
      <c r="M41" s="1" t="s">
        <v>701</v>
      </c>
      <c r="N41" s="1" t="s">
        <v>701</v>
      </c>
      <c r="O41" s="1" t="s">
        <v>702</v>
      </c>
      <c r="P41" s="1" t="s">
        <v>702</v>
      </c>
      <c r="Q41" s="1" t="s">
        <v>703</v>
      </c>
      <c r="R41" s="1" t="s">
        <v>703</v>
      </c>
      <c r="S41" s="1">
        <v>1</v>
      </c>
      <c r="T41" s="1">
        <f t="shared" ca="1" si="0"/>
        <v>675</v>
      </c>
    </row>
    <row r="42" spans="1:20">
      <c r="A42" s="1">
        <v>41</v>
      </c>
      <c r="B42" s="1" t="s">
        <v>136</v>
      </c>
      <c r="C42" s="1" t="s">
        <v>138</v>
      </c>
      <c r="D42" s="1" t="s">
        <v>69</v>
      </c>
      <c r="E42" s="1" t="s">
        <v>70</v>
      </c>
      <c r="F42" s="1" t="s">
        <v>69</v>
      </c>
      <c r="G42" s="1" t="s">
        <v>704</v>
      </c>
      <c r="H42" s="1" t="s">
        <v>704</v>
      </c>
      <c r="I42" s="1" t="s">
        <v>704</v>
      </c>
      <c r="J42" s="1" t="s">
        <v>704</v>
      </c>
      <c r="K42" s="1" t="s">
        <v>705</v>
      </c>
      <c r="L42" s="1" t="s">
        <v>705</v>
      </c>
      <c r="M42" s="1" t="s">
        <v>706</v>
      </c>
      <c r="N42" s="1" t="s">
        <v>706</v>
      </c>
      <c r="O42" s="1" t="s">
        <v>707</v>
      </c>
      <c r="P42" s="1" t="s">
        <v>707</v>
      </c>
      <c r="Q42" s="1" t="s">
        <v>707</v>
      </c>
      <c r="R42" s="1" t="s">
        <v>707</v>
      </c>
      <c r="S42" s="1">
        <v>2</v>
      </c>
      <c r="T42" s="1">
        <f t="shared" ca="1" si="0"/>
        <v>523</v>
      </c>
    </row>
    <row r="43" spans="1:20">
      <c r="A43" s="1">
        <v>42</v>
      </c>
      <c r="B43" s="1" t="s">
        <v>136</v>
      </c>
      <c r="C43" s="1" t="s">
        <v>138</v>
      </c>
      <c r="D43" s="1" t="s">
        <v>69</v>
      </c>
      <c r="E43" s="1" t="s">
        <v>70</v>
      </c>
      <c r="F43" s="1" t="s">
        <v>69</v>
      </c>
      <c r="G43" s="1" t="s">
        <v>708</v>
      </c>
      <c r="H43" s="1" t="s">
        <v>708</v>
      </c>
      <c r="I43" s="1" t="s">
        <v>708</v>
      </c>
      <c r="J43" s="1" t="s">
        <v>708</v>
      </c>
      <c r="K43" s="1" t="s">
        <v>709</v>
      </c>
      <c r="L43" s="1" t="s">
        <v>709</v>
      </c>
      <c r="M43" s="1" t="s">
        <v>710</v>
      </c>
      <c r="N43" s="1" t="s">
        <v>710</v>
      </c>
      <c r="O43" s="1" t="s">
        <v>711</v>
      </c>
      <c r="P43" s="1" t="s">
        <v>711</v>
      </c>
      <c r="Q43" s="1" t="s">
        <v>711</v>
      </c>
      <c r="R43" s="1" t="s">
        <v>711</v>
      </c>
      <c r="S43" s="1">
        <v>2</v>
      </c>
      <c r="T43" s="1">
        <f t="shared" ca="1" si="0"/>
        <v>524</v>
      </c>
    </row>
    <row r="44" spans="1:20">
      <c r="A44" s="1">
        <v>43</v>
      </c>
      <c r="B44" s="1" t="s">
        <v>136</v>
      </c>
      <c r="C44" s="1" t="s">
        <v>138</v>
      </c>
      <c r="D44" s="1" t="s">
        <v>69</v>
      </c>
      <c r="E44" s="1" t="s">
        <v>70</v>
      </c>
      <c r="F44" s="1" t="s">
        <v>69</v>
      </c>
      <c r="G44" s="1" t="s">
        <v>712</v>
      </c>
      <c r="H44" s="1" t="s">
        <v>712</v>
      </c>
      <c r="I44" s="1" t="s">
        <v>712</v>
      </c>
      <c r="J44" s="1" t="s">
        <v>712</v>
      </c>
      <c r="K44" s="1" t="s">
        <v>713</v>
      </c>
      <c r="L44" s="1" t="s">
        <v>713</v>
      </c>
      <c r="M44" s="1" t="s">
        <v>714</v>
      </c>
      <c r="N44" s="1" t="s">
        <v>714</v>
      </c>
      <c r="O44" s="1" t="s">
        <v>715</v>
      </c>
      <c r="P44" s="1" t="s">
        <v>715</v>
      </c>
      <c r="Q44" s="1" t="s">
        <v>715</v>
      </c>
      <c r="R44" s="1" t="s">
        <v>715</v>
      </c>
      <c r="S44" s="1">
        <v>2</v>
      </c>
      <c r="T44" s="1">
        <f t="shared" ca="1" si="0"/>
        <v>936</v>
      </c>
    </row>
    <row r="45" spans="1:20">
      <c r="A45" s="1">
        <v>44</v>
      </c>
      <c r="B45" s="1" t="s">
        <v>136</v>
      </c>
      <c r="C45" s="1" t="s">
        <v>138</v>
      </c>
      <c r="D45" s="1" t="s">
        <v>69</v>
      </c>
      <c r="E45" s="1" t="s">
        <v>70</v>
      </c>
      <c r="F45" s="1" t="s">
        <v>69</v>
      </c>
      <c r="G45" s="1" t="s">
        <v>716</v>
      </c>
      <c r="H45" s="1" t="s">
        <v>716</v>
      </c>
      <c r="I45" s="1" t="s">
        <v>716</v>
      </c>
      <c r="J45" s="1" t="s">
        <v>716</v>
      </c>
      <c r="K45" s="1" t="s">
        <v>717</v>
      </c>
      <c r="L45" s="1" t="s">
        <v>717</v>
      </c>
      <c r="M45" s="1" t="s">
        <v>718</v>
      </c>
      <c r="N45" s="1" t="s">
        <v>718</v>
      </c>
      <c r="O45" s="1" t="s">
        <v>719</v>
      </c>
      <c r="P45" s="1" t="s">
        <v>719</v>
      </c>
      <c r="Q45" s="1" t="s">
        <v>719</v>
      </c>
      <c r="R45" s="1" t="s">
        <v>719</v>
      </c>
      <c r="S45" s="1">
        <v>2</v>
      </c>
      <c r="T45" s="1">
        <f t="shared" ca="1" si="0"/>
        <v>854</v>
      </c>
    </row>
    <row r="46" spans="1:20">
      <c r="A46" s="1">
        <v>45</v>
      </c>
      <c r="B46" s="1" t="s">
        <v>136</v>
      </c>
      <c r="C46" s="1" t="s">
        <v>138</v>
      </c>
      <c r="D46" s="1" t="s">
        <v>69</v>
      </c>
      <c r="E46" s="1" t="s">
        <v>70</v>
      </c>
      <c r="F46" s="1" t="s">
        <v>69</v>
      </c>
      <c r="G46" s="1" t="s">
        <v>720</v>
      </c>
      <c r="H46" s="1" t="s">
        <v>720</v>
      </c>
      <c r="I46" s="1" t="s">
        <v>720</v>
      </c>
      <c r="J46" s="1" t="s">
        <v>720</v>
      </c>
      <c r="K46" s="1" t="s">
        <v>721</v>
      </c>
      <c r="L46" s="1" t="s">
        <v>721</v>
      </c>
      <c r="M46" s="1" t="s">
        <v>722</v>
      </c>
      <c r="N46" s="1" t="s">
        <v>722</v>
      </c>
      <c r="O46" s="1" t="s">
        <v>723</v>
      </c>
      <c r="P46" s="1" t="s">
        <v>723</v>
      </c>
      <c r="Q46" s="1" t="s">
        <v>723</v>
      </c>
      <c r="R46" s="1" t="s">
        <v>723</v>
      </c>
      <c r="S46" s="1">
        <v>2</v>
      </c>
      <c r="T46" s="1">
        <f t="shared" ca="1" si="0"/>
        <v>529</v>
      </c>
    </row>
    <row r="47" spans="1:20">
      <c r="A47" s="1">
        <v>46</v>
      </c>
      <c r="B47" s="1" t="s">
        <v>136</v>
      </c>
      <c r="C47" s="1" t="s">
        <v>138</v>
      </c>
      <c r="D47" s="1" t="s">
        <v>69</v>
      </c>
      <c r="E47" s="1" t="s">
        <v>70</v>
      </c>
      <c r="F47" s="1" t="s">
        <v>69</v>
      </c>
      <c r="G47" s="1" t="s">
        <v>724</v>
      </c>
      <c r="H47" s="1" t="s">
        <v>724</v>
      </c>
      <c r="I47" s="1" t="s">
        <v>724</v>
      </c>
      <c r="J47" s="1" t="s">
        <v>724</v>
      </c>
      <c r="K47" s="1" t="s">
        <v>725</v>
      </c>
      <c r="L47" s="1" t="s">
        <v>725</v>
      </c>
      <c r="M47" s="1" t="s">
        <v>726</v>
      </c>
      <c r="N47" s="1" t="s">
        <v>726</v>
      </c>
      <c r="O47" s="1" t="s">
        <v>727</v>
      </c>
      <c r="P47" s="1" t="s">
        <v>727</v>
      </c>
      <c r="Q47" s="1" t="s">
        <v>727</v>
      </c>
      <c r="R47" s="1" t="s">
        <v>727</v>
      </c>
      <c r="S47" s="1">
        <v>2</v>
      </c>
      <c r="T47" s="1">
        <f t="shared" ca="1" si="0"/>
        <v>819</v>
      </c>
    </row>
    <row r="48" spans="1:20">
      <c r="A48" s="1">
        <v>47</v>
      </c>
      <c r="B48" s="1" t="s">
        <v>136</v>
      </c>
      <c r="C48" s="1" t="s">
        <v>138</v>
      </c>
      <c r="D48" s="1" t="s">
        <v>69</v>
      </c>
      <c r="E48" s="1" t="s">
        <v>70</v>
      </c>
      <c r="F48" s="1" t="s">
        <v>69</v>
      </c>
      <c r="G48" s="1" t="s">
        <v>728</v>
      </c>
      <c r="H48" s="1" t="s">
        <v>728</v>
      </c>
      <c r="I48" s="1" t="s">
        <v>728</v>
      </c>
      <c r="J48" s="1" t="s">
        <v>728</v>
      </c>
      <c r="K48" s="1" t="s">
        <v>729</v>
      </c>
      <c r="L48" s="1" t="s">
        <v>729</v>
      </c>
      <c r="M48" s="1" t="s">
        <v>730</v>
      </c>
      <c r="N48" s="1" t="s">
        <v>730</v>
      </c>
      <c r="O48" s="1" t="s">
        <v>731</v>
      </c>
      <c r="P48" s="1" t="s">
        <v>731</v>
      </c>
      <c r="Q48" s="1" t="s">
        <v>731</v>
      </c>
      <c r="R48" s="1" t="s">
        <v>731</v>
      </c>
      <c r="S48" s="1">
        <v>2</v>
      </c>
      <c r="T48" s="1">
        <f t="shared" ca="1" si="0"/>
        <v>760</v>
      </c>
    </row>
    <row r="49" spans="1:20">
      <c r="A49" s="1">
        <v>48</v>
      </c>
      <c r="B49" s="1" t="s">
        <v>136</v>
      </c>
      <c r="C49" s="1" t="s">
        <v>138</v>
      </c>
      <c r="D49" s="1" t="s">
        <v>69</v>
      </c>
      <c r="E49" s="1" t="s">
        <v>70</v>
      </c>
      <c r="F49" s="1" t="s">
        <v>69</v>
      </c>
      <c r="G49" s="1" t="s">
        <v>732</v>
      </c>
      <c r="H49" s="1" t="s">
        <v>732</v>
      </c>
      <c r="I49" s="1" t="s">
        <v>732</v>
      </c>
      <c r="J49" s="1" t="s">
        <v>732</v>
      </c>
      <c r="K49" s="1" t="s">
        <v>733</v>
      </c>
      <c r="L49" s="1" t="s">
        <v>733</v>
      </c>
      <c r="M49" s="1" t="s">
        <v>734</v>
      </c>
      <c r="N49" s="1" t="s">
        <v>734</v>
      </c>
      <c r="O49" s="1" t="s">
        <v>735</v>
      </c>
      <c r="P49" s="1" t="s">
        <v>735</v>
      </c>
      <c r="Q49" s="1" t="s">
        <v>735</v>
      </c>
      <c r="R49" s="1" t="s">
        <v>735</v>
      </c>
      <c r="S49" s="1">
        <v>2</v>
      </c>
      <c r="T49" s="1">
        <f t="shared" ca="1" si="0"/>
        <v>844</v>
      </c>
    </row>
    <row r="50" spans="1:20">
      <c r="A50" s="1">
        <v>49</v>
      </c>
      <c r="B50" s="1" t="s">
        <v>136</v>
      </c>
      <c r="C50" s="1" t="s">
        <v>139</v>
      </c>
      <c r="D50" s="1" t="s">
        <v>70</v>
      </c>
      <c r="E50" s="1" t="s">
        <v>69</v>
      </c>
      <c r="F50" s="1" t="s">
        <v>70</v>
      </c>
      <c r="G50" s="1" t="s">
        <v>736</v>
      </c>
      <c r="H50" s="1" t="s">
        <v>736</v>
      </c>
      <c r="I50" s="1" t="s">
        <v>737</v>
      </c>
      <c r="J50" s="1" t="s">
        <v>737</v>
      </c>
      <c r="K50" s="1" t="s">
        <v>738</v>
      </c>
      <c r="L50" s="1" t="s">
        <v>738</v>
      </c>
      <c r="M50" s="1" t="s">
        <v>738</v>
      </c>
      <c r="N50" s="1" t="s">
        <v>738</v>
      </c>
      <c r="O50" s="1" t="s">
        <v>739</v>
      </c>
      <c r="P50" s="1" t="s">
        <v>739</v>
      </c>
      <c r="Q50" s="1" t="s">
        <v>740</v>
      </c>
      <c r="R50" s="1" t="s">
        <v>740</v>
      </c>
      <c r="S50" s="1">
        <v>2</v>
      </c>
      <c r="T50" s="1">
        <f t="shared" ca="1" si="0"/>
        <v>710</v>
      </c>
    </row>
    <row r="51" spans="1:20">
      <c r="A51" s="1">
        <v>50</v>
      </c>
      <c r="B51" s="1" t="s">
        <v>136</v>
      </c>
      <c r="C51" s="1" t="s">
        <v>139</v>
      </c>
      <c r="D51" s="1" t="s">
        <v>70</v>
      </c>
      <c r="E51" s="1" t="s">
        <v>69</v>
      </c>
      <c r="F51" s="1" t="s">
        <v>70</v>
      </c>
      <c r="G51" s="1" t="s">
        <v>741</v>
      </c>
      <c r="H51" s="1" t="s">
        <v>741</v>
      </c>
      <c r="I51" s="1" t="s">
        <v>742</v>
      </c>
      <c r="J51" s="1" t="s">
        <v>742</v>
      </c>
      <c r="K51" s="1" t="s">
        <v>743</v>
      </c>
      <c r="L51" s="1" t="s">
        <v>743</v>
      </c>
      <c r="M51" s="1" t="s">
        <v>743</v>
      </c>
      <c r="N51" s="1" t="s">
        <v>743</v>
      </c>
      <c r="O51" s="1" t="s">
        <v>744</v>
      </c>
      <c r="P51" s="1" t="s">
        <v>744</v>
      </c>
      <c r="Q51" s="1" t="s">
        <v>745</v>
      </c>
      <c r="R51" s="1" t="s">
        <v>745</v>
      </c>
      <c r="S51" s="1">
        <v>2</v>
      </c>
      <c r="T51" s="1">
        <f t="shared" ca="1" si="0"/>
        <v>504</v>
      </c>
    </row>
    <row r="52" spans="1:20">
      <c r="A52" s="1">
        <v>51</v>
      </c>
      <c r="B52" s="1" t="s">
        <v>136</v>
      </c>
      <c r="C52" s="1" t="s">
        <v>139</v>
      </c>
      <c r="D52" s="1" t="s">
        <v>70</v>
      </c>
      <c r="E52" s="1" t="s">
        <v>69</v>
      </c>
      <c r="F52" s="1" t="s">
        <v>70</v>
      </c>
      <c r="G52" s="1" t="s">
        <v>746</v>
      </c>
      <c r="H52" s="1" t="s">
        <v>746</v>
      </c>
      <c r="I52" s="1" t="s">
        <v>747</v>
      </c>
      <c r="J52" s="1" t="s">
        <v>747</v>
      </c>
      <c r="K52" s="1" t="s">
        <v>748</v>
      </c>
      <c r="L52" s="1" t="s">
        <v>748</v>
      </c>
      <c r="M52" s="1" t="s">
        <v>748</v>
      </c>
      <c r="N52" s="1" t="s">
        <v>748</v>
      </c>
      <c r="O52" s="1" t="s">
        <v>749</v>
      </c>
      <c r="P52" s="1" t="s">
        <v>749</v>
      </c>
      <c r="Q52" s="1" t="s">
        <v>750</v>
      </c>
      <c r="R52" s="1" t="s">
        <v>750</v>
      </c>
      <c r="S52" s="1">
        <v>2</v>
      </c>
      <c r="T52" s="1">
        <f t="shared" ca="1" si="0"/>
        <v>826</v>
      </c>
    </row>
    <row r="53" spans="1:20">
      <c r="A53" s="1">
        <v>52</v>
      </c>
      <c r="B53" s="1" t="s">
        <v>136</v>
      </c>
      <c r="C53" s="1" t="s">
        <v>139</v>
      </c>
      <c r="D53" s="1" t="s">
        <v>70</v>
      </c>
      <c r="E53" s="1" t="s">
        <v>69</v>
      </c>
      <c r="F53" s="1" t="s">
        <v>70</v>
      </c>
      <c r="G53" s="1" t="s">
        <v>751</v>
      </c>
      <c r="H53" s="1" t="s">
        <v>751</v>
      </c>
      <c r="I53" s="1" t="s">
        <v>752</v>
      </c>
      <c r="J53" s="1" t="s">
        <v>752</v>
      </c>
      <c r="K53" s="1" t="s">
        <v>753</v>
      </c>
      <c r="L53" s="1" t="s">
        <v>753</v>
      </c>
      <c r="M53" s="1" t="s">
        <v>753</v>
      </c>
      <c r="N53" s="1" t="s">
        <v>753</v>
      </c>
      <c r="O53" s="1" t="s">
        <v>754</v>
      </c>
      <c r="P53" s="1" t="s">
        <v>754</v>
      </c>
      <c r="Q53" s="1" t="s">
        <v>755</v>
      </c>
      <c r="R53" s="1" t="s">
        <v>755</v>
      </c>
      <c r="S53" s="1">
        <v>2</v>
      </c>
      <c r="T53" s="1">
        <f t="shared" ca="1" si="0"/>
        <v>924</v>
      </c>
    </row>
    <row r="54" spans="1:20">
      <c r="A54" s="1">
        <v>53</v>
      </c>
      <c r="B54" s="1" t="s">
        <v>136</v>
      </c>
      <c r="C54" s="1" t="s">
        <v>139</v>
      </c>
      <c r="D54" s="1" t="s">
        <v>70</v>
      </c>
      <c r="E54" s="1" t="s">
        <v>69</v>
      </c>
      <c r="F54" s="1" t="s">
        <v>70</v>
      </c>
      <c r="G54" s="1" t="s">
        <v>756</v>
      </c>
      <c r="H54" s="1" t="s">
        <v>756</v>
      </c>
      <c r="I54" s="1" t="s">
        <v>757</v>
      </c>
      <c r="J54" s="1" t="s">
        <v>757</v>
      </c>
      <c r="K54" s="1" t="s">
        <v>758</v>
      </c>
      <c r="L54" s="1" t="s">
        <v>758</v>
      </c>
      <c r="M54" s="1" t="s">
        <v>758</v>
      </c>
      <c r="N54" s="1" t="s">
        <v>758</v>
      </c>
      <c r="O54" s="1" t="s">
        <v>759</v>
      </c>
      <c r="P54" s="1" t="s">
        <v>759</v>
      </c>
      <c r="Q54" s="1" t="s">
        <v>760</v>
      </c>
      <c r="R54" s="1" t="s">
        <v>760</v>
      </c>
      <c r="S54" s="1">
        <v>2</v>
      </c>
      <c r="T54" s="1">
        <f t="shared" ca="1" si="0"/>
        <v>770</v>
      </c>
    </row>
    <row r="55" spans="1:20">
      <c r="A55" s="1">
        <v>54</v>
      </c>
      <c r="B55" s="1" t="s">
        <v>136</v>
      </c>
      <c r="C55" s="1" t="s">
        <v>139</v>
      </c>
      <c r="D55" s="1" t="s">
        <v>70</v>
      </c>
      <c r="E55" s="1" t="s">
        <v>69</v>
      </c>
      <c r="F55" s="1" t="s">
        <v>70</v>
      </c>
      <c r="G55" s="1" t="s">
        <v>761</v>
      </c>
      <c r="H55" s="1" t="s">
        <v>761</v>
      </c>
      <c r="I55" s="1" t="s">
        <v>762</v>
      </c>
      <c r="J55" s="1" t="s">
        <v>762</v>
      </c>
      <c r="K55" s="1" t="s">
        <v>763</v>
      </c>
      <c r="L55" s="1" t="s">
        <v>763</v>
      </c>
      <c r="M55" s="1" t="s">
        <v>763</v>
      </c>
      <c r="N55" s="1" t="s">
        <v>763</v>
      </c>
      <c r="O55" s="1" t="s">
        <v>764</v>
      </c>
      <c r="P55" s="1" t="s">
        <v>764</v>
      </c>
      <c r="Q55" s="1" t="s">
        <v>765</v>
      </c>
      <c r="R55" s="1" t="s">
        <v>765</v>
      </c>
      <c r="S55" s="1">
        <v>2</v>
      </c>
      <c r="T55" s="1">
        <f t="shared" ca="1" si="0"/>
        <v>862</v>
      </c>
    </row>
    <row r="56" spans="1:20">
      <c r="A56" s="1">
        <v>55</v>
      </c>
      <c r="B56" s="1" t="s">
        <v>136</v>
      </c>
      <c r="C56" s="1" t="s">
        <v>139</v>
      </c>
      <c r="D56" s="1" t="s">
        <v>70</v>
      </c>
      <c r="E56" s="1" t="s">
        <v>69</v>
      </c>
      <c r="F56" s="1" t="s">
        <v>70</v>
      </c>
      <c r="G56" s="1" t="s">
        <v>766</v>
      </c>
      <c r="H56" s="1" t="s">
        <v>766</v>
      </c>
      <c r="I56" s="1" t="s">
        <v>767</v>
      </c>
      <c r="J56" s="1" t="s">
        <v>767</v>
      </c>
      <c r="K56" s="1" t="s">
        <v>768</v>
      </c>
      <c r="L56" s="1" t="s">
        <v>768</v>
      </c>
      <c r="M56" s="1" t="s">
        <v>768</v>
      </c>
      <c r="N56" s="1" t="s">
        <v>768</v>
      </c>
      <c r="O56" s="1" t="s">
        <v>769</v>
      </c>
      <c r="P56" s="1" t="s">
        <v>769</v>
      </c>
      <c r="Q56" s="1" t="s">
        <v>770</v>
      </c>
      <c r="R56" s="1" t="s">
        <v>770</v>
      </c>
      <c r="S56" s="1">
        <v>2</v>
      </c>
      <c r="T56" s="1">
        <f t="shared" ca="1" si="0"/>
        <v>712</v>
      </c>
    </row>
    <row r="57" spans="1:20">
      <c r="A57" s="1">
        <v>56</v>
      </c>
      <c r="B57" s="1" t="s">
        <v>136</v>
      </c>
      <c r="C57" s="1" t="s">
        <v>139</v>
      </c>
      <c r="D57" s="1" t="s">
        <v>70</v>
      </c>
      <c r="E57" s="1" t="s">
        <v>69</v>
      </c>
      <c r="F57" s="1" t="s">
        <v>70</v>
      </c>
      <c r="G57" s="1" t="s">
        <v>771</v>
      </c>
      <c r="H57" s="1" t="s">
        <v>771</v>
      </c>
      <c r="I57" s="1" t="s">
        <v>772</v>
      </c>
      <c r="J57" s="1" t="s">
        <v>772</v>
      </c>
      <c r="K57" s="1" t="s">
        <v>773</v>
      </c>
      <c r="L57" s="1" t="s">
        <v>773</v>
      </c>
      <c r="M57" s="1" t="s">
        <v>773</v>
      </c>
      <c r="N57" s="1" t="s">
        <v>773</v>
      </c>
      <c r="O57" s="1" t="s">
        <v>774</v>
      </c>
      <c r="P57" s="1" t="s">
        <v>774</v>
      </c>
      <c r="Q57" s="1" t="s">
        <v>775</v>
      </c>
      <c r="R57" s="1" t="s">
        <v>775</v>
      </c>
      <c r="S57" s="1">
        <v>2</v>
      </c>
      <c r="T57" s="1">
        <f t="shared" ca="1" si="0"/>
        <v>684</v>
      </c>
    </row>
    <row r="58" spans="1:20">
      <c r="A58" s="1">
        <v>57</v>
      </c>
      <c r="B58" s="1" t="s">
        <v>136</v>
      </c>
      <c r="C58" s="8" t="s">
        <v>140</v>
      </c>
      <c r="D58" s="1" t="s">
        <v>70</v>
      </c>
      <c r="E58" s="1" t="s">
        <v>70</v>
      </c>
      <c r="F58" s="1" t="s">
        <v>69</v>
      </c>
      <c r="G58" s="1" t="s">
        <v>776</v>
      </c>
      <c r="H58" s="1" t="s">
        <v>776</v>
      </c>
      <c r="I58" s="1" t="s">
        <v>777</v>
      </c>
      <c r="J58" s="1" t="s">
        <v>777</v>
      </c>
      <c r="K58" s="1" t="s">
        <v>778</v>
      </c>
      <c r="L58" s="1" t="s">
        <v>778</v>
      </c>
      <c r="M58" s="1" t="s">
        <v>779</v>
      </c>
      <c r="N58" s="1" t="s">
        <v>779</v>
      </c>
      <c r="O58" s="1" t="s">
        <v>780</v>
      </c>
      <c r="P58" s="1" t="s">
        <v>780</v>
      </c>
      <c r="Q58" s="1" t="s">
        <v>780</v>
      </c>
      <c r="R58" s="1" t="s">
        <v>780</v>
      </c>
      <c r="S58" s="1">
        <v>1</v>
      </c>
      <c r="T58" s="1">
        <f t="shared" ca="1" si="0"/>
        <v>755</v>
      </c>
    </row>
    <row r="59" spans="1:20">
      <c r="A59" s="1">
        <v>58</v>
      </c>
      <c r="B59" s="1" t="s">
        <v>136</v>
      </c>
      <c r="C59" s="8" t="s">
        <v>140</v>
      </c>
      <c r="D59" s="1" t="s">
        <v>70</v>
      </c>
      <c r="E59" s="1" t="s">
        <v>70</v>
      </c>
      <c r="F59" s="1" t="s">
        <v>69</v>
      </c>
      <c r="G59" s="1" t="s">
        <v>781</v>
      </c>
      <c r="H59" s="1" t="s">
        <v>781</v>
      </c>
      <c r="I59" s="1" t="s">
        <v>782</v>
      </c>
      <c r="J59" s="1" t="s">
        <v>782</v>
      </c>
      <c r="K59" s="1" t="s">
        <v>783</v>
      </c>
      <c r="L59" s="1" t="s">
        <v>783</v>
      </c>
      <c r="M59" s="1" t="s">
        <v>784</v>
      </c>
      <c r="N59" s="1" t="s">
        <v>784</v>
      </c>
      <c r="O59" s="1" t="s">
        <v>785</v>
      </c>
      <c r="P59" s="1" t="s">
        <v>785</v>
      </c>
      <c r="Q59" s="1" t="s">
        <v>785</v>
      </c>
      <c r="R59" s="1" t="s">
        <v>785</v>
      </c>
      <c r="S59" s="1">
        <v>1</v>
      </c>
      <c r="T59" s="1">
        <f t="shared" ca="1" si="0"/>
        <v>926</v>
      </c>
    </row>
    <row r="60" spans="1:20">
      <c r="A60" s="1">
        <v>59</v>
      </c>
      <c r="B60" s="1" t="s">
        <v>136</v>
      </c>
      <c r="C60" s="8" t="s">
        <v>140</v>
      </c>
      <c r="D60" s="1" t="s">
        <v>70</v>
      </c>
      <c r="E60" s="1" t="s">
        <v>70</v>
      </c>
      <c r="F60" s="1" t="s">
        <v>69</v>
      </c>
      <c r="G60" s="1" t="s">
        <v>786</v>
      </c>
      <c r="H60" s="1" t="s">
        <v>786</v>
      </c>
      <c r="I60" s="1" t="s">
        <v>787</v>
      </c>
      <c r="J60" s="1" t="s">
        <v>787</v>
      </c>
      <c r="K60" s="1" t="s">
        <v>788</v>
      </c>
      <c r="L60" s="1" t="s">
        <v>788</v>
      </c>
      <c r="M60" s="1" t="s">
        <v>789</v>
      </c>
      <c r="N60" s="1" t="s">
        <v>789</v>
      </c>
      <c r="O60" s="1" t="s">
        <v>790</v>
      </c>
      <c r="P60" s="1" t="s">
        <v>790</v>
      </c>
      <c r="Q60" s="1" t="s">
        <v>790</v>
      </c>
      <c r="R60" s="1" t="s">
        <v>790</v>
      </c>
      <c r="S60" s="1">
        <v>1</v>
      </c>
      <c r="T60" s="1">
        <f t="shared" ca="1" si="0"/>
        <v>644</v>
      </c>
    </row>
    <row r="61" spans="1:20">
      <c r="A61" s="1">
        <v>60</v>
      </c>
      <c r="B61" s="1" t="s">
        <v>136</v>
      </c>
      <c r="C61" s="8" t="s">
        <v>140</v>
      </c>
      <c r="D61" s="1" t="s">
        <v>70</v>
      </c>
      <c r="E61" s="1" t="s">
        <v>70</v>
      </c>
      <c r="F61" s="1" t="s">
        <v>69</v>
      </c>
      <c r="G61" s="1" t="s">
        <v>791</v>
      </c>
      <c r="H61" s="1" t="s">
        <v>791</v>
      </c>
      <c r="I61" s="1" t="s">
        <v>792</v>
      </c>
      <c r="J61" s="1" t="s">
        <v>792</v>
      </c>
      <c r="K61" s="1" t="s">
        <v>793</v>
      </c>
      <c r="L61" s="1" t="s">
        <v>793</v>
      </c>
      <c r="M61" s="1" t="s">
        <v>794</v>
      </c>
      <c r="N61" s="1" t="s">
        <v>794</v>
      </c>
      <c r="O61" s="1" t="s">
        <v>795</v>
      </c>
      <c r="P61" s="1" t="s">
        <v>795</v>
      </c>
      <c r="Q61" s="1" t="s">
        <v>795</v>
      </c>
      <c r="R61" s="1" t="s">
        <v>795</v>
      </c>
      <c r="S61" s="1">
        <v>1</v>
      </c>
      <c r="T61" s="1">
        <f t="shared" ca="1" si="0"/>
        <v>627</v>
      </c>
    </row>
    <row r="62" spans="1:20">
      <c r="A62" s="1">
        <v>61</v>
      </c>
      <c r="B62" s="1" t="s">
        <v>136</v>
      </c>
      <c r="C62" s="8" t="s">
        <v>140</v>
      </c>
      <c r="D62" s="1" t="s">
        <v>70</v>
      </c>
      <c r="E62" s="1" t="s">
        <v>70</v>
      </c>
      <c r="F62" s="1" t="s">
        <v>69</v>
      </c>
      <c r="G62" s="1" t="s">
        <v>796</v>
      </c>
      <c r="H62" s="1" t="s">
        <v>796</v>
      </c>
      <c r="I62" s="1" t="s">
        <v>797</v>
      </c>
      <c r="J62" s="1" t="s">
        <v>797</v>
      </c>
      <c r="K62" s="1" t="s">
        <v>798</v>
      </c>
      <c r="L62" s="1" t="s">
        <v>798</v>
      </c>
      <c r="M62" s="1" t="s">
        <v>799</v>
      </c>
      <c r="N62" s="1" t="s">
        <v>799</v>
      </c>
      <c r="O62" s="1" t="s">
        <v>800</v>
      </c>
      <c r="P62" s="1" t="s">
        <v>800</v>
      </c>
      <c r="Q62" s="1" t="s">
        <v>800</v>
      </c>
      <c r="R62" s="1" t="s">
        <v>800</v>
      </c>
      <c r="S62" s="1">
        <v>1</v>
      </c>
      <c r="T62" s="1">
        <f t="shared" ca="1" si="0"/>
        <v>766</v>
      </c>
    </row>
    <row r="63" spans="1:20">
      <c r="A63" s="1">
        <v>62</v>
      </c>
      <c r="B63" s="1" t="s">
        <v>136</v>
      </c>
      <c r="C63" s="8" t="s">
        <v>140</v>
      </c>
      <c r="D63" s="1" t="s">
        <v>70</v>
      </c>
      <c r="E63" s="1" t="s">
        <v>70</v>
      </c>
      <c r="F63" s="1" t="s">
        <v>69</v>
      </c>
      <c r="G63" s="1" t="s">
        <v>801</v>
      </c>
      <c r="H63" s="1" t="s">
        <v>801</v>
      </c>
      <c r="I63" s="1" t="s">
        <v>802</v>
      </c>
      <c r="J63" s="1" t="s">
        <v>802</v>
      </c>
      <c r="K63" s="1" t="s">
        <v>803</v>
      </c>
      <c r="L63" s="1" t="s">
        <v>803</v>
      </c>
      <c r="M63" s="1" t="s">
        <v>804</v>
      </c>
      <c r="N63" s="1" t="s">
        <v>804</v>
      </c>
      <c r="O63" s="1" t="s">
        <v>805</v>
      </c>
      <c r="P63" s="1" t="s">
        <v>805</v>
      </c>
      <c r="Q63" s="1" t="s">
        <v>805</v>
      </c>
      <c r="R63" s="1" t="s">
        <v>805</v>
      </c>
      <c r="S63" s="1">
        <v>1</v>
      </c>
      <c r="T63" s="1">
        <f t="shared" ca="1" si="0"/>
        <v>703</v>
      </c>
    </row>
    <row r="64" spans="1:20">
      <c r="A64" s="1">
        <v>63</v>
      </c>
      <c r="B64" s="1" t="s">
        <v>136</v>
      </c>
      <c r="C64" s="8" t="s">
        <v>140</v>
      </c>
      <c r="D64" s="1" t="s">
        <v>70</v>
      </c>
      <c r="E64" s="1" t="s">
        <v>70</v>
      </c>
      <c r="F64" s="1" t="s">
        <v>69</v>
      </c>
      <c r="G64" s="1" t="s">
        <v>806</v>
      </c>
      <c r="H64" s="1" t="s">
        <v>806</v>
      </c>
      <c r="I64" s="1" t="s">
        <v>807</v>
      </c>
      <c r="J64" s="1" t="s">
        <v>807</v>
      </c>
      <c r="K64" s="1" t="s">
        <v>808</v>
      </c>
      <c r="L64" s="1" t="s">
        <v>808</v>
      </c>
      <c r="M64" s="1" t="s">
        <v>809</v>
      </c>
      <c r="N64" s="1" t="s">
        <v>809</v>
      </c>
      <c r="O64" s="1" t="s">
        <v>810</v>
      </c>
      <c r="P64" s="1" t="s">
        <v>810</v>
      </c>
      <c r="Q64" s="1" t="s">
        <v>810</v>
      </c>
      <c r="R64" s="1" t="s">
        <v>810</v>
      </c>
      <c r="S64" s="1">
        <v>1</v>
      </c>
      <c r="T64" s="1">
        <f t="shared" ca="1" si="0"/>
        <v>633</v>
      </c>
    </row>
    <row r="65" spans="1:20">
      <c r="A65" s="1">
        <v>64</v>
      </c>
      <c r="B65" s="1" t="s">
        <v>136</v>
      </c>
      <c r="C65" s="8" t="s">
        <v>140</v>
      </c>
      <c r="D65" s="1" t="s">
        <v>70</v>
      </c>
      <c r="E65" s="1" t="s">
        <v>70</v>
      </c>
      <c r="F65" s="1" t="s">
        <v>69</v>
      </c>
      <c r="G65" s="1" t="s">
        <v>811</v>
      </c>
      <c r="H65" s="1" t="s">
        <v>811</v>
      </c>
      <c r="I65" s="1" t="s">
        <v>812</v>
      </c>
      <c r="J65" s="1" t="s">
        <v>812</v>
      </c>
      <c r="K65" s="1" t="s">
        <v>813</v>
      </c>
      <c r="L65" s="1" t="s">
        <v>813</v>
      </c>
      <c r="M65" s="1" t="s">
        <v>814</v>
      </c>
      <c r="N65" s="1" t="s">
        <v>814</v>
      </c>
      <c r="O65" s="1" t="s">
        <v>815</v>
      </c>
      <c r="P65" s="1" t="s">
        <v>815</v>
      </c>
      <c r="Q65" s="1" t="s">
        <v>815</v>
      </c>
      <c r="R65" s="1" t="s">
        <v>815</v>
      </c>
      <c r="S65" s="1">
        <v>1</v>
      </c>
      <c r="T65" s="1">
        <f t="shared" ca="1" si="0"/>
        <v>605</v>
      </c>
    </row>
    <row r="66" spans="1:20">
      <c r="A66" s="1">
        <v>65</v>
      </c>
      <c r="B66" s="1" t="s">
        <v>69</v>
      </c>
      <c r="C66" s="1" t="s">
        <v>284</v>
      </c>
      <c r="D66" s="1" t="s">
        <v>316</v>
      </c>
      <c r="E66" s="1" t="s">
        <v>316</v>
      </c>
      <c r="F66" s="1" t="s">
        <v>317</v>
      </c>
      <c r="G66" s="1" t="s">
        <v>816</v>
      </c>
      <c r="H66" s="1" t="s">
        <v>816</v>
      </c>
      <c r="I66" s="1" t="s">
        <v>817</v>
      </c>
      <c r="J66" s="1" t="s">
        <v>817</v>
      </c>
      <c r="K66" s="1" t="s">
        <v>818</v>
      </c>
      <c r="L66" s="1" t="s">
        <v>818</v>
      </c>
      <c r="M66" s="1" t="s">
        <v>819</v>
      </c>
      <c r="N66" s="1" t="s">
        <v>819</v>
      </c>
      <c r="O66" s="1" t="s">
        <v>820</v>
      </c>
      <c r="P66" s="1" t="s">
        <v>820</v>
      </c>
      <c r="Q66" s="1" t="s">
        <v>821</v>
      </c>
      <c r="R66" s="1" t="s">
        <v>822</v>
      </c>
      <c r="S66" s="1">
        <v>1</v>
      </c>
      <c r="T66" s="1">
        <f t="shared" ca="1" si="0"/>
        <v>696</v>
      </c>
    </row>
    <row r="67" spans="1:20">
      <c r="A67" s="1">
        <v>66</v>
      </c>
      <c r="B67" s="1" t="s">
        <v>69</v>
      </c>
      <c r="C67" s="1" t="s">
        <v>285</v>
      </c>
      <c r="D67" s="1" t="s">
        <v>316</v>
      </c>
      <c r="E67" s="1" t="s">
        <v>316</v>
      </c>
      <c r="F67" s="1" t="s">
        <v>318</v>
      </c>
      <c r="G67" s="1" t="s">
        <v>823</v>
      </c>
      <c r="H67" s="8" t="s">
        <v>823</v>
      </c>
      <c r="I67" s="8" t="s">
        <v>824</v>
      </c>
      <c r="J67" s="8" t="s">
        <v>824</v>
      </c>
      <c r="K67" s="1" t="s">
        <v>825</v>
      </c>
      <c r="L67" s="1" t="s">
        <v>825</v>
      </c>
      <c r="M67" s="1" t="s">
        <v>826</v>
      </c>
      <c r="N67" s="1" t="s">
        <v>826</v>
      </c>
      <c r="O67" s="1" t="s">
        <v>827</v>
      </c>
      <c r="P67" s="1" t="s">
        <v>828</v>
      </c>
      <c r="Q67" s="1" t="s">
        <v>829</v>
      </c>
      <c r="R67" s="1" t="s">
        <v>829</v>
      </c>
      <c r="S67" s="1">
        <v>1</v>
      </c>
      <c r="T67" s="1">
        <f t="shared" ref="T67:T97" ca="1" si="1">RANDBETWEEN(500,1000)</f>
        <v>980</v>
      </c>
    </row>
    <row r="68" spans="1:20">
      <c r="A68" s="1">
        <v>67</v>
      </c>
      <c r="B68" s="1" t="s">
        <v>69</v>
      </c>
      <c r="C68" s="1" t="s">
        <v>286</v>
      </c>
      <c r="D68" s="1" t="s">
        <v>316</v>
      </c>
      <c r="E68" s="1" t="s">
        <v>317</v>
      </c>
      <c r="F68" s="1" t="s">
        <v>316</v>
      </c>
      <c r="G68" s="1" t="s">
        <v>830</v>
      </c>
      <c r="H68" s="1" t="s">
        <v>830</v>
      </c>
      <c r="I68" s="1" t="s">
        <v>831</v>
      </c>
      <c r="J68" s="1" t="s">
        <v>831</v>
      </c>
      <c r="K68" s="1" t="s">
        <v>832</v>
      </c>
      <c r="L68" s="1" t="s">
        <v>832</v>
      </c>
      <c r="M68" s="1" t="s">
        <v>833</v>
      </c>
      <c r="N68" s="1" t="s">
        <v>834</v>
      </c>
      <c r="O68" s="1" t="s">
        <v>835</v>
      </c>
      <c r="P68" s="1" t="s">
        <v>835</v>
      </c>
      <c r="Q68" s="1" t="s">
        <v>836</v>
      </c>
      <c r="R68" s="1" t="s">
        <v>836</v>
      </c>
      <c r="S68" s="1">
        <v>2</v>
      </c>
      <c r="T68" s="1">
        <f t="shared" ca="1" si="1"/>
        <v>830</v>
      </c>
    </row>
    <row r="69" spans="1:20">
      <c r="A69" s="1">
        <v>68</v>
      </c>
      <c r="B69" s="1" t="s">
        <v>69</v>
      </c>
      <c r="C69" s="1" t="s">
        <v>287</v>
      </c>
      <c r="D69" s="1" t="s">
        <v>316</v>
      </c>
      <c r="E69" s="1" t="s">
        <v>318</v>
      </c>
      <c r="F69" s="1" t="s">
        <v>316</v>
      </c>
      <c r="G69" s="1" t="s">
        <v>837</v>
      </c>
      <c r="H69" s="1" t="s">
        <v>837</v>
      </c>
      <c r="I69" s="1" t="s">
        <v>838</v>
      </c>
      <c r="J69" s="1" t="s">
        <v>838</v>
      </c>
      <c r="K69" s="1" t="s">
        <v>839</v>
      </c>
      <c r="L69" s="1" t="s">
        <v>840</v>
      </c>
      <c r="M69" s="1" t="s">
        <v>841</v>
      </c>
      <c r="N69" s="1" t="s">
        <v>841</v>
      </c>
      <c r="O69" s="1" t="s">
        <v>842</v>
      </c>
      <c r="P69" s="1" t="s">
        <v>842</v>
      </c>
      <c r="Q69" s="1" t="s">
        <v>843</v>
      </c>
      <c r="R69" s="1" t="s">
        <v>843</v>
      </c>
      <c r="S69" s="1">
        <v>2</v>
      </c>
      <c r="T69" s="1">
        <f t="shared" ca="1" si="1"/>
        <v>868</v>
      </c>
    </row>
    <row r="70" spans="1:20">
      <c r="A70" s="1">
        <v>69</v>
      </c>
      <c r="B70" s="1" t="s">
        <v>69</v>
      </c>
      <c r="C70" s="1" t="s">
        <v>288</v>
      </c>
      <c r="D70" s="1" t="s">
        <v>316</v>
      </c>
      <c r="E70" s="1" t="s">
        <v>319</v>
      </c>
      <c r="F70" s="1" t="s">
        <v>317</v>
      </c>
      <c r="G70" s="1" t="s">
        <v>844</v>
      </c>
      <c r="H70" s="1" t="s">
        <v>844</v>
      </c>
      <c r="I70" s="1" t="s">
        <v>845</v>
      </c>
      <c r="J70" s="1" t="s">
        <v>845</v>
      </c>
      <c r="K70" s="1" t="s">
        <v>846</v>
      </c>
      <c r="L70" s="1" t="s">
        <v>847</v>
      </c>
      <c r="M70" s="1" t="s">
        <v>848</v>
      </c>
      <c r="N70" s="1" t="s">
        <v>849</v>
      </c>
      <c r="O70" s="1" t="s">
        <v>850</v>
      </c>
      <c r="P70" s="1" t="s">
        <v>850</v>
      </c>
      <c r="Q70" s="1" t="s">
        <v>851</v>
      </c>
      <c r="R70" s="1" t="s">
        <v>852</v>
      </c>
      <c r="S70" s="1">
        <v>1</v>
      </c>
      <c r="T70" s="1">
        <f t="shared" ca="1" si="1"/>
        <v>671</v>
      </c>
    </row>
    <row r="71" spans="1:20">
      <c r="A71" s="1">
        <v>70</v>
      </c>
      <c r="B71" s="1" t="s">
        <v>69</v>
      </c>
      <c r="C71" s="1" t="s">
        <v>289</v>
      </c>
      <c r="D71" s="1" t="s">
        <v>316</v>
      </c>
      <c r="E71" s="1" t="s">
        <v>319</v>
      </c>
      <c r="F71" s="1" t="s">
        <v>318</v>
      </c>
      <c r="G71" s="1" t="s">
        <v>853</v>
      </c>
      <c r="H71" s="1" t="s">
        <v>853</v>
      </c>
      <c r="I71" s="1" t="s">
        <v>854</v>
      </c>
      <c r="J71" s="1" t="s">
        <v>854</v>
      </c>
      <c r="K71" s="1" t="s">
        <v>855</v>
      </c>
      <c r="L71" s="1" t="s">
        <v>856</v>
      </c>
      <c r="M71" s="1" t="s">
        <v>857</v>
      </c>
      <c r="N71" s="1" t="s">
        <v>858</v>
      </c>
      <c r="O71" s="1" t="s">
        <v>859</v>
      </c>
      <c r="P71" s="1" t="s">
        <v>860</v>
      </c>
      <c r="Q71" s="1" t="s">
        <v>861</v>
      </c>
      <c r="R71" s="1" t="s">
        <v>861</v>
      </c>
      <c r="S71" s="1">
        <v>1</v>
      </c>
      <c r="T71" s="1">
        <f t="shared" ca="1" si="1"/>
        <v>573</v>
      </c>
    </row>
    <row r="72" spans="1:20">
      <c r="A72" s="1">
        <v>71</v>
      </c>
      <c r="B72" s="1" t="s">
        <v>69</v>
      </c>
      <c r="C72" s="1" t="s">
        <v>290</v>
      </c>
      <c r="D72" s="1" t="s">
        <v>316</v>
      </c>
      <c r="E72" s="1" t="s">
        <v>317</v>
      </c>
      <c r="F72" s="1" t="s">
        <v>319</v>
      </c>
      <c r="G72" s="1" t="s">
        <v>862</v>
      </c>
      <c r="H72" s="1" t="s">
        <v>862</v>
      </c>
      <c r="I72" s="1" t="s">
        <v>863</v>
      </c>
      <c r="J72" s="1" t="s">
        <v>863</v>
      </c>
      <c r="K72" s="1" t="s">
        <v>864</v>
      </c>
      <c r="L72" s="1" t="s">
        <v>864</v>
      </c>
      <c r="M72" s="1" t="s">
        <v>865</v>
      </c>
      <c r="N72" s="1" t="s">
        <v>866</v>
      </c>
      <c r="O72" s="1" t="s">
        <v>867</v>
      </c>
      <c r="P72" s="1" t="s">
        <v>868</v>
      </c>
      <c r="Q72" s="1" t="s">
        <v>869</v>
      </c>
      <c r="R72" s="1" t="s">
        <v>870</v>
      </c>
      <c r="S72" s="1">
        <v>2</v>
      </c>
      <c r="T72" s="1">
        <f t="shared" ca="1" si="1"/>
        <v>594</v>
      </c>
    </row>
    <row r="73" spans="1:20">
      <c r="A73" s="1">
        <v>72</v>
      </c>
      <c r="B73" s="1" t="s">
        <v>69</v>
      </c>
      <c r="C73" s="1" t="s">
        <v>291</v>
      </c>
      <c r="D73" s="1" t="s">
        <v>316</v>
      </c>
      <c r="E73" s="1" t="s">
        <v>318</v>
      </c>
      <c r="F73" s="1" t="s">
        <v>319</v>
      </c>
      <c r="G73" s="1" t="s">
        <v>871</v>
      </c>
      <c r="H73" s="1" t="s">
        <v>871</v>
      </c>
      <c r="I73" s="1" t="s">
        <v>872</v>
      </c>
      <c r="J73" s="1" t="s">
        <v>872</v>
      </c>
      <c r="K73" s="1" t="s">
        <v>873</v>
      </c>
      <c r="L73" s="1" t="s">
        <v>874</v>
      </c>
      <c r="M73" s="1" t="s">
        <v>875</v>
      </c>
      <c r="N73" s="1" t="s">
        <v>875</v>
      </c>
      <c r="O73" s="1" t="s">
        <v>876</v>
      </c>
      <c r="P73" s="1" t="s">
        <v>877</v>
      </c>
      <c r="Q73" s="1" t="s">
        <v>878</v>
      </c>
      <c r="R73" s="1" t="s">
        <v>879</v>
      </c>
      <c r="S73" s="1">
        <v>2</v>
      </c>
      <c r="T73" s="1">
        <f t="shared" ca="1" si="1"/>
        <v>846</v>
      </c>
    </row>
    <row r="74" spans="1:20">
      <c r="A74" s="1">
        <v>73</v>
      </c>
      <c r="B74" s="1" t="s">
        <v>69</v>
      </c>
      <c r="C74" s="1" t="s">
        <v>292</v>
      </c>
      <c r="D74" s="1" t="s">
        <v>317</v>
      </c>
      <c r="E74" s="1" t="s">
        <v>316</v>
      </c>
      <c r="F74" s="1" t="s">
        <v>317</v>
      </c>
      <c r="G74" s="1" t="s">
        <v>880</v>
      </c>
      <c r="H74" s="1" t="s">
        <v>880</v>
      </c>
      <c r="I74" s="1" t="s">
        <v>881</v>
      </c>
      <c r="J74" s="1" t="s">
        <v>882</v>
      </c>
      <c r="K74" s="1" t="s">
        <v>883</v>
      </c>
      <c r="L74" s="1" t="s">
        <v>883</v>
      </c>
      <c r="M74" s="1" t="s">
        <v>884</v>
      </c>
      <c r="N74" s="1" t="s">
        <v>884</v>
      </c>
      <c r="O74" s="1" t="s">
        <v>885</v>
      </c>
      <c r="P74" s="1" t="s">
        <v>885</v>
      </c>
      <c r="Q74" s="1" t="s">
        <v>886</v>
      </c>
      <c r="R74" s="1" t="s">
        <v>887</v>
      </c>
      <c r="S74" s="1">
        <v>2</v>
      </c>
      <c r="T74" s="1">
        <f t="shared" ca="1" si="1"/>
        <v>758</v>
      </c>
    </row>
    <row r="75" spans="1:20">
      <c r="A75" s="1">
        <v>74</v>
      </c>
      <c r="B75" s="1" t="s">
        <v>69</v>
      </c>
      <c r="C75" s="1" t="s">
        <v>293</v>
      </c>
      <c r="D75" s="1" t="s">
        <v>317</v>
      </c>
      <c r="E75" s="1" t="s">
        <v>316</v>
      </c>
      <c r="F75" s="1" t="s">
        <v>318</v>
      </c>
      <c r="G75" s="1" t="s">
        <v>888</v>
      </c>
      <c r="H75" s="1" t="s">
        <v>888</v>
      </c>
      <c r="I75" s="1" t="s">
        <v>889</v>
      </c>
      <c r="J75" s="1" t="s">
        <v>890</v>
      </c>
      <c r="K75" s="1" t="s">
        <v>891</v>
      </c>
      <c r="L75" s="1" t="s">
        <v>891</v>
      </c>
      <c r="M75" s="1" t="s">
        <v>892</v>
      </c>
      <c r="N75" s="1" t="s">
        <v>892</v>
      </c>
      <c r="O75" s="1" t="s">
        <v>893</v>
      </c>
      <c r="P75" s="1" t="s">
        <v>894</v>
      </c>
      <c r="Q75" s="1" t="s">
        <v>895</v>
      </c>
      <c r="R75" s="1" t="s">
        <v>895</v>
      </c>
      <c r="S75" s="1">
        <v>2</v>
      </c>
      <c r="T75" s="1">
        <f t="shared" ca="1" si="1"/>
        <v>805</v>
      </c>
    </row>
    <row r="76" spans="1:20">
      <c r="A76" s="1">
        <v>75</v>
      </c>
      <c r="B76" s="1" t="s">
        <v>69</v>
      </c>
      <c r="C76" s="1" t="s">
        <v>294</v>
      </c>
      <c r="D76" s="1" t="s">
        <v>317</v>
      </c>
      <c r="E76" s="1" t="s">
        <v>317</v>
      </c>
      <c r="F76" s="1" t="s">
        <v>316</v>
      </c>
      <c r="G76" s="1" t="s">
        <v>896</v>
      </c>
      <c r="H76" s="1" t="s">
        <v>896</v>
      </c>
      <c r="I76" s="1" t="s">
        <v>897</v>
      </c>
      <c r="J76" s="1" t="s">
        <v>898</v>
      </c>
      <c r="K76" s="1" t="s">
        <v>899</v>
      </c>
      <c r="L76" s="1" t="s">
        <v>899</v>
      </c>
      <c r="M76" s="1" t="s">
        <v>900</v>
      </c>
      <c r="N76" s="1" t="s">
        <v>901</v>
      </c>
      <c r="O76" s="1" t="s">
        <v>902</v>
      </c>
      <c r="P76" s="1" t="s">
        <v>902</v>
      </c>
      <c r="Q76" s="1" t="s">
        <v>903</v>
      </c>
      <c r="R76" s="1" t="s">
        <v>903</v>
      </c>
      <c r="S76" s="1">
        <v>1</v>
      </c>
      <c r="T76" s="1">
        <f t="shared" ca="1" si="1"/>
        <v>877</v>
      </c>
    </row>
    <row r="77" spans="1:20">
      <c r="A77" s="1">
        <v>76</v>
      </c>
      <c r="B77" s="1" t="s">
        <v>69</v>
      </c>
      <c r="C77" s="1" t="s">
        <v>295</v>
      </c>
      <c r="D77" s="1" t="s">
        <v>317</v>
      </c>
      <c r="E77" s="1" t="s">
        <v>318</v>
      </c>
      <c r="F77" s="1" t="s">
        <v>316</v>
      </c>
      <c r="G77" s="1" t="s">
        <v>904</v>
      </c>
      <c r="H77" s="1" t="s">
        <v>904</v>
      </c>
      <c r="I77" s="1" t="s">
        <v>905</v>
      </c>
      <c r="J77" s="1" t="s">
        <v>906</v>
      </c>
      <c r="K77" s="1" t="s">
        <v>907</v>
      </c>
      <c r="L77" s="1" t="s">
        <v>908</v>
      </c>
      <c r="M77" s="1" t="s">
        <v>909</v>
      </c>
      <c r="N77" s="1" t="s">
        <v>909</v>
      </c>
      <c r="O77" s="1" t="s">
        <v>910</v>
      </c>
      <c r="P77" s="1" t="s">
        <v>910</v>
      </c>
      <c r="Q77" s="1" t="s">
        <v>911</v>
      </c>
      <c r="R77" s="1" t="s">
        <v>911</v>
      </c>
      <c r="S77" s="1">
        <v>1</v>
      </c>
      <c r="T77" s="1">
        <f t="shared" ca="1" si="1"/>
        <v>698</v>
      </c>
    </row>
    <row r="78" spans="1:20">
      <c r="A78" s="1">
        <v>77</v>
      </c>
      <c r="B78" s="1" t="s">
        <v>69</v>
      </c>
      <c r="C78" s="1" t="s">
        <v>296</v>
      </c>
      <c r="D78" s="1" t="s">
        <v>317</v>
      </c>
      <c r="E78" s="1" t="s">
        <v>319</v>
      </c>
      <c r="F78" s="1" t="s">
        <v>317</v>
      </c>
      <c r="G78" s="1" t="s">
        <v>912</v>
      </c>
      <c r="H78" s="1" t="s">
        <v>912</v>
      </c>
      <c r="I78" s="1" t="s">
        <v>913</v>
      </c>
      <c r="J78" s="1" t="s">
        <v>914</v>
      </c>
      <c r="K78" s="1" t="s">
        <v>915</v>
      </c>
      <c r="L78" s="1" t="s">
        <v>916</v>
      </c>
      <c r="M78" s="1" t="s">
        <v>917</v>
      </c>
      <c r="N78" s="1" t="s">
        <v>918</v>
      </c>
      <c r="O78" s="1" t="s">
        <v>919</v>
      </c>
      <c r="P78" s="1" t="s">
        <v>919</v>
      </c>
      <c r="Q78" s="1" t="s">
        <v>920</v>
      </c>
      <c r="R78" s="1" t="s">
        <v>921</v>
      </c>
      <c r="S78" s="1">
        <v>2</v>
      </c>
      <c r="T78" s="1">
        <f t="shared" ca="1" si="1"/>
        <v>510</v>
      </c>
    </row>
    <row r="79" spans="1:20">
      <c r="A79" s="1">
        <v>78</v>
      </c>
      <c r="B79" s="1" t="s">
        <v>69</v>
      </c>
      <c r="C79" s="1" t="s">
        <v>297</v>
      </c>
      <c r="D79" s="1" t="s">
        <v>317</v>
      </c>
      <c r="E79" s="1" t="s">
        <v>319</v>
      </c>
      <c r="F79" s="1" t="s">
        <v>318</v>
      </c>
      <c r="G79" s="1" t="s">
        <v>922</v>
      </c>
      <c r="H79" s="1" t="s">
        <v>922</v>
      </c>
      <c r="I79" s="1" t="s">
        <v>923</v>
      </c>
      <c r="J79" s="1" t="s">
        <v>924</v>
      </c>
      <c r="K79" s="1" t="s">
        <v>925</v>
      </c>
      <c r="L79" s="1" t="s">
        <v>926</v>
      </c>
      <c r="M79" s="1" t="s">
        <v>927</v>
      </c>
      <c r="N79" s="1" t="s">
        <v>928</v>
      </c>
      <c r="O79" s="1" t="s">
        <v>929</v>
      </c>
      <c r="P79" s="1" t="s">
        <v>930</v>
      </c>
      <c r="Q79" s="1" t="s">
        <v>931</v>
      </c>
      <c r="R79" s="1" t="s">
        <v>931</v>
      </c>
      <c r="S79" s="1">
        <v>2</v>
      </c>
      <c r="T79" s="1">
        <f t="shared" ca="1" si="1"/>
        <v>695</v>
      </c>
    </row>
    <row r="80" spans="1:20">
      <c r="A80" s="1">
        <v>79</v>
      </c>
      <c r="B80" s="1" t="s">
        <v>69</v>
      </c>
      <c r="C80" s="1" t="s">
        <v>298</v>
      </c>
      <c r="D80" s="1" t="s">
        <v>317</v>
      </c>
      <c r="E80" s="1" t="s">
        <v>317</v>
      </c>
      <c r="F80" s="1" t="s">
        <v>319</v>
      </c>
      <c r="G80" s="1" t="s">
        <v>932</v>
      </c>
      <c r="H80" s="1" t="s">
        <v>932</v>
      </c>
      <c r="I80" s="1" t="s">
        <v>933</v>
      </c>
      <c r="J80" s="1" t="s">
        <v>934</v>
      </c>
      <c r="K80" s="1" t="s">
        <v>935</v>
      </c>
      <c r="L80" s="1" t="s">
        <v>935</v>
      </c>
      <c r="M80" s="1" t="s">
        <v>936</v>
      </c>
      <c r="N80" s="1" t="s">
        <v>937</v>
      </c>
      <c r="O80" s="1" t="s">
        <v>938</v>
      </c>
      <c r="P80" s="1" t="s">
        <v>939</v>
      </c>
      <c r="Q80" s="1" t="s">
        <v>940</v>
      </c>
      <c r="R80" s="1" t="s">
        <v>941</v>
      </c>
      <c r="S80" s="1">
        <v>1</v>
      </c>
      <c r="T80" s="1">
        <f t="shared" ca="1" si="1"/>
        <v>844</v>
      </c>
    </row>
    <row r="81" spans="1:20">
      <c r="A81" s="1">
        <v>80</v>
      </c>
      <c r="B81" s="1" t="s">
        <v>69</v>
      </c>
      <c r="C81" s="1" t="s">
        <v>299</v>
      </c>
      <c r="D81" s="1" t="s">
        <v>317</v>
      </c>
      <c r="E81" s="1" t="s">
        <v>318</v>
      </c>
      <c r="F81" s="1" t="s">
        <v>319</v>
      </c>
      <c r="G81" s="1" t="s">
        <v>942</v>
      </c>
      <c r="H81" s="1" t="s">
        <v>942</v>
      </c>
      <c r="I81" s="1" t="s">
        <v>943</v>
      </c>
      <c r="J81" s="1" t="s">
        <v>944</v>
      </c>
      <c r="K81" s="1" t="s">
        <v>945</v>
      </c>
      <c r="L81" s="1" t="s">
        <v>946</v>
      </c>
      <c r="M81" s="1" t="s">
        <v>947</v>
      </c>
      <c r="N81" s="1" t="s">
        <v>947</v>
      </c>
      <c r="O81" s="1" t="s">
        <v>948</v>
      </c>
      <c r="P81" s="1" t="s">
        <v>949</v>
      </c>
      <c r="Q81" s="1" t="s">
        <v>950</v>
      </c>
      <c r="R81" s="1" t="s">
        <v>951</v>
      </c>
      <c r="S81" s="1">
        <v>1</v>
      </c>
      <c r="T81" s="1">
        <f t="shared" ca="1" si="1"/>
        <v>593</v>
      </c>
    </row>
    <row r="82" spans="1:20">
      <c r="A82" s="1">
        <v>81</v>
      </c>
      <c r="B82" s="1" t="s">
        <v>69</v>
      </c>
      <c r="C82" s="1" t="s">
        <v>300</v>
      </c>
      <c r="D82" s="1" t="s">
        <v>318</v>
      </c>
      <c r="E82" s="1" t="s">
        <v>316</v>
      </c>
      <c r="F82" s="1" t="s">
        <v>317</v>
      </c>
      <c r="G82" s="1" t="s">
        <v>952</v>
      </c>
      <c r="H82" s="1" t="s">
        <v>953</v>
      </c>
      <c r="I82" s="1" t="s">
        <v>954</v>
      </c>
      <c r="J82" s="1" t="s">
        <v>954</v>
      </c>
      <c r="K82" s="1" t="s">
        <v>955</v>
      </c>
      <c r="L82" s="1" t="s">
        <v>955</v>
      </c>
      <c r="M82" s="1" t="s">
        <v>956</v>
      </c>
      <c r="N82" s="1" t="s">
        <v>956</v>
      </c>
      <c r="O82" s="1" t="s">
        <v>957</v>
      </c>
      <c r="P82" s="1" t="s">
        <v>957</v>
      </c>
      <c r="Q82" s="1" t="s">
        <v>958</v>
      </c>
      <c r="R82" s="1" t="s">
        <v>959</v>
      </c>
      <c r="S82" s="1">
        <v>2</v>
      </c>
      <c r="T82" s="1">
        <f t="shared" ca="1" si="1"/>
        <v>676</v>
      </c>
    </row>
    <row r="83" spans="1:20">
      <c r="A83" s="1">
        <v>82</v>
      </c>
      <c r="B83" s="1" t="s">
        <v>69</v>
      </c>
      <c r="C83" s="1" t="s">
        <v>301</v>
      </c>
      <c r="D83" s="1" t="s">
        <v>318</v>
      </c>
      <c r="E83" s="1" t="s">
        <v>316</v>
      </c>
      <c r="F83" s="1" t="s">
        <v>318</v>
      </c>
      <c r="G83" s="1" t="s">
        <v>960</v>
      </c>
      <c r="H83" s="1" t="s">
        <v>961</v>
      </c>
      <c r="I83" s="1" t="s">
        <v>962</v>
      </c>
      <c r="J83" s="1" t="s">
        <v>962</v>
      </c>
      <c r="K83" s="1" t="s">
        <v>963</v>
      </c>
      <c r="L83" s="1" t="s">
        <v>963</v>
      </c>
      <c r="M83" s="1" t="s">
        <v>964</v>
      </c>
      <c r="N83" s="1" t="s">
        <v>964</v>
      </c>
      <c r="O83" s="1" t="s">
        <v>965</v>
      </c>
      <c r="P83" s="1" t="s">
        <v>966</v>
      </c>
      <c r="Q83" s="1" t="s">
        <v>967</v>
      </c>
      <c r="R83" s="1" t="s">
        <v>967</v>
      </c>
      <c r="S83" s="1">
        <v>2</v>
      </c>
      <c r="T83" s="1">
        <f t="shared" ca="1" si="1"/>
        <v>824</v>
      </c>
    </row>
    <row r="84" spans="1:20">
      <c r="A84" s="1">
        <v>83</v>
      </c>
      <c r="B84" s="1" t="s">
        <v>69</v>
      </c>
      <c r="C84" s="1" t="s">
        <v>302</v>
      </c>
      <c r="D84" s="1" t="s">
        <v>318</v>
      </c>
      <c r="E84" s="1" t="s">
        <v>317</v>
      </c>
      <c r="F84" s="1" t="s">
        <v>316</v>
      </c>
      <c r="G84" s="1" t="s">
        <v>968</v>
      </c>
      <c r="H84" s="1" t="s">
        <v>969</v>
      </c>
      <c r="I84" s="1" t="s">
        <v>970</v>
      </c>
      <c r="J84" s="1" t="s">
        <v>970</v>
      </c>
      <c r="K84" s="1" t="s">
        <v>971</v>
      </c>
      <c r="L84" s="1" t="s">
        <v>971</v>
      </c>
      <c r="M84" s="1" t="s">
        <v>972</v>
      </c>
      <c r="N84" s="1" t="s">
        <v>973</v>
      </c>
      <c r="O84" s="1" t="s">
        <v>974</v>
      </c>
      <c r="P84" s="1" t="s">
        <v>974</v>
      </c>
      <c r="Q84" s="1" t="s">
        <v>975</v>
      </c>
      <c r="R84" s="1" t="s">
        <v>975</v>
      </c>
      <c r="S84" s="1">
        <v>1</v>
      </c>
      <c r="T84" s="1">
        <f t="shared" ca="1" si="1"/>
        <v>575</v>
      </c>
    </row>
    <row r="85" spans="1:20">
      <c r="A85" s="1">
        <v>84</v>
      </c>
      <c r="B85" s="1" t="s">
        <v>69</v>
      </c>
      <c r="C85" s="1" t="s">
        <v>303</v>
      </c>
      <c r="D85" s="1" t="s">
        <v>318</v>
      </c>
      <c r="E85" s="1" t="s">
        <v>318</v>
      </c>
      <c r="F85" s="1" t="s">
        <v>316</v>
      </c>
      <c r="G85" s="1" t="s">
        <v>976</v>
      </c>
      <c r="H85" s="1" t="s">
        <v>977</v>
      </c>
      <c r="I85" s="1" t="s">
        <v>978</v>
      </c>
      <c r="J85" s="1" t="s">
        <v>978</v>
      </c>
      <c r="K85" s="1" t="s">
        <v>979</v>
      </c>
      <c r="L85" s="1" t="s">
        <v>980</v>
      </c>
      <c r="M85" s="1" t="s">
        <v>981</v>
      </c>
      <c r="N85" s="1" t="s">
        <v>981</v>
      </c>
      <c r="O85" s="1" t="s">
        <v>982</v>
      </c>
      <c r="P85" s="1" t="s">
        <v>982</v>
      </c>
      <c r="Q85" s="1" t="s">
        <v>983</v>
      </c>
      <c r="R85" s="1" t="s">
        <v>983</v>
      </c>
      <c r="S85" s="1">
        <v>1</v>
      </c>
      <c r="T85" s="1">
        <f t="shared" ca="1" si="1"/>
        <v>721</v>
      </c>
    </row>
    <row r="86" spans="1:20">
      <c r="A86" s="1">
        <v>85</v>
      </c>
      <c r="B86" s="1" t="s">
        <v>69</v>
      </c>
      <c r="C86" s="1" t="s">
        <v>304</v>
      </c>
      <c r="D86" s="1" t="s">
        <v>318</v>
      </c>
      <c r="E86" s="1" t="s">
        <v>319</v>
      </c>
      <c r="F86" s="1" t="s">
        <v>317</v>
      </c>
      <c r="G86" s="1" t="s">
        <v>984</v>
      </c>
      <c r="H86" s="1" t="s">
        <v>985</v>
      </c>
      <c r="I86" s="1" t="s">
        <v>986</v>
      </c>
      <c r="J86" s="1" t="s">
        <v>986</v>
      </c>
      <c r="K86" s="1" t="s">
        <v>987</v>
      </c>
      <c r="L86" s="1" t="s">
        <v>988</v>
      </c>
      <c r="M86" s="1" t="s">
        <v>989</v>
      </c>
      <c r="N86" s="1" t="s">
        <v>990</v>
      </c>
      <c r="O86" s="1" t="s">
        <v>991</v>
      </c>
      <c r="P86" s="1" t="s">
        <v>991</v>
      </c>
      <c r="Q86" s="1" t="s">
        <v>992</v>
      </c>
      <c r="R86" s="1" t="s">
        <v>993</v>
      </c>
      <c r="S86" s="1">
        <v>2</v>
      </c>
      <c r="T86" s="1">
        <f t="shared" ca="1" si="1"/>
        <v>601</v>
      </c>
    </row>
    <row r="87" spans="1:20">
      <c r="A87" s="1">
        <v>86</v>
      </c>
      <c r="B87" s="1" t="s">
        <v>69</v>
      </c>
      <c r="C87" s="1" t="s">
        <v>305</v>
      </c>
      <c r="D87" s="1" t="s">
        <v>318</v>
      </c>
      <c r="E87" s="1" t="s">
        <v>319</v>
      </c>
      <c r="F87" s="1" t="s">
        <v>318</v>
      </c>
      <c r="G87" s="1" t="s">
        <v>994</v>
      </c>
      <c r="H87" s="1" t="s">
        <v>995</v>
      </c>
      <c r="I87" s="1" t="s">
        <v>996</v>
      </c>
      <c r="J87" s="1" t="s">
        <v>996</v>
      </c>
      <c r="K87" s="1" t="s">
        <v>997</v>
      </c>
      <c r="L87" s="1" t="s">
        <v>998</v>
      </c>
      <c r="M87" s="1" t="s">
        <v>999</v>
      </c>
      <c r="N87" s="1" t="s">
        <v>1000</v>
      </c>
      <c r="O87" s="1" t="s">
        <v>1001</v>
      </c>
      <c r="P87" s="1" t="s">
        <v>1002</v>
      </c>
      <c r="Q87" s="1" t="s">
        <v>1003</v>
      </c>
      <c r="R87" s="1" t="s">
        <v>1003</v>
      </c>
      <c r="S87" s="1">
        <v>2</v>
      </c>
      <c r="T87" s="1">
        <f t="shared" ca="1" si="1"/>
        <v>985</v>
      </c>
    </row>
    <row r="88" spans="1:20">
      <c r="A88" s="1">
        <v>87</v>
      </c>
      <c r="B88" s="1" t="s">
        <v>69</v>
      </c>
      <c r="C88" s="1" t="s">
        <v>306</v>
      </c>
      <c r="D88" s="1" t="s">
        <v>318</v>
      </c>
      <c r="E88" s="1" t="s">
        <v>317</v>
      </c>
      <c r="F88" s="1" t="s">
        <v>319</v>
      </c>
      <c r="G88" s="1" t="s">
        <v>1004</v>
      </c>
      <c r="H88" s="1" t="s">
        <v>1005</v>
      </c>
      <c r="I88" s="1" t="s">
        <v>1006</v>
      </c>
      <c r="J88" s="1" t="s">
        <v>1006</v>
      </c>
      <c r="K88" s="1" t="s">
        <v>1007</v>
      </c>
      <c r="L88" s="1" t="s">
        <v>1007</v>
      </c>
      <c r="M88" s="1" t="s">
        <v>1008</v>
      </c>
      <c r="N88" s="1" t="s">
        <v>1009</v>
      </c>
      <c r="O88" s="1" t="s">
        <v>1010</v>
      </c>
      <c r="P88" s="1" t="s">
        <v>1011</v>
      </c>
      <c r="Q88" s="1" t="s">
        <v>1012</v>
      </c>
      <c r="R88" s="1" t="s">
        <v>1013</v>
      </c>
      <c r="S88" s="1">
        <v>1</v>
      </c>
      <c r="T88" s="1">
        <f t="shared" ca="1" si="1"/>
        <v>908</v>
      </c>
    </row>
    <row r="89" spans="1:20">
      <c r="A89" s="1">
        <v>88</v>
      </c>
      <c r="B89" s="1" t="s">
        <v>69</v>
      </c>
      <c r="C89" s="1" t="s">
        <v>307</v>
      </c>
      <c r="D89" s="1" t="s">
        <v>318</v>
      </c>
      <c r="E89" s="1" t="s">
        <v>318</v>
      </c>
      <c r="F89" s="1" t="s">
        <v>319</v>
      </c>
      <c r="G89" s="1" t="s">
        <v>1014</v>
      </c>
      <c r="H89" s="1" t="s">
        <v>1015</v>
      </c>
      <c r="I89" s="1" t="s">
        <v>1016</v>
      </c>
      <c r="J89" s="1" t="s">
        <v>1016</v>
      </c>
      <c r="K89" s="1" t="s">
        <v>1017</v>
      </c>
      <c r="L89" s="1" t="s">
        <v>1018</v>
      </c>
      <c r="M89" s="1" t="s">
        <v>1019</v>
      </c>
      <c r="N89" s="1" t="s">
        <v>1019</v>
      </c>
      <c r="O89" s="1" t="s">
        <v>1020</v>
      </c>
      <c r="P89" s="1" t="s">
        <v>1021</v>
      </c>
      <c r="Q89" s="1" t="s">
        <v>1022</v>
      </c>
      <c r="R89" s="1" t="s">
        <v>1023</v>
      </c>
      <c r="S89" s="1">
        <v>1</v>
      </c>
      <c r="T89" s="1">
        <f t="shared" ca="1" si="1"/>
        <v>796</v>
      </c>
    </row>
    <row r="90" spans="1:20">
      <c r="A90" s="1">
        <v>89</v>
      </c>
      <c r="B90" s="1" t="s">
        <v>69</v>
      </c>
      <c r="C90" s="8" t="s">
        <v>308</v>
      </c>
      <c r="D90" s="1" t="s">
        <v>319</v>
      </c>
      <c r="E90" s="1" t="s">
        <v>316</v>
      </c>
      <c r="F90" s="1" t="s">
        <v>317</v>
      </c>
      <c r="G90" s="1" t="s">
        <v>1024</v>
      </c>
      <c r="H90" s="1" t="s">
        <v>1025</v>
      </c>
      <c r="I90" s="1" t="s">
        <v>1026</v>
      </c>
      <c r="J90" s="1" t="s">
        <v>1027</v>
      </c>
      <c r="K90" s="1" t="s">
        <v>1028</v>
      </c>
      <c r="L90" s="1" t="s">
        <v>1028</v>
      </c>
      <c r="M90" s="1" t="s">
        <v>1029</v>
      </c>
      <c r="N90" s="1" t="s">
        <v>1029</v>
      </c>
      <c r="O90" s="1" t="s">
        <v>1030</v>
      </c>
      <c r="P90" s="1" t="s">
        <v>1030</v>
      </c>
      <c r="Q90" s="1" t="s">
        <v>1031</v>
      </c>
      <c r="R90" s="1" t="s">
        <v>1032</v>
      </c>
      <c r="S90" s="1">
        <v>1</v>
      </c>
      <c r="T90" s="1">
        <f t="shared" ca="1" si="1"/>
        <v>509</v>
      </c>
    </row>
    <row r="91" spans="1:20">
      <c r="A91" s="1">
        <v>90</v>
      </c>
      <c r="B91" s="1" t="s">
        <v>69</v>
      </c>
      <c r="C91" s="8" t="s">
        <v>309</v>
      </c>
      <c r="D91" s="1" t="s">
        <v>319</v>
      </c>
      <c r="E91" s="1" t="s">
        <v>316</v>
      </c>
      <c r="F91" s="1" t="s">
        <v>318</v>
      </c>
      <c r="G91" s="1" t="s">
        <v>1033</v>
      </c>
      <c r="H91" s="1" t="s">
        <v>1034</v>
      </c>
      <c r="I91" s="1" t="s">
        <v>1035</v>
      </c>
      <c r="J91" s="1" t="s">
        <v>1036</v>
      </c>
      <c r="K91" s="1" t="s">
        <v>1037</v>
      </c>
      <c r="L91" s="1" t="s">
        <v>1037</v>
      </c>
      <c r="M91" s="1" t="s">
        <v>1038</v>
      </c>
      <c r="N91" s="1" t="s">
        <v>1038</v>
      </c>
      <c r="O91" s="1" t="s">
        <v>1039</v>
      </c>
      <c r="P91" s="1" t="s">
        <v>1040</v>
      </c>
      <c r="Q91" s="1" t="s">
        <v>1041</v>
      </c>
      <c r="R91" s="1" t="s">
        <v>1041</v>
      </c>
      <c r="S91" s="1">
        <v>1</v>
      </c>
      <c r="T91" s="1">
        <f t="shared" ca="1" si="1"/>
        <v>982</v>
      </c>
    </row>
    <row r="92" spans="1:20">
      <c r="A92" s="1">
        <v>91</v>
      </c>
      <c r="B92" s="1" t="s">
        <v>69</v>
      </c>
      <c r="C92" s="8" t="s">
        <v>310</v>
      </c>
      <c r="D92" s="1" t="s">
        <v>319</v>
      </c>
      <c r="E92" s="1" t="s">
        <v>317</v>
      </c>
      <c r="F92" s="1" t="s">
        <v>316</v>
      </c>
      <c r="G92" s="1" t="s">
        <v>1042</v>
      </c>
      <c r="H92" s="1" t="s">
        <v>1043</v>
      </c>
      <c r="I92" s="1" t="s">
        <v>1044</v>
      </c>
      <c r="J92" s="1" t="s">
        <v>1045</v>
      </c>
      <c r="K92" s="1" t="s">
        <v>1046</v>
      </c>
      <c r="L92" s="1" t="s">
        <v>1046</v>
      </c>
      <c r="M92" s="1" t="s">
        <v>1047</v>
      </c>
      <c r="N92" s="1" t="s">
        <v>1048</v>
      </c>
      <c r="O92" s="1" t="s">
        <v>1049</v>
      </c>
      <c r="P92" s="1" t="s">
        <v>1049</v>
      </c>
      <c r="Q92" s="1" t="s">
        <v>1050</v>
      </c>
      <c r="R92" s="1" t="s">
        <v>1050</v>
      </c>
      <c r="S92" s="1">
        <v>2</v>
      </c>
      <c r="T92" s="1">
        <f t="shared" ca="1" si="1"/>
        <v>678</v>
      </c>
    </row>
    <row r="93" spans="1:20">
      <c r="A93" s="1">
        <v>92</v>
      </c>
      <c r="B93" s="1" t="s">
        <v>69</v>
      </c>
      <c r="C93" s="8" t="s">
        <v>311</v>
      </c>
      <c r="D93" s="1" t="s">
        <v>319</v>
      </c>
      <c r="E93" s="1" t="s">
        <v>318</v>
      </c>
      <c r="F93" s="1" t="s">
        <v>316</v>
      </c>
      <c r="G93" s="1" t="s">
        <v>1051</v>
      </c>
      <c r="H93" s="1" t="s">
        <v>1052</v>
      </c>
      <c r="I93" s="1" t="s">
        <v>1053</v>
      </c>
      <c r="J93" s="1" t="s">
        <v>1054</v>
      </c>
      <c r="K93" s="1" t="s">
        <v>1055</v>
      </c>
      <c r="L93" s="1" t="s">
        <v>1056</v>
      </c>
      <c r="M93" s="1" t="s">
        <v>1057</v>
      </c>
      <c r="N93" s="1" t="s">
        <v>1057</v>
      </c>
      <c r="O93" s="1" t="s">
        <v>1058</v>
      </c>
      <c r="P93" s="1" t="s">
        <v>1058</v>
      </c>
      <c r="Q93" s="1" t="s">
        <v>1059</v>
      </c>
      <c r="R93" s="1" t="s">
        <v>1059</v>
      </c>
      <c r="S93" s="1">
        <v>2</v>
      </c>
      <c r="T93" s="1">
        <f t="shared" ca="1" si="1"/>
        <v>844</v>
      </c>
    </row>
    <row r="94" spans="1:20">
      <c r="A94" s="1">
        <v>93</v>
      </c>
      <c r="B94" s="1" t="s">
        <v>69</v>
      </c>
      <c r="C94" s="8" t="s">
        <v>312</v>
      </c>
      <c r="D94" s="1" t="s">
        <v>319</v>
      </c>
      <c r="E94" s="1" t="s">
        <v>319</v>
      </c>
      <c r="F94" s="1" t="s">
        <v>317</v>
      </c>
      <c r="G94" s="1" t="s">
        <v>1060</v>
      </c>
      <c r="H94" s="1" t="s">
        <v>1061</v>
      </c>
      <c r="I94" s="1" t="s">
        <v>1062</v>
      </c>
      <c r="J94" s="1" t="s">
        <v>1063</v>
      </c>
      <c r="K94" s="1" t="s">
        <v>1064</v>
      </c>
      <c r="L94" s="1" t="s">
        <v>1065</v>
      </c>
      <c r="M94" s="1" t="s">
        <v>1066</v>
      </c>
      <c r="N94" s="1" t="s">
        <v>1067</v>
      </c>
      <c r="O94" s="1" t="s">
        <v>1068</v>
      </c>
      <c r="P94" s="1" t="s">
        <v>1068</v>
      </c>
      <c r="Q94" s="1" t="s">
        <v>1069</v>
      </c>
      <c r="R94" s="1" t="s">
        <v>1070</v>
      </c>
      <c r="S94" s="1">
        <v>1</v>
      </c>
      <c r="T94" s="1">
        <f t="shared" ca="1" si="1"/>
        <v>734</v>
      </c>
    </row>
    <row r="95" spans="1:20">
      <c r="A95" s="1">
        <v>94</v>
      </c>
      <c r="B95" s="1" t="s">
        <v>69</v>
      </c>
      <c r="C95" s="8" t="s">
        <v>313</v>
      </c>
      <c r="D95" s="1" t="s">
        <v>319</v>
      </c>
      <c r="E95" s="1" t="s">
        <v>319</v>
      </c>
      <c r="F95" s="1" t="s">
        <v>318</v>
      </c>
      <c r="G95" s="1" t="s">
        <v>1071</v>
      </c>
      <c r="H95" s="1" t="s">
        <v>1072</v>
      </c>
      <c r="I95" s="1" t="s">
        <v>1073</v>
      </c>
      <c r="J95" s="1" t="s">
        <v>1074</v>
      </c>
      <c r="K95" s="1" t="s">
        <v>1075</v>
      </c>
      <c r="L95" s="1" t="s">
        <v>1076</v>
      </c>
      <c r="M95" s="1" t="s">
        <v>1077</v>
      </c>
      <c r="N95" s="1" t="s">
        <v>1078</v>
      </c>
      <c r="O95" s="1" t="s">
        <v>1079</v>
      </c>
      <c r="P95" s="1" t="s">
        <v>1080</v>
      </c>
      <c r="Q95" s="1" t="s">
        <v>1081</v>
      </c>
      <c r="R95" s="1" t="s">
        <v>1081</v>
      </c>
      <c r="S95" s="1">
        <v>1</v>
      </c>
      <c r="T95" s="1">
        <f t="shared" ca="1" si="1"/>
        <v>832</v>
      </c>
    </row>
    <row r="96" spans="1:20">
      <c r="A96" s="1">
        <v>95</v>
      </c>
      <c r="B96" s="1" t="s">
        <v>69</v>
      </c>
      <c r="C96" s="8" t="s">
        <v>314</v>
      </c>
      <c r="D96" s="1" t="s">
        <v>319</v>
      </c>
      <c r="E96" s="1" t="s">
        <v>317</v>
      </c>
      <c r="F96" s="1" t="s">
        <v>319</v>
      </c>
      <c r="G96" s="1" t="s">
        <v>1082</v>
      </c>
      <c r="H96" s="1" t="s">
        <v>1083</v>
      </c>
      <c r="I96" s="1" t="s">
        <v>1084</v>
      </c>
      <c r="J96" s="1" t="s">
        <v>1085</v>
      </c>
      <c r="K96" s="1" t="s">
        <v>1086</v>
      </c>
      <c r="L96" s="1" t="s">
        <v>1086</v>
      </c>
      <c r="M96" s="1" t="s">
        <v>1087</v>
      </c>
      <c r="N96" s="1" t="s">
        <v>1088</v>
      </c>
      <c r="O96" s="1" t="s">
        <v>1089</v>
      </c>
      <c r="P96" s="1" t="s">
        <v>1090</v>
      </c>
      <c r="Q96" s="1" t="s">
        <v>1091</v>
      </c>
      <c r="R96" s="1" t="s">
        <v>1092</v>
      </c>
      <c r="S96" s="1">
        <v>2</v>
      </c>
      <c r="T96" s="1">
        <f t="shared" ca="1" si="1"/>
        <v>763</v>
      </c>
    </row>
    <row r="97" spans="1:20">
      <c r="A97" s="1">
        <v>96</v>
      </c>
      <c r="B97" s="1" t="s">
        <v>69</v>
      </c>
      <c r="C97" s="8" t="s">
        <v>315</v>
      </c>
      <c r="D97" s="1" t="s">
        <v>319</v>
      </c>
      <c r="E97" s="1" t="s">
        <v>318</v>
      </c>
      <c r="F97" s="1" t="s">
        <v>319</v>
      </c>
      <c r="G97" s="1" t="s">
        <v>1093</v>
      </c>
      <c r="H97" s="1" t="s">
        <v>1094</v>
      </c>
      <c r="I97" s="1" t="s">
        <v>1095</v>
      </c>
      <c r="J97" s="1" t="s">
        <v>1096</v>
      </c>
      <c r="K97" s="1" t="s">
        <v>1097</v>
      </c>
      <c r="L97" s="1" t="s">
        <v>1098</v>
      </c>
      <c r="M97" s="1" t="s">
        <v>1099</v>
      </c>
      <c r="N97" s="1" t="s">
        <v>1099</v>
      </c>
      <c r="O97" s="1" t="s">
        <v>1100</v>
      </c>
      <c r="P97" s="1" t="s">
        <v>1101</v>
      </c>
      <c r="Q97" s="1" t="s">
        <v>1102</v>
      </c>
      <c r="R97" s="1" t="s">
        <v>1103</v>
      </c>
      <c r="S97" s="1">
        <v>2</v>
      </c>
      <c r="T97" s="1">
        <f t="shared" ca="1" si="1"/>
        <v>630</v>
      </c>
    </row>
  </sheetData>
  <conditionalFormatting sqref="K66:R97">
    <cfRule type="cellIs" dxfId="9" priority="1" operator="equal">
      <formula>"dd"</formula>
    </cfRule>
    <cfRule type="cellIs" dxfId="8" priority="2" operator="equal">
      <formula>"ds"</formula>
    </cfRule>
    <cfRule type="cellIs" dxfId="7" priority="3" operator="equal">
      <formula>"sd"</formula>
    </cfRule>
    <cfRule type="cellIs" dxfId="6" priority="4" operator="equal">
      <formula>"ss"</formula>
    </cfRule>
    <cfRule type="cellIs" dxfId="5" priority="5" operator="equal">
      <formula>"""ss"""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opLeftCell="E1" workbookViewId="0">
      <selection activeCell="I24" sqref="I24"/>
    </sheetView>
  </sheetViews>
  <sheetFormatPr baseColWidth="10" defaultColWidth="11" defaultRowHeight="15" x14ac:dyDescent="0"/>
  <cols>
    <col min="6" max="6" width="18.1640625" bestFit="1" customWidth="1"/>
  </cols>
  <sheetData>
    <row r="1" spans="1:35">
      <c r="A1" t="s">
        <v>0</v>
      </c>
      <c r="F1" s="25" t="s">
        <v>6</v>
      </c>
      <c r="G1" s="25"/>
      <c r="H1" s="25"/>
      <c r="J1" t="s">
        <v>26</v>
      </c>
      <c r="N1" t="s">
        <v>27</v>
      </c>
      <c r="Q1" t="s">
        <v>28</v>
      </c>
    </row>
    <row r="2" spans="1:35">
      <c r="F2" s="1" t="s">
        <v>10</v>
      </c>
      <c r="G2" s="1" t="s">
        <v>11</v>
      </c>
      <c r="H2" s="1" t="s">
        <v>12</v>
      </c>
      <c r="J2" s="1" t="str">
        <f>F2</f>
        <v>Sample</v>
      </c>
      <c r="K2" s="1" t="str">
        <f>G2</f>
        <v>Problem 1</v>
      </c>
      <c r="L2" s="1" t="str">
        <f>H2</f>
        <v>Problem 2</v>
      </c>
      <c r="N2" t="s">
        <v>11</v>
      </c>
      <c r="O2" t="s">
        <v>12</v>
      </c>
    </row>
    <row r="3" spans="1:35">
      <c r="A3" s="25" t="s">
        <v>1</v>
      </c>
      <c r="B3" s="25"/>
      <c r="C3" s="25"/>
      <c r="D3" s="25"/>
      <c r="F3" s="24" t="s">
        <v>7</v>
      </c>
      <c r="G3" s="1" t="s">
        <v>9</v>
      </c>
      <c r="H3" s="1" t="s">
        <v>7</v>
      </c>
      <c r="J3">
        <v>1</v>
      </c>
      <c r="K3">
        <v>1</v>
      </c>
      <c r="L3">
        <v>1</v>
      </c>
      <c r="N3">
        <f>SUM(J3:K3)*16</f>
        <v>32</v>
      </c>
      <c r="O3">
        <f>SUM(J3,L3)*16</f>
        <v>32</v>
      </c>
      <c r="Q3">
        <f>SUM(N3:O3)*3</f>
        <v>192</v>
      </c>
    </row>
    <row r="4" spans="1:35">
      <c r="A4" s="1" t="s">
        <v>2</v>
      </c>
      <c r="B4" s="1" t="s">
        <v>5</v>
      </c>
      <c r="C4" s="1" t="s">
        <v>3</v>
      </c>
      <c r="D4" s="1" t="s">
        <v>4</v>
      </c>
      <c r="F4" s="24"/>
      <c r="G4" s="1" t="s">
        <v>7</v>
      </c>
      <c r="H4" s="1" t="s">
        <v>9</v>
      </c>
    </row>
    <row r="5" spans="1:35">
      <c r="A5" s="1">
        <v>3</v>
      </c>
      <c r="B5" s="1">
        <v>3</v>
      </c>
      <c r="C5" s="1" t="s">
        <v>45</v>
      </c>
      <c r="D5" s="1" t="e">
        <f>A5*B5*C5</f>
        <v>#VALUE!</v>
      </c>
    </row>
    <row r="6" spans="1:35">
      <c r="A6" s="1">
        <v>3</v>
      </c>
      <c r="B6" s="1">
        <v>3</v>
      </c>
      <c r="C6" s="1">
        <v>28</v>
      </c>
      <c r="D6" s="1">
        <f>A6*B6*C6</f>
        <v>252</v>
      </c>
      <c r="F6" s="25" t="s">
        <v>13</v>
      </c>
      <c r="G6" s="25"/>
      <c r="H6" s="25"/>
      <c r="J6" t="s">
        <v>26</v>
      </c>
      <c r="N6" t="s">
        <v>27</v>
      </c>
    </row>
    <row r="7" spans="1:35">
      <c r="F7" s="1" t="s">
        <v>14</v>
      </c>
      <c r="G7" s="3" t="s">
        <v>11</v>
      </c>
      <c r="H7" s="3" t="s">
        <v>12</v>
      </c>
      <c r="J7" s="2" t="str">
        <f>F7</f>
        <v>Sample 1</v>
      </c>
      <c r="K7" s="2" t="str">
        <f>G7</f>
        <v>Problem 1</v>
      </c>
      <c r="L7" s="2" t="str">
        <f>H7</f>
        <v>Problem 2</v>
      </c>
      <c r="N7" t="s">
        <v>11</v>
      </c>
      <c r="O7" t="s">
        <v>12</v>
      </c>
    </row>
    <row r="8" spans="1:35">
      <c r="F8" s="24" t="s">
        <v>7</v>
      </c>
      <c r="G8" s="3" t="s">
        <v>9</v>
      </c>
      <c r="H8" s="3" t="s">
        <v>7</v>
      </c>
      <c r="J8" s="24">
        <v>1</v>
      </c>
      <c r="K8" s="2">
        <v>2</v>
      </c>
      <c r="L8" s="2">
        <v>1</v>
      </c>
      <c r="N8">
        <f>SUM(J8:K9)*8</f>
        <v>32</v>
      </c>
      <c r="O8">
        <f>SUM(J8,L8:L9)*8</f>
        <v>32</v>
      </c>
      <c r="Q8">
        <f>SUM(N8:O11)*3</f>
        <v>432</v>
      </c>
    </row>
    <row r="9" spans="1:35">
      <c r="F9" s="24"/>
      <c r="G9" s="3" t="s">
        <v>7</v>
      </c>
      <c r="H9" s="3" t="s">
        <v>9</v>
      </c>
      <c r="J9" s="24"/>
      <c r="K9" s="2">
        <v>1</v>
      </c>
      <c r="L9" s="2">
        <v>2</v>
      </c>
    </row>
    <row r="10" spans="1:35">
      <c r="F10" s="1" t="s">
        <v>15</v>
      </c>
      <c r="G10" s="3" t="s">
        <v>16</v>
      </c>
      <c r="H10" s="3" t="s">
        <v>17</v>
      </c>
      <c r="J10" s="2" t="s">
        <v>15</v>
      </c>
      <c r="K10" s="5" t="s">
        <v>16</v>
      </c>
      <c r="L10" s="5" t="s">
        <v>17</v>
      </c>
    </row>
    <row r="11" spans="1:35">
      <c r="F11" s="24" t="s">
        <v>9</v>
      </c>
      <c r="G11" s="3" t="s">
        <v>9</v>
      </c>
      <c r="H11" s="3" t="s">
        <v>7</v>
      </c>
      <c r="J11" s="24">
        <v>2</v>
      </c>
      <c r="K11" s="2">
        <v>2</v>
      </c>
      <c r="L11" s="2">
        <v>1</v>
      </c>
      <c r="N11">
        <f>SUM(J11,K11:K12)*8</f>
        <v>40</v>
      </c>
      <c r="O11">
        <f>SUM(J11,L11:L12)*8</f>
        <v>40</v>
      </c>
    </row>
    <row r="12" spans="1:35">
      <c r="F12" s="24"/>
      <c r="G12" s="3" t="s">
        <v>7</v>
      </c>
      <c r="H12" s="3" t="s">
        <v>9</v>
      </c>
      <c r="J12" s="24"/>
      <c r="K12" s="2">
        <v>1</v>
      </c>
      <c r="L12" s="2">
        <v>2</v>
      </c>
    </row>
    <row r="14" spans="1:35">
      <c r="E14" s="25" t="s">
        <v>18</v>
      </c>
      <c r="F14" s="25"/>
      <c r="G14" s="25"/>
      <c r="H14" s="25"/>
      <c r="I14" s="25"/>
      <c r="J14" s="25"/>
      <c r="K14" s="25"/>
      <c r="L14" s="25"/>
      <c r="M14" s="25"/>
      <c r="N14" s="25"/>
      <c r="P14" t="s">
        <v>26</v>
      </c>
      <c r="Z14" t="s">
        <v>27</v>
      </c>
      <c r="AI14" t="s">
        <v>28</v>
      </c>
    </row>
    <row r="15" spans="1:35">
      <c r="F15" s="1" t="s">
        <v>10</v>
      </c>
      <c r="G15" s="3" t="s">
        <v>11</v>
      </c>
      <c r="H15" s="3" t="s">
        <v>12</v>
      </c>
      <c r="I15" s="3" t="s">
        <v>16</v>
      </c>
      <c r="J15" s="3" t="s">
        <v>17</v>
      </c>
      <c r="K15" s="1" t="s">
        <v>22</v>
      </c>
      <c r="L15" s="1" t="s">
        <v>23</v>
      </c>
      <c r="M15" s="1" t="s">
        <v>24</v>
      </c>
      <c r="N15" s="1" t="s">
        <v>25</v>
      </c>
      <c r="P15" s="1" t="str">
        <f t="shared" ref="P15:X15" si="0">F15</f>
        <v>Sample</v>
      </c>
      <c r="Q15" s="1" t="str">
        <f t="shared" si="0"/>
        <v>Problem 1</v>
      </c>
      <c r="R15" s="1" t="str">
        <f t="shared" si="0"/>
        <v>Problem 2</v>
      </c>
      <c r="S15" s="1" t="str">
        <f t="shared" si="0"/>
        <v>Problem 3</v>
      </c>
      <c r="T15" s="1" t="str">
        <f t="shared" si="0"/>
        <v>Problem 4</v>
      </c>
      <c r="U15" s="1" t="str">
        <f t="shared" si="0"/>
        <v>Problem 5</v>
      </c>
      <c r="V15" s="1" t="str">
        <f t="shared" si="0"/>
        <v>Problem 6</v>
      </c>
      <c r="W15" s="1" t="str">
        <f t="shared" si="0"/>
        <v>Problem 7</v>
      </c>
      <c r="X15" s="1" t="str">
        <f t="shared" si="0"/>
        <v>Problem 8</v>
      </c>
      <c r="Z15" s="1" t="str">
        <f t="shared" ref="Z15:AF15" si="1">Q15</f>
        <v>Problem 1</v>
      </c>
      <c r="AA15" s="1" t="str">
        <f t="shared" si="1"/>
        <v>Problem 2</v>
      </c>
      <c r="AB15" s="1" t="str">
        <f t="shared" si="1"/>
        <v>Problem 3</v>
      </c>
      <c r="AC15" s="1" t="str">
        <f t="shared" si="1"/>
        <v>Problem 4</v>
      </c>
      <c r="AD15" s="1" t="str">
        <f t="shared" si="1"/>
        <v>Problem 5</v>
      </c>
      <c r="AE15" s="1" t="str">
        <f t="shared" si="1"/>
        <v>Problem 6</v>
      </c>
      <c r="AF15" s="1" t="str">
        <f t="shared" si="1"/>
        <v>Problem 7</v>
      </c>
      <c r="AG15" t="s">
        <v>25</v>
      </c>
      <c r="AI15">
        <f>SUM(Z16:AG23)*3</f>
        <v>1728</v>
      </c>
    </row>
    <row r="16" spans="1:35">
      <c r="E16" s="24">
        <v>1</v>
      </c>
      <c r="F16" s="24" t="s">
        <v>19</v>
      </c>
      <c r="G16" s="3" t="s">
        <v>19</v>
      </c>
      <c r="H16" s="3" t="s">
        <v>19</v>
      </c>
      <c r="I16" s="1" t="s">
        <v>20</v>
      </c>
      <c r="J16" s="1" t="s">
        <v>8</v>
      </c>
      <c r="K16" s="1" t="s">
        <v>21</v>
      </c>
      <c r="L16" s="1" t="s">
        <v>21</v>
      </c>
      <c r="M16" s="1" t="s">
        <v>20</v>
      </c>
      <c r="N16" s="1" t="s">
        <v>8</v>
      </c>
      <c r="P16" s="4">
        <v>2</v>
      </c>
      <c r="Q16" s="1">
        <f>VLOOKUP(G16,$G$25:$H$28,2,FALSE)</f>
        <v>2</v>
      </c>
      <c r="R16" s="1">
        <f t="shared" ref="R16:X23" si="2">VLOOKUP(H16,$G$25:$H$28,2,FALSE)</f>
        <v>2</v>
      </c>
      <c r="S16" s="1">
        <f t="shared" si="2"/>
        <v>3</v>
      </c>
      <c r="T16" s="1">
        <f t="shared" si="2"/>
        <v>3</v>
      </c>
      <c r="U16" s="1">
        <f t="shared" si="2"/>
        <v>4</v>
      </c>
      <c r="V16" s="1">
        <f t="shared" si="2"/>
        <v>4</v>
      </c>
      <c r="W16" s="1">
        <f t="shared" si="2"/>
        <v>3</v>
      </c>
      <c r="X16" s="1">
        <f t="shared" si="2"/>
        <v>3</v>
      </c>
      <c r="Z16" s="1">
        <f>SUM($P16,Q16:Q17)</f>
        <v>7</v>
      </c>
      <c r="AA16" s="1">
        <f t="shared" ref="AA16:AG16" si="3">SUM($P16,R16:R17)</f>
        <v>7</v>
      </c>
      <c r="AB16" s="1">
        <f t="shared" si="3"/>
        <v>7</v>
      </c>
      <c r="AC16" s="1">
        <f t="shared" si="3"/>
        <v>7</v>
      </c>
      <c r="AD16" s="1">
        <f t="shared" si="3"/>
        <v>9</v>
      </c>
      <c r="AE16" s="1">
        <f t="shared" si="3"/>
        <v>9</v>
      </c>
      <c r="AF16" s="1">
        <f t="shared" si="3"/>
        <v>9</v>
      </c>
      <c r="AG16" s="1">
        <f t="shared" si="3"/>
        <v>9</v>
      </c>
    </row>
    <row r="17" spans="5:33">
      <c r="E17" s="24"/>
      <c r="F17" s="24"/>
      <c r="G17" s="3" t="s">
        <v>20</v>
      </c>
      <c r="H17" s="3" t="s">
        <v>8</v>
      </c>
      <c r="I17" s="1" t="s">
        <v>19</v>
      </c>
      <c r="J17" s="1" t="s">
        <v>19</v>
      </c>
      <c r="K17" s="1" t="s">
        <v>20</v>
      </c>
      <c r="L17" s="1" t="s">
        <v>8</v>
      </c>
      <c r="M17" s="1" t="s">
        <v>21</v>
      </c>
      <c r="N17" s="1" t="s">
        <v>21</v>
      </c>
      <c r="P17" s="4">
        <v>2</v>
      </c>
      <c r="Q17" s="1">
        <f>VLOOKUP(G17,$G$25:$H$28,2,FALSE)</f>
        <v>3</v>
      </c>
      <c r="R17" s="1">
        <f t="shared" si="2"/>
        <v>3</v>
      </c>
      <c r="S17" s="1">
        <f t="shared" si="2"/>
        <v>2</v>
      </c>
      <c r="T17" s="1">
        <f t="shared" si="2"/>
        <v>2</v>
      </c>
      <c r="U17" s="1">
        <f t="shared" si="2"/>
        <v>3</v>
      </c>
      <c r="V17" s="1">
        <f t="shared" si="2"/>
        <v>3</v>
      </c>
      <c r="W17" s="1">
        <f t="shared" si="2"/>
        <v>4</v>
      </c>
      <c r="X17" s="1">
        <f t="shared" si="2"/>
        <v>4</v>
      </c>
      <c r="Z17" s="1">
        <f>SUM($P17,Q16:Q17)</f>
        <v>7</v>
      </c>
      <c r="AA17" s="1">
        <f t="shared" ref="AA17:AG17" si="4">SUM($P17,R16:R17)</f>
        <v>7</v>
      </c>
      <c r="AB17" s="1">
        <f t="shared" si="4"/>
        <v>7</v>
      </c>
      <c r="AC17" s="1">
        <f t="shared" si="4"/>
        <v>7</v>
      </c>
      <c r="AD17" s="1">
        <f t="shared" si="4"/>
        <v>9</v>
      </c>
      <c r="AE17" s="1">
        <f t="shared" si="4"/>
        <v>9</v>
      </c>
      <c r="AF17" s="1">
        <f t="shared" si="4"/>
        <v>9</v>
      </c>
      <c r="AG17" s="1">
        <f t="shared" si="4"/>
        <v>9</v>
      </c>
    </row>
    <row r="18" spans="5:33">
      <c r="E18" s="24">
        <v>2</v>
      </c>
      <c r="F18" s="24" t="s">
        <v>20</v>
      </c>
      <c r="G18" s="3" t="s">
        <v>19</v>
      </c>
      <c r="H18" s="3" t="s">
        <v>19</v>
      </c>
      <c r="I18" s="1" t="s">
        <v>20</v>
      </c>
      <c r="J18" s="1" t="s">
        <v>8</v>
      </c>
      <c r="K18" s="1" t="s">
        <v>21</v>
      </c>
      <c r="L18" s="1" t="s">
        <v>21</v>
      </c>
      <c r="M18" s="1" t="s">
        <v>20</v>
      </c>
      <c r="N18" s="1" t="s">
        <v>8</v>
      </c>
      <c r="P18" s="4">
        <v>3</v>
      </c>
      <c r="Q18" s="1">
        <f t="shared" ref="Q18:Q23" si="5">VLOOKUP(G18,$G$25:$H$28,2,FALSE)</f>
        <v>2</v>
      </c>
      <c r="R18" s="1">
        <f t="shared" si="2"/>
        <v>2</v>
      </c>
      <c r="S18" s="1">
        <f t="shared" si="2"/>
        <v>3</v>
      </c>
      <c r="T18" s="1">
        <f t="shared" si="2"/>
        <v>3</v>
      </c>
      <c r="U18" s="1">
        <f t="shared" si="2"/>
        <v>4</v>
      </c>
      <c r="V18" s="1">
        <f t="shared" si="2"/>
        <v>4</v>
      </c>
      <c r="W18" s="1">
        <f t="shared" si="2"/>
        <v>3</v>
      </c>
      <c r="X18" s="1">
        <f t="shared" si="2"/>
        <v>3</v>
      </c>
      <c r="Z18" s="1">
        <f>SUM($P18,Q18:Q19)</f>
        <v>8</v>
      </c>
      <c r="AA18" s="1">
        <f t="shared" ref="AA18:AG18" si="6">SUM($P18,R18:R19)</f>
        <v>8</v>
      </c>
      <c r="AB18" s="1">
        <f t="shared" si="6"/>
        <v>8</v>
      </c>
      <c r="AC18" s="1">
        <f t="shared" si="6"/>
        <v>8</v>
      </c>
      <c r="AD18" s="1">
        <f t="shared" si="6"/>
        <v>10</v>
      </c>
      <c r="AE18" s="1">
        <f t="shared" si="6"/>
        <v>10</v>
      </c>
      <c r="AF18" s="1">
        <f t="shared" si="6"/>
        <v>10</v>
      </c>
      <c r="AG18" s="1">
        <f t="shared" si="6"/>
        <v>10</v>
      </c>
    </row>
    <row r="19" spans="5:33">
      <c r="E19" s="24"/>
      <c r="F19" s="24"/>
      <c r="G19" s="3" t="s">
        <v>20</v>
      </c>
      <c r="H19" s="3" t="s">
        <v>8</v>
      </c>
      <c r="I19" s="1" t="s">
        <v>19</v>
      </c>
      <c r="J19" s="1" t="s">
        <v>19</v>
      </c>
      <c r="K19" s="1" t="s">
        <v>20</v>
      </c>
      <c r="L19" s="1" t="s">
        <v>8</v>
      </c>
      <c r="M19" s="1" t="s">
        <v>21</v>
      </c>
      <c r="N19" s="1" t="s">
        <v>21</v>
      </c>
      <c r="P19" s="4">
        <v>3</v>
      </c>
      <c r="Q19" s="1">
        <f t="shared" si="5"/>
        <v>3</v>
      </c>
      <c r="R19" s="1">
        <f t="shared" si="2"/>
        <v>3</v>
      </c>
      <c r="S19" s="1">
        <f t="shared" si="2"/>
        <v>2</v>
      </c>
      <c r="T19" s="1">
        <f t="shared" si="2"/>
        <v>2</v>
      </c>
      <c r="U19" s="1">
        <f t="shared" si="2"/>
        <v>3</v>
      </c>
      <c r="V19" s="1">
        <f t="shared" si="2"/>
        <v>3</v>
      </c>
      <c r="W19" s="1">
        <f t="shared" si="2"/>
        <v>4</v>
      </c>
      <c r="X19" s="1">
        <f t="shared" si="2"/>
        <v>4</v>
      </c>
      <c r="Z19" s="1">
        <f>SUM($P19,Q18:Q19)</f>
        <v>8</v>
      </c>
      <c r="AA19" s="1">
        <f t="shared" ref="AA19:AG19" si="7">SUM($P19,R18:R19)</f>
        <v>8</v>
      </c>
      <c r="AB19" s="1">
        <f t="shared" si="7"/>
        <v>8</v>
      </c>
      <c r="AC19" s="1">
        <f t="shared" si="7"/>
        <v>8</v>
      </c>
      <c r="AD19" s="1">
        <f t="shared" si="7"/>
        <v>10</v>
      </c>
      <c r="AE19" s="1">
        <f t="shared" si="7"/>
        <v>10</v>
      </c>
      <c r="AF19" s="1">
        <f t="shared" si="7"/>
        <v>10</v>
      </c>
      <c r="AG19" s="1">
        <f t="shared" si="7"/>
        <v>10</v>
      </c>
    </row>
    <row r="20" spans="5:33">
      <c r="E20" s="24">
        <v>3</v>
      </c>
      <c r="F20" s="24" t="s">
        <v>8</v>
      </c>
      <c r="G20" s="3" t="s">
        <v>19</v>
      </c>
      <c r="H20" s="3" t="s">
        <v>19</v>
      </c>
      <c r="I20" s="1" t="s">
        <v>20</v>
      </c>
      <c r="J20" s="1" t="s">
        <v>8</v>
      </c>
      <c r="K20" s="1" t="s">
        <v>21</v>
      </c>
      <c r="L20" s="1" t="s">
        <v>21</v>
      </c>
      <c r="M20" s="1" t="s">
        <v>20</v>
      </c>
      <c r="N20" s="1" t="s">
        <v>8</v>
      </c>
      <c r="P20" s="4">
        <v>3</v>
      </c>
      <c r="Q20" s="1">
        <f t="shared" si="5"/>
        <v>2</v>
      </c>
      <c r="R20" s="1">
        <f t="shared" si="2"/>
        <v>2</v>
      </c>
      <c r="S20" s="1">
        <f t="shared" si="2"/>
        <v>3</v>
      </c>
      <c r="T20" s="1">
        <f t="shared" si="2"/>
        <v>3</v>
      </c>
      <c r="U20" s="1">
        <f t="shared" si="2"/>
        <v>4</v>
      </c>
      <c r="V20" s="1">
        <f t="shared" si="2"/>
        <v>4</v>
      </c>
      <c r="W20" s="1">
        <f t="shared" si="2"/>
        <v>3</v>
      </c>
      <c r="X20" s="1">
        <f t="shared" si="2"/>
        <v>3</v>
      </c>
      <c r="Z20" s="1">
        <f>SUM($P20,Q20:Q21)</f>
        <v>8</v>
      </c>
      <c r="AA20" s="1">
        <f t="shared" ref="AA20:AG20" si="8">SUM($P20,R20:R21)</f>
        <v>8</v>
      </c>
      <c r="AB20" s="1">
        <f t="shared" si="8"/>
        <v>8</v>
      </c>
      <c r="AC20" s="1">
        <f t="shared" si="8"/>
        <v>8</v>
      </c>
      <c r="AD20" s="1">
        <f t="shared" si="8"/>
        <v>10</v>
      </c>
      <c r="AE20" s="1">
        <f t="shared" si="8"/>
        <v>10</v>
      </c>
      <c r="AF20" s="1">
        <f t="shared" si="8"/>
        <v>10</v>
      </c>
      <c r="AG20" s="1">
        <f t="shared" si="8"/>
        <v>10</v>
      </c>
    </row>
    <row r="21" spans="5:33">
      <c r="E21" s="24"/>
      <c r="F21" s="24"/>
      <c r="G21" s="3" t="s">
        <v>20</v>
      </c>
      <c r="H21" s="3" t="s">
        <v>8</v>
      </c>
      <c r="I21" s="1" t="s">
        <v>19</v>
      </c>
      <c r="J21" s="1" t="s">
        <v>19</v>
      </c>
      <c r="K21" s="1" t="s">
        <v>20</v>
      </c>
      <c r="L21" s="1" t="s">
        <v>8</v>
      </c>
      <c r="M21" s="1" t="s">
        <v>21</v>
      </c>
      <c r="N21" s="1" t="s">
        <v>21</v>
      </c>
      <c r="P21" s="4">
        <v>3</v>
      </c>
      <c r="Q21" s="1">
        <f t="shared" si="5"/>
        <v>3</v>
      </c>
      <c r="R21" s="1">
        <f t="shared" si="2"/>
        <v>3</v>
      </c>
      <c r="S21" s="1">
        <f t="shared" si="2"/>
        <v>2</v>
      </c>
      <c r="T21" s="1">
        <f t="shared" si="2"/>
        <v>2</v>
      </c>
      <c r="U21" s="1">
        <f t="shared" si="2"/>
        <v>3</v>
      </c>
      <c r="V21" s="1">
        <f t="shared" si="2"/>
        <v>3</v>
      </c>
      <c r="W21" s="1">
        <f t="shared" si="2"/>
        <v>4</v>
      </c>
      <c r="X21" s="1">
        <f t="shared" si="2"/>
        <v>4</v>
      </c>
      <c r="Z21" s="1">
        <f>SUM($P21,Q20:Q21)</f>
        <v>8</v>
      </c>
      <c r="AA21" s="1">
        <f t="shared" ref="AA21:AG21" si="9">SUM($P21,R20:R21)</f>
        <v>8</v>
      </c>
      <c r="AB21" s="1">
        <f t="shared" si="9"/>
        <v>8</v>
      </c>
      <c r="AC21" s="1">
        <f t="shared" si="9"/>
        <v>8</v>
      </c>
      <c r="AD21" s="1">
        <f t="shared" si="9"/>
        <v>10</v>
      </c>
      <c r="AE21" s="1">
        <f t="shared" si="9"/>
        <v>10</v>
      </c>
      <c r="AF21" s="1">
        <f t="shared" si="9"/>
        <v>10</v>
      </c>
      <c r="AG21" s="1">
        <f t="shared" si="9"/>
        <v>10</v>
      </c>
    </row>
    <row r="22" spans="5:33">
      <c r="E22" s="24">
        <v>4</v>
      </c>
      <c r="F22" s="24" t="s">
        <v>21</v>
      </c>
      <c r="G22" s="3" t="s">
        <v>19</v>
      </c>
      <c r="H22" s="3" t="s">
        <v>19</v>
      </c>
      <c r="I22" s="1" t="s">
        <v>20</v>
      </c>
      <c r="J22" s="1" t="s">
        <v>8</v>
      </c>
      <c r="K22" s="1" t="s">
        <v>21</v>
      </c>
      <c r="L22" s="1" t="s">
        <v>21</v>
      </c>
      <c r="M22" s="1" t="s">
        <v>20</v>
      </c>
      <c r="N22" s="1" t="s">
        <v>8</v>
      </c>
      <c r="P22" s="4">
        <v>4</v>
      </c>
      <c r="Q22" s="1">
        <f t="shared" si="5"/>
        <v>2</v>
      </c>
      <c r="R22" s="1">
        <f t="shared" si="2"/>
        <v>2</v>
      </c>
      <c r="S22" s="1">
        <f t="shared" si="2"/>
        <v>3</v>
      </c>
      <c r="T22" s="1">
        <f t="shared" si="2"/>
        <v>3</v>
      </c>
      <c r="U22" s="1">
        <f t="shared" si="2"/>
        <v>4</v>
      </c>
      <c r="V22" s="1">
        <f t="shared" si="2"/>
        <v>4</v>
      </c>
      <c r="W22" s="1">
        <f t="shared" si="2"/>
        <v>3</v>
      </c>
      <c r="X22" s="1">
        <f t="shared" si="2"/>
        <v>3</v>
      </c>
      <c r="Z22" s="1">
        <f>SUM($P22,Q22:Q23)</f>
        <v>9</v>
      </c>
      <c r="AA22" s="1">
        <f t="shared" ref="AA22:AG22" si="10">SUM($P22,R22:R23)</f>
        <v>9</v>
      </c>
      <c r="AB22" s="1">
        <f t="shared" si="10"/>
        <v>9</v>
      </c>
      <c r="AC22" s="1">
        <f t="shared" si="10"/>
        <v>9</v>
      </c>
      <c r="AD22" s="1">
        <f t="shared" si="10"/>
        <v>11</v>
      </c>
      <c r="AE22" s="1">
        <f t="shared" si="10"/>
        <v>11</v>
      </c>
      <c r="AF22" s="1">
        <f t="shared" si="10"/>
        <v>11</v>
      </c>
      <c r="AG22" s="1">
        <f t="shared" si="10"/>
        <v>11</v>
      </c>
    </row>
    <row r="23" spans="5:33">
      <c r="E23" s="24"/>
      <c r="F23" s="24"/>
      <c r="G23" s="3" t="s">
        <v>20</v>
      </c>
      <c r="H23" s="3" t="s">
        <v>8</v>
      </c>
      <c r="I23" s="1" t="s">
        <v>19</v>
      </c>
      <c r="J23" s="1" t="s">
        <v>19</v>
      </c>
      <c r="K23" s="1" t="s">
        <v>20</v>
      </c>
      <c r="L23" s="1" t="s">
        <v>8</v>
      </c>
      <c r="M23" s="1" t="s">
        <v>21</v>
      </c>
      <c r="N23" s="1" t="s">
        <v>21</v>
      </c>
      <c r="P23" s="4">
        <v>4</v>
      </c>
      <c r="Q23" s="1">
        <f t="shared" si="5"/>
        <v>3</v>
      </c>
      <c r="R23" s="1">
        <f t="shared" si="2"/>
        <v>3</v>
      </c>
      <c r="S23" s="1">
        <f t="shared" si="2"/>
        <v>2</v>
      </c>
      <c r="T23" s="1">
        <f t="shared" si="2"/>
        <v>2</v>
      </c>
      <c r="U23" s="1">
        <f t="shared" si="2"/>
        <v>3</v>
      </c>
      <c r="V23" s="1">
        <f t="shared" si="2"/>
        <v>3</v>
      </c>
      <c r="W23" s="1">
        <f t="shared" si="2"/>
        <v>4</v>
      </c>
      <c r="X23" s="1">
        <f t="shared" si="2"/>
        <v>4</v>
      </c>
      <c r="Z23" s="1">
        <f>SUM($P23,Q22:Q23)</f>
        <v>9</v>
      </c>
      <c r="AA23" s="1">
        <f t="shared" ref="AA23:AG23" si="11">SUM($P23,R22:R23)</f>
        <v>9</v>
      </c>
      <c r="AB23" s="1">
        <f t="shared" si="11"/>
        <v>9</v>
      </c>
      <c r="AC23" s="1">
        <f t="shared" si="11"/>
        <v>9</v>
      </c>
      <c r="AD23" s="1">
        <f t="shared" si="11"/>
        <v>11</v>
      </c>
      <c r="AE23" s="1">
        <f t="shared" si="11"/>
        <v>11</v>
      </c>
      <c r="AF23" s="1">
        <f t="shared" si="11"/>
        <v>11</v>
      </c>
      <c r="AG23" s="1">
        <f t="shared" si="11"/>
        <v>11</v>
      </c>
    </row>
    <row r="25" spans="5:33">
      <c r="G25" s="3" t="s">
        <v>19</v>
      </c>
      <c r="H25">
        <v>2</v>
      </c>
    </row>
    <row r="26" spans="5:33">
      <c r="G26" s="3" t="s">
        <v>20</v>
      </c>
      <c r="H26">
        <v>3</v>
      </c>
    </row>
    <row r="27" spans="5:33">
      <c r="G27" s="3" t="s">
        <v>8</v>
      </c>
      <c r="H27">
        <v>3</v>
      </c>
      <c r="AF27">
        <f>SUM(AI15,Q3,Q8)</f>
        <v>2352</v>
      </c>
    </row>
    <row r="28" spans="5:33">
      <c r="G28" s="3" t="s">
        <v>21</v>
      </c>
      <c r="H28">
        <v>4</v>
      </c>
    </row>
  </sheetData>
  <mergeCells count="17">
    <mergeCell ref="E18:E19"/>
    <mergeCell ref="F18:F19"/>
    <mergeCell ref="E20:E21"/>
    <mergeCell ref="F20:F21"/>
    <mergeCell ref="E22:E23"/>
    <mergeCell ref="F22:F23"/>
    <mergeCell ref="E16:E17"/>
    <mergeCell ref="A3:D3"/>
    <mergeCell ref="F3:F4"/>
    <mergeCell ref="F1:H1"/>
    <mergeCell ref="F6:H6"/>
    <mergeCell ref="F8:F9"/>
    <mergeCell ref="F11:F12"/>
    <mergeCell ref="F16:F17"/>
    <mergeCell ref="E14:N14"/>
    <mergeCell ref="J8:J9"/>
    <mergeCell ref="J11:J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4" sqref="I14"/>
    </sheetView>
  </sheetViews>
  <sheetFormatPr baseColWidth="10" defaultColWidth="11" defaultRowHeight="15" x14ac:dyDescent="0"/>
  <cols>
    <col min="3" max="5" width="28" bestFit="1" customWidth="1"/>
    <col min="7" max="7" width="10.1640625" bestFit="1" customWidth="1"/>
  </cols>
  <sheetData>
    <row r="1" spans="1:9">
      <c r="A1" t="s">
        <v>2</v>
      </c>
      <c r="B1" t="s">
        <v>29</v>
      </c>
      <c r="C1" t="s">
        <v>30</v>
      </c>
      <c r="D1" t="s">
        <v>31</v>
      </c>
      <c r="E1" s="6" t="s">
        <v>32</v>
      </c>
      <c r="G1" s="25" t="s">
        <v>36</v>
      </c>
      <c r="H1" s="25"/>
      <c r="I1" s="25"/>
    </row>
    <row r="2" spans="1:9">
      <c r="A2">
        <v>4</v>
      </c>
      <c r="B2">
        <f>SUM(C2:E2)</f>
        <v>24</v>
      </c>
      <c r="C2">
        <v>8</v>
      </c>
      <c r="D2">
        <v>8</v>
      </c>
      <c r="E2">
        <v>8</v>
      </c>
      <c r="G2" s="7" t="s">
        <v>33</v>
      </c>
      <c r="H2" s="7" t="s">
        <v>34</v>
      </c>
      <c r="I2" s="7" t="s">
        <v>35</v>
      </c>
    </row>
    <row r="3" spans="1:9">
      <c r="C3" t="s">
        <v>37</v>
      </c>
      <c r="D3" t="s">
        <v>39</v>
      </c>
      <c r="E3" t="s">
        <v>43</v>
      </c>
      <c r="G3" s="7">
        <v>2</v>
      </c>
      <c r="H3" s="7">
        <v>4</v>
      </c>
      <c r="I3" s="7">
        <v>32</v>
      </c>
    </row>
    <row r="4" spans="1:9">
      <c r="C4" t="s">
        <v>38</v>
      </c>
      <c r="D4" t="s">
        <v>40</v>
      </c>
    </row>
    <row r="5" spans="1:9">
      <c r="D5" t="s">
        <v>41</v>
      </c>
    </row>
    <row r="6" spans="1:9">
      <c r="D6" t="s">
        <v>42</v>
      </c>
    </row>
  </sheetData>
  <mergeCells count="1"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2" sqref="A2:S34"/>
    </sheetView>
  </sheetViews>
  <sheetFormatPr baseColWidth="10" defaultColWidth="10.83203125" defaultRowHeight="15" x14ac:dyDescent="0"/>
  <cols>
    <col min="1" max="2" width="9" style="1" bestFit="1" customWidth="1"/>
    <col min="3" max="3" width="8" style="1" bestFit="1" customWidth="1"/>
    <col min="4" max="4" width="10.6640625" style="1" bestFit="1" customWidth="1"/>
    <col min="5" max="6" width="11.1640625" style="1" bestFit="1" customWidth="1"/>
    <col min="7" max="18" width="12" style="1" bestFit="1" customWidth="1"/>
    <col min="19" max="16384" width="10.83203125" style="1"/>
  </cols>
  <sheetData>
    <row r="1" spans="1:19">
      <c r="G1" s="1" t="s">
        <v>61</v>
      </c>
      <c r="H1" s="1" t="s">
        <v>61</v>
      </c>
      <c r="I1" s="1" t="s">
        <v>61</v>
      </c>
      <c r="J1" s="1" t="s">
        <v>61</v>
      </c>
      <c r="K1" s="1" t="s">
        <v>62</v>
      </c>
      <c r="L1" s="1" t="s">
        <v>62</v>
      </c>
      <c r="M1" s="1" t="s">
        <v>62</v>
      </c>
      <c r="N1" s="1" t="s">
        <v>62</v>
      </c>
      <c r="O1" s="1" t="s">
        <v>63</v>
      </c>
      <c r="P1" s="1" t="s">
        <v>63</v>
      </c>
      <c r="Q1" s="1" t="s">
        <v>63</v>
      </c>
      <c r="R1" s="1" t="s">
        <v>63</v>
      </c>
    </row>
    <row r="2" spans="1:19">
      <c r="A2" s="1" t="s">
        <v>44</v>
      </c>
      <c r="B2" s="1" t="s">
        <v>64</v>
      </c>
      <c r="C2" s="1" t="s">
        <v>66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135</v>
      </c>
    </row>
    <row r="3" spans="1:19">
      <c r="A3" s="1">
        <v>1</v>
      </c>
      <c r="B3" s="1" t="s">
        <v>65</v>
      </c>
      <c r="C3" s="1" t="s">
        <v>67</v>
      </c>
      <c r="D3" s="1" t="s">
        <v>69</v>
      </c>
      <c r="E3" s="1" t="s">
        <v>69</v>
      </c>
      <c r="F3" s="1" t="s">
        <v>70</v>
      </c>
      <c r="G3" s="1" t="s">
        <v>71</v>
      </c>
      <c r="H3" s="1" t="s">
        <v>71</v>
      </c>
      <c r="I3" s="1" t="s">
        <v>71</v>
      </c>
      <c r="J3" s="1" t="s">
        <v>71</v>
      </c>
      <c r="K3" s="1" t="s">
        <v>71</v>
      </c>
      <c r="L3" s="1" t="s">
        <v>71</v>
      </c>
      <c r="M3" s="1" t="s">
        <v>71</v>
      </c>
      <c r="N3" s="1" t="s">
        <v>71</v>
      </c>
      <c r="O3" s="1" t="s">
        <v>72</v>
      </c>
      <c r="P3" s="1" t="s">
        <v>72</v>
      </c>
      <c r="Q3" s="1" t="s">
        <v>72</v>
      </c>
      <c r="R3" s="1" t="s">
        <v>72</v>
      </c>
      <c r="S3" s="1">
        <v>1</v>
      </c>
    </row>
    <row r="4" spans="1:19">
      <c r="A4" s="1">
        <v>2</v>
      </c>
      <c r="B4" s="1" t="s">
        <v>65</v>
      </c>
      <c r="C4" s="1" t="s">
        <v>67</v>
      </c>
      <c r="D4" s="1" t="s">
        <v>69</v>
      </c>
      <c r="E4" s="1" t="s">
        <v>69</v>
      </c>
      <c r="F4" s="1" t="s">
        <v>70</v>
      </c>
      <c r="G4" s="1" t="s">
        <v>73</v>
      </c>
      <c r="H4" s="1" t="s">
        <v>73</v>
      </c>
      <c r="I4" s="1" t="s">
        <v>73</v>
      </c>
      <c r="J4" s="1" t="s">
        <v>73</v>
      </c>
      <c r="K4" s="1" t="s">
        <v>73</v>
      </c>
      <c r="L4" s="1" t="s">
        <v>73</v>
      </c>
      <c r="M4" s="1" t="s">
        <v>73</v>
      </c>
      <c r="N4" s="1" t="s">
        <v>73</v>
      </c>
      <c r="O4" s="1" t="s">
        <v>74</v>
      </c>
      <c r="P4" s="1" t="s">
        <v>74</v>
      </c>
      <c r="Q4" s="1" t="s">
        <v>74</v>
      </c>
      <c r="R4" s="1" t="s">
        <v>74</v>
      </c>
      <c r="S4" s="1">
        <v>1</v>
      </c>
    </row>
    <row r="5" spans="1:19">
      <c r="A5" s="1">
        <v>3</v>
      </c>
      <c r="B5" s="1" t="s">
        <v>65</v>
      </c>
      <c r="C5" s="1" t="s">
        <v>67</v>
      </c>
      <c r="D5" s="1" t="s">
        <v>69</v>
      </c>
      <c r="E5" s="1" t="s">
        <v>69</v>
      </c>
      <c r="F5" s="1" t="s">
        <v>70</v>
      </c>
      <c r="G5" s="1" t="s">
        <v>75</v>
      </c>
      <c r="H5" s="1" t="s">
        <v>75</v>
      </c>
      <c r="I5" s="1" t="s">
        <v>75</v>
      </c>
      <c r="J5" s="1" t="s">
        <v>75</v>
      </c>
      <c r="K5" s="1" t="s">
        <v>75</v>
      </c>
      <c r="L5" s="1" t="s">
        <v>75</v>
      </c>
      <c r="M5" s="1" t="s">
        <v>75</v>
      </c>
      <c r="N5" s="1" t="s">
        <v>75</v>
      </c>
      <c r="O5" s="1" t="s">
        <v>89</v>
      </c>
      <c r="P5" s="1" t="s">
        <v>89</v>
      </c>
      <c r="Q5" s="1" t="s">
        <v>89</v>
      </c>
      <c r="R5" s="1" t="s">
        <v>89</v>
      </c>
      <c r="S5" s="1">
        <v>1</v>
      </c>
    </row>
    <row r="6" spans="1:19">
      <c r="A6" s="1">
        <v>4</v>
      </c>
      <c r="B6" s="1" t="s">
        <v>65</v>
      </c>
      <c r="C6" s="1" t="s">
        <v>67</v>
      </c>
      <c r="D6" s="1" t="s">
        <v>69</v>
      </c>
      <c r="E6" s="1" t="s">
        <v>69</v>
      </c>
      <c r="F6" s="1" t="s">
        <v>70</v>
      </c>
      <c r="G6" s="1" t="s">
        <v>76</v>
      </c>
      <c r="H6" s="1" t="s">
        <v>76</v>
      </c>
      <c r="I6" s="1" t="s">
        <v>76</v>
      </c>
      <c r="J6" s="1" t="s">
        <v>76</v>
      </c>
      <c r="K6" s="1" t="s">
        <v>76</v>
      </c>
      <c r="L6" s="1" t="s">
        <v>76</v>
      </c>
      <c r="M6" s="1" t="s">
        <v>76</v>
      </c>
      <c r="N6" s="1" t="s">
        <v>76</v>
      </c>
      <c r="O6" s="1" t="s">
        <v>90</v>
      </c>
      <c r="P6" s="1" t="s">
        <v>90</v>
      </c>
      <c r="Q6" s="1" t="s">
        <v>90</v>
      </c>
      <c r="R6" s="1" t="s">
        <v>90</v>
      </c>
      <c r="S6" s="1">
        <v>1</v>
      </c>
    </row>
    <row r="7" spans="1:19">
      <c r="A7" s="1">
        <v>5</v>
      </c>
      <c r="B7" s="1" t="s">
        <v>65</v>
      </c>
      <c r="C7" s="1" t="s">
        <v>67</v>
      </c>
      <c r="D7" s="1" t="s">
        <v>69</v>
      </c>
      <c r="E7" s="1" t="s">
        <v>69</v>
      </c>
      <c r="F7" s="1" t="s">
        <v>70</v>
      </c>
      <c r="G7" s="1" t="s">
        <v>77</v>
      </c>
      <c r="H7" s="1" t="s">
        <v>77</v>
      </c>
      <c r="I7" s="1" t="s">
        <v>77</v>
      </c>
      <c r="J7" s="1" t="s">
        <v>77</v>
      </c>
      <c r="K7" s="1" t="s">
        <v>77</v>
      </c>
      <c r="L7" s="1" t="s">
        <v>77</v>
      </c>
      <c r="M7" s="1" t="s">
        <v>77</v>
      </c>
      <c r="N7" s="1" t="s">
        <v>77</v>
      </c>
      <c r="O7" s="1" t="s">
        <v>91</v>
      </c>
      <c r="P7" s="1" t="s">
        <v>91</v>
      </c>
      <c r="Q7" s="1" t="s">
        <v>91</v>
      </c>
      <c r="R7" s="1" t="s">
        <v>91</v>
      </c>
      <c r="S7" s="1">
        <v>1</v>
      </c>
    </row>
    <row r="8" spans="1:19">
      <c r="A8" s="1">
        <v>6</v>
      </c>
      <c r="B8" s="1" t="s">
        <v>65</v>
      </c>
      <c r="C8" s="1" t="s">
        <v>67</v>
      </c>
      <c r="D8" s="1" t="s">
        <v>69</v>
      </c>
      <c r="E8" s="1" t="s">
        <v>69</v>
      </c>
      <c r="F8" s="1" t="s">
        <v>70</v>
      </c>
      <c r="G8" s="1" t="s">
        <v>78</v>
      </c>
      <c r="H8" s="1" t="s">
        <v>78</v>
      </c>
      <c r="I8" s="1" t="s">
        <v>78</v>
      </c>
      <c r="J8" s="1" t="s">
        <v>78</v>
      </c>
      <c r="K8" s="1" t="s">
        <v>78</v>
      </c>
      <c r="L8" s="1" t="s">
        <v>78</v>
      </c>
      <c r="M8" s="1" t="s">
        <v>78</v>
      </c>
      <c r="N8" s="1" t="s">
        <v>78</v>
      </c>
      <c r="O8" s="1" t="s">
        <v>92</v>
      </c>
      <c r="P8" s="1" t="s">
        <v>92</v>
      </c>
      <c r="Q8" s="1" t="s">
        <v>92</v>
      </c>
      <c r="R8" s="1" t="s">
        <v>92</v>
      </c>
      <c r="S8" s="1">
        <v>1</v>
      </c>
    </row>
    <row r="9" spans="1:19">
      <c r="A9" s="1">
        <v>7</v>
      </c>
      <c r="B9" s="1" t="s">
        <v>65</v>
      </c>
      <c r="C9" s="1" t="s">
        <v>67</v>
      </c>
      <c r="D9" s="1" t="s">
        <v>69</v>
      </c>
      <c r="E9" s="1" t="s">
        <v>69</v>
      </c>
      <c r="F9" s="1" t="s">
        <v>70</v>
      </c>
      <c r="G9" s="1" t="s">
        <v>79</v>
      </c>
      <c r="H9" s="1" t="s">
        <v>79</v>
      </c>
      <c r="I9" s="1" t="s">
        <v>79</v>
      </c>
      <c r="J9" s="1" t="s">
        <v>79</v>
      </c>
      <c r="K9" s="1" t="s">
        <v>79</v>
      </c>
      <c r="L9" s="1" t="s">
        <v>79</v>
      </c>
      <c r="M9" s="1" t="s">
        <v>79</v>
      </c>
      <c r="N9" s="1" t="s">
        <v>79</v>
      </c>
      <c r="O9" s="1" t="s">
        <v>93</v>
      </c>
      <c r="P9" s="1" t="s">
        <v>93</v>
      </c>
      <c r="Q9" s="1" t="s">
        <v>93</v>
      </c>
      <c r="R9" s="1" t="s">
        <v>93</v>
      </c>
      <c r="S9" s="1">
        <v>1</v>
      </c>
    </row>
    <row r="10" spans="1:19">
      <c r="A10" s="1">
        <v>8</v>
      </c>
      <c r="B10" s="1" t="s">
        <v>65</v>
      </c>
      <c r="C10" s="1" t="s">
        <v>67</v>
      </c>
      <c r="D10" s="1" t="s">
        <v>69</v>
      </c>
      <c r="E10" s="1" t="s">
        <v>69</v>
      </c>
      <c r="F10" s="1" t="s">
        <v>70</v>
      </c>
      <c r="G10" s="1" t="s">
        <v>80</v>
      </c>
      <c r="H10" s="1" t="s">
        <v>80</v>
      </c>
      <c r="I10" s="1" t="s">
        <v>80</v>
      </c>
      <c r="J10" s="1" t="s">
        <v>80</v>
      </c>
      <c r="K10" s="1" t="s">
        <v>80</v>
      </c>
      <c r="L10" s="1" t="s">
        <v>80</v>
      </c>
      <c r="M10" s="1" t="s">
        <v>80</v>
      </c>
      <c r="N10" s="1" t="s">
        <v>80</v>
      </c>
      <c r="O10" s="1" t="s">
        <v>94</v>
      </c>
      <c r="P10" s="1" t="s">
        <v>94</v>
      </c>
      <c r="Q10" s="1" t="s">
        <v>94</v>
      </c>
      <c r="R10" s="1" t="s">
        <v>94</v>
      </c>
      <c r="S10" s="1">
        <v>1</v>
      </c>
    </row>
    <row r="11" spans="1:19">
      <c r="A11" s="1">
        <v>9</v>
      </c>
      <c r="B11" s="1" t="s">
        <v>65</v>
      </c>
      <c r="C11" s="1" t="s">
        <v>67</v>
      </c>
      <c r="D11" s="1" t="s">
        <v>69</v>
      </c>
      <c r="E11" s="1" t="s">
        <v>69</v>
      </c>
      <c r="F11" s="1" t="s">
        <v>70</v>
      </c>
      <c r="G11" s="1" t="s">
        <v>81</v>
      </c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O11" s="1" t="s">
        <v>95</v>
      </c>
      <c r="P11" s="1" t="s">
        <v>95</v>
      </c>
      <c r="Q11" s="1" t="s">
        <v>95</v>
      </c>
      <c r="R11" s="1" t="s">
        <v>95</v>
      </c>
      <c r="S11" s="1">
        <v>1</v>
      </c>
    </row>
    <row r="12" spans="1:19">
      <c r="A12" s="1">
        <v>10</v>
      </c>
      <c r="B12" s="1" t="s">
        <v>65</v>
      </c>
      <c r="C12" s="1" t="s">
        <v>67</v>
      </c>
      <c r="D12" s="1" t="s">
        <v>69</v>
      </c>
      <c r="E12" s="1" t="s">
        <v>69</v>
      </c>
      <c r="F12" s="1" t="s">
        <v>70</v>
      </c>
      <c r="G12" s="1" t="s">
        <v>82</v>
      </c>
      <c r="H12" s="1" t="s">
        <v>82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96</v>
      </c>
      <c r="P12" s="1" t="s">
        <v>96</v>
      </c>
      <c r="Q12" s="1" t="s">
        <v>96</v>
      </c>
      <c r="R12" s="1" t="s">
        <v>96</v>
      </c>
      <c r="S12" s="1">
        <v>1</v>
      </c>
    </row>
    <row r="13" spans="1:19">
      <c r="A13" s="1">
        <v>11</v>
      </c>
      <c r="B13" s="1" t="s">
        <v>65</v>
      </c>
      <c r="C13" s="1" t="s">
        <v>67</v>
      </c>
      <c r="D13" s="1" t="s">
        <v>69</v>
      </c>
      <c r="E13" s="1" t="s">
        <v>69</v>
      </c>
      <c r="F13" s="1" t="s">
        <v>70</v>
      </c>
      <c r="G13" s="1" t="s">
        <v>83</v>
      </c>
      <c r="H13" s="1" t="s">
        <v>83</v>
      </c>
      <c r="I13" s="1" t="s">
        <v>83</v>
      </c>
      <c r="J13" s="1" t="s">
        <v>83</v>
      </c>
      <c r="K13" s="1" t="s">
        <v>83</v>
      </c>
      <c r="L13" s="1" t="s">
        <v>83</v>
      </c>
      <c r="M13" s="1" t="s">
        <v>83</v>
      </c>
      <c r="N13" s="1" t="s">
        <v>83</v>
      </c>
      <c r="O13" s="1" t="s">
        <v>97</v>
      </c>
      <c r="P13" s="1" t="s">
        <v>97</v>
      </c>
      <c r="Q13" s="1" t="s">
        <v>97</v>
      </c>
      <c r="R13" s="1" t="s">
        <v>97</v>
      </c>
      <c r="S13" s="1">
        <v>1</v>
      </c>
    </row>
    <row r="14" spans="1:19">
      <c r="A14" s="1">
        <v>12</v>
      </c>
      <c r="B14" s="1" t="s">
        <v>65</v>
      </c>
      <c r="C14" s="1" t="s">
        <v>67</v>
      </c>
      <c r="D14" s="1" t="s">
        <v>69</v>
      </c>
      <c r="E14" s="1" t="s">
        <v>69</v>
      </c>
      <c r="F14" s="1" t="s">
        <v>70</v>
      </c>
      <c r="G14" s="1" t="s">
        <v>84</v>
      </c>
      <c r="H14" s="1" t="s">
        <v>84</v>
      </c>
      <c r="I14" s="1" t="s">
        <v>84</v>
      </c>
      <c r="J14" s="1" t="s">
        <v>84</v>
      </c>
      <c r="K14" s="1" t="s">
        <v>84</v>
      </c>
      <c r="L14" s="1" t="s">
        <v>84</v>
      </c>
      <c r="M14" s="1" t="s">
        <v>84</v>
      </c>
      <c r="N14" s="1" t="s">
        <v>84</v>
      </c>
      <c r="O14" s="1" t="s">
        <v>98</v>
      </c>
      <c r="P14" s="1" t="s">
        <v>98</v>
      </c>
      <c r="Q14" s="1" t="s">
        <v>98</v>
      </c>
      <c r="R14" s="1" t="s">
        <v>98</v>
      </c>
      <c r="S14" s="1">
        <v>1</v>
      </c>
    </row>
    <row r="15" spans="1:19">
      <c r="A15" s="1">
        <v>13</v>
      </c>
      <c r="B15" s="1" t="s">
        <v>65</v>
      </c>
      <c r="C15" s="1" t="s">
        <v>67</v>
      </c>
      <c r="D15" s="1" t="s">
        <v>69</v>
      </c>
      <c r="E15" s="1" t="s">
        <v>69</v>
      </c>
      <c r="F15" s="1" t="s">
        <v>70</v>
      </c>
      <c r="G15" s="1" t="s">
        <v>85</v>
      </c>
      <c r="H15" s="1" t="s">
        <v>85</v>
      </c>
      <c r="I15" s="1" t="s">
        <v>85</v>
      </c>
      <c r="J15" s="1" t="s">
        <v>85</v>
      </c>
      <c r="K15" s="1" t="s">
        <v>85</v>
      </c>
      <c r="L15" s="1" t="s">
        <v>85</v>
      </c>
      <c r="M15" s="1" t="s">
        <v>85</v>
      </c>
      <c r="N15" s="1" t="s">
        <v>85</v>
      </c>
      <c r="O15" s="1" t="s">
        <v>99</v>
      </c>
      <c r="P15" s="1" t="s">
        <v>99</v>
      </c>
      <c r="Q15" s="1" t="s">
        <v>99</v>
      </c>
      <c r="R15" s="1" t="s">
        <v>99</v>
      </c>
      <c r="S15" s="1">
        <v>1</v>
      </c>
    </row>
    <row r="16" spans="1:19">
      <c r="A16" s="1">
        <v>14</v>
      </c>
      <c r="B16" s="1" t="s">
        <v>65</v>
      </c>
      <c r="C16" s="1" t="s">
        <v>67</v>
      </c>
      <c r="D16" s="1" t="s">
        <v>69</v>
      </c>
      <c r="E16" s="1" t="s">
        <v>69</v>
      </c>
      <c r="F16" s="1" t="s">
        <v>70</v>
      </c>
      <c r="G16" s="1" t="s">
        <v>86</v>
      </c>
      <c r="H16" s="1" t="s">
        <v>86</v>
      </c>
      <c r="I16" s="1" t="s">
        <v>86</v>
      </c>
      <c r="J16" s="1" t="s">
        <v>86</v>
      </c>
      <c r="K16" s="1" t="s">
        <v>86</v>
      </c>
      <c r="L16" s="1" t="s">
        <v>86</v>
      </c>
      <c r="M16" s="1" t="s">
        <v>86</v>
      </c>
      <c r="N16" s="1" t="s">
        <v>86</v>
      </c>
      <c r="O16" s="1" t="s">
        <v>100</v>
      </c>
      <c r="P16" s="1" t="s">
        <v>100</v>
      </c>
      <c r="Q16" s="1" t="s">
        <v>100</v>
      </c>
      <c r="R16" s="1" t="s">
        <v>100</v>
      </c>
      <c r="S16" s="1">
        <v>1</v>
      </c>
    </row>
    <row r="17" spans="1:19">
      <c r="A17" s="1">
        <v>15</v>
      </c>
      <c r="B17" s="1" t="s">
        <v>65</v>
      </c>
      <c r="C17" s="1" t="s">
        <v>67</v>
      </c>
      <c r="D17" s="1" t="s">
        <v>69</v>
      </c>
      <c r="E17" s="1" t="s">
        <v>69</v>
      </c>
      <c r="F17" s="1" t="s">
        <v>70</v>
      </c>
      <c r="G17" s="1" t="s">
        <v>87</v>
      </c>
      <c r="H17" s="1" t="s">
        <v>87</v>
      </c>
      <c r="I17" s="1" t="s">
        <v>87</v>
      </c>
      <c r="J17" s="1" t="s">
        <v>87</v>
      </c>
      <c r="K17" s="1" t="s">
        <v>87</v>
      </c>
      <c r="L17" s="1" t="s">
        <v>87</v>
      </c>
      <c r="M17" s="1" t="s">
        <v>87</v>
      </c>
      <c r="N17" s="1" t="s">
        <v>87</v>
      </c>
      <c r="O17" s="1" t="s">
        <v>101</v>
      </c>
      <c r="P17" s="1" t="s">
        <v>101</v>
      </c>
      <c r="Q17" s="1" t="s">
        <v>101</v>
      </c>
      <c r="R17" s="1" t="s">
        <v>101</v>
      </c>
      <c r="S17" s="1">
        <v>1</v>
      </c>
    </row>
    <row r="18" spans="1:19">
      <c r="A18" s="1">
        <v>16</v>
      </c>
      <c r="B18" s="1" t="s">
        <v>65</v>
      </c>
      <c r="C18" s="1" t="s">
        <v>67</v>
      </c>
      <c r="D18" s="1" t="s">
        <v>69</v>
      </c>
      <c r="E18" s="1" t="s">
        <v>69</v>
      </c>
      <c r="F18" s="1" t="s">
        <v>70</v>
      </c>
      <c r="G18" s="1" t="s">
        <v>88</v>
      </c>
      <c r="H18" s="1" t="s">
        <v>88</v>
      </c>
      <c r="I18" s="1" t="s">
        <v>88</v>
      </c>
      <c r="J18" s="1" t="s">
        <v>88</v>
      </c>
      <c r="K18" s="1" t="s">
        <v>88</v>
      </c>
      <c r="L18" s="1" t="s">
        <v>88</v>
      </c>
      <c r="M18" s="1" t="s">
        <v>88</v>
      </c>
      <c r="N18" s="1" t="s">
        <v>88</v>
      </c>
      <c r="O18" s="1" t="s">
        <v>102</v>
      </c>
      <c r="P18" s="1" t="s">
        <v>102</v>
      </c>
      <c r="Q18" s="1" t="s">
        <v>102</v>
      </c>
      <c r="R18" s="1" t="s">
        <v>102</v>
      </c>
      <c r="S18" s="1">
        <v>1</v>
      </c>
    </row>
    <row r="19" spans="1:19">
      <c r="A19" s="1">
        <v>17</v>
      </c>
      <c r="B19" s="1" t="s">
        <v>65</v>
      </c>
      <c r="C19" s="1" t="s">
        <v>68</v>
      </c>
      <c r="D19" s="1" t="s">
        <v>69</v>
      </c>
      <c r="E19" s="1" t="s">
        <v>70</v>
      </c>
      <c r="F19" s="1" t="s">
        <v>69</v>
      </c>
      <c r="G19" s="1" t="s">
        <v>103</v>
      </c>
      <c r="H19" s="1" t="s">
        <v>103</v>
      </c>
      <c r="I19" s="1" t="s">
        <v>103</v>
      </c>
      <c r="J19" s="1" t="s">
        <v>103</v>
      </c>
      <c r="K19" s="1" t="s">
        <v>119</v>
      </c>
      <c r="L19" s="1" t="s">
        <v>119</v>
      </c>
      <c r="M19" s="1" t="s">
        <v>119</v>
      </c>
      <c r="N19" s="1" t="s">
        <v>119</v>
      </c>
      <c r="O19" s="1" t="s">
        <v>103</v>
      </c>
      <c r="P19" s="1" t="s">
        <v>103</v>
      </c>
      <c r="Q19" s="1" t="s">
        <v>103</v>
      </c>
      <c r="R19" s="1" t="s">
        <v>103</v>
      </c>
      <c r="S19" s="1">
        <v>2</v>
      </c>
    </row>
    <row r="20" spans="1:19">
      <c r="A20" s="1">
        <v>18</v>
      </c>
      <c r="B20" s="1" t="s">
        <v>65</v>
      </c>
      <c r="C20" s="1" t="s">
        <v>68</v>
      </c>
      <c r="D20" s="1" t="s">
        <v>69</v>
      </c>
      <c r="E20" s="1" t="s">
        <v>70</v>
      </c>
      <c r="F20" s="1" t="s">
        <v>69</v>
      </c>
      <c r="G20" s="1" t="s">
        <v>104</v>
      </c>
      <c r="H20" s="1" t="s">
        <v>104</v>
      </c>
      <c r="I20" s="1" t="s">
        <v>104</v>
      </c>
      <c r="J20" s="1" t="s">
        <v>104</v>
      </c>
      <c r="K20" s="1" t="s">
        <v>120</v>
      </c>
      <c r="L20" s="1" t="s">
        <v>120</v>
      </c>
      <c r="M20" s="1" t="s">
        <v>120</v>
      </c>
      <c r="N20" s="1" t="s">
        <v>120</v>
      </c>
      <c r="O20" s="1" t="s">
        <v>104</v>
      </c>
      <c r="P20" s="1" t="s">
        <v>104</v>
      </c>
      <c r="Q20" s="1" t="s">
        <v>104</v>
      </c>
      <c r="R20" s="1" t="s">
        <v>104</v>
      </c>
      <c r="S20" s="1">
        <v>2</v>
      </c>
    </row>
    <row r="21" spans="1:19">
      <c r="A21" s="1">
        <v>19</v>
      </c>
      <c r="B21" s="1" t="s">
        <v>65</v>
      </c>
      <c r="C21" s="1" t="s">
        <v>68</v>
      </c>
      <c r="D21" s="1" t="s">
        <v>69</v>
      </c>
      <c r="E21" s="1" t="s">
        <v>70</v>
      </c>
      <c r="F21" s="1" t="s">
        <v>69</v>
      </c>
      <c r="G21" s="1" t="s">
        <v>105</v>
      </c>
      <c r="H21" s="1" t="s">
        <v>105</v>
      </c>
      <c r="I21" s="1" t="s">
        <v>105</v>
      </c>
      <c r="J21" s="1" t="s">
        <v>105</v>
      </c>
      <c r="K21" s="1" t="s">
        <v>121</v>
      </c>
      <c r="L21" s="1" t="s">
        <v>121</v>
      </c>
      <c r="M21" s="1" t="s">
        <v>121</v>
      </c>
      <c r="N21" s="1" t="s">
        <v>121</v>
      </c>
      <c r="O21" s="1" t="s">
        <v>105</v>
      </c>
      <c r="P21" s="1" t="s">
        <v>105</v>
      </c>
      <c r="Q21" s="1" t="s">
        <v>105</v>
      </c>
      <c r="R21" s="1" t="s">
        <v>105</v>
      </c>
      <c r="S21" s="1">
        <v>2</v>
      </c>
    </row>
    <row r="22" spans="1:19">
      <c r="A22" s="1">
        <v>20</v>
      </c>
      <c r="B22" s="1" t="s">
        <v>65</v>
      </c>
      <c r="C22" s="1" t="s">
        <v>68</v>
      </c>
      <c r="D22" s="1" t="s">
        <v>69</v>
      </c>
      <c r="E22" s="1" t="s">
        <v>70</v>
      </c>
      <c r="F22" s="1" t="s">
        <v>69</v>
      </c>
      <c r="G22" s="1" t="s">
        <v>106</v>
      </c>
      <c r="H22" s="1" t="s">
        <v>106</v>
      </c>
      <c r="I22" s="1" t="s">
        <v>106</v>
      </c>
      <c r="J22" s="1" t="s">
        <v>106</v>
      </c>
      <c r="K22" s="1" t="s">
        <v>122</v>
      </c>
      <c r="L22" s="1" t="s">
        <v>122</v>
      </c>
      <c r="M22" s="1" t="s">
        <v>122</v>
      </c>
      <c r="N22" s="1" t="s">
        <v>122</v>
      </c>
      <c r="O22" s="1" t="s">
        <v>106</v>
      </c>
      <c r="P22" s="1" t="s">
        <v>106</v>
      </c>
      <c r="Q22" s="1" t="s">
        <v>106</v>
      </c>
      <c r="R22" s="1" t="s">
        <v>106</v>
      </c>
      <c r="S22" s="1">
        <v>2</v>
      </c>
    </row>
    <row r="23" spans="1:19">
      <c r="A23" s="1">
        <v>21</v>
      </c>
      <c r="B23" s="1" t="s">
        <v>65</v>
      </c>
      <c r="C23" s="1" t="s">
        <v>68</v>
      </c>
      <c r="D23" s="1" t="s">
        <v>69</v>
      </c>
      <c r="E23" s="1" t="s">
        <v>70</v>
      </c>
      <c r="F23" s="1" t="s">
        <v>69</v>
      </c>
      <c r="G23" s="1" t="s">
        <v>107</v>
      </c>
      <c r="H23" s="1" t="s">
        <v>107</v>
      </c>
      <c r="I23" s="1" t="s">
        <v>107</v>
      </c>
      <c r="J23" s="1" t="s">
        <v>107</v>
      </c>
      <c r="K23" s="1" t="s">
        <v>123</v>
      </c>
      <c r="L23" s="1" t="s">
        <v>123</v>
      </c>
      <c r="M23" s="1" t="s">
        <v>123</v>
      </c>
      <c r="N23" s="1" t="s">
        <v>123</v>
      </c>
      <c r="O23" s="1" t="s">
        <v>107</v>
      </c>
      <c r="P23" s="1" t="s">
        <v>107</v>
      </c>
      <c r="Q23" s="1" t="s">
        <v>107</v>
      </c>
      <c r="R23" s="1" t="s">
        <v>107</v>
      </c>
      <c r="S23" s="1">
        <v>2</v>
      </c>
    </row>
    <row r="24" spans="1:19">
      <c r="A24" s="1">
        <v>22</v>
      </c>
      <c r="B24" s="1" t="s">
        <v>65</v>
      </c>
      <c r="C24" s="1" t="s">
        <v>68</v>
      </c>
      <c r="D24" s="1" t="s">
        <v>69</v>
      </c>
      <c r="E24" s="1" t="s">
        <v>70</v>
      </c>
      <c r="F24" s="1" t="s">
        <v>69</v>
      </c>
      <c r="G24" s="1" t="s">
        <v>108</v>
      </c>
      <c r="H24" s="1" t="s">
        <v>108</v>
      </c>
      <c r="I24" s="1" t="s">
        <v>108</v>
      </c>
      <c r="J24" s="1" t="s">
        <v>108</v>
      </c>
      <c r="K24" s="1" t="s">
        <v>124</v>
      </c>
      <c r="L24" s="1" t="s">
        <v>124</v>
      </c>
      <c r="M24" s="1" t="s">
        <v>124</v>
      </c>
      <c r="N24" s="1" t="s">
        <v>124</v>
      </c>
      <c r="O24" s="1" t="s">
        <v>108</v>
      </c>
      <c r="P24" s="1" t="s">
        <v>108</v>
      </c>
      <c r="Q24" s="1" t="s">
        <v>108</v>
      </c>
      <c r="R24" s="1" t="s">
        <v>108</v>
      </c>
      <c r="S24" s="1">
        <v>2</v>
      </c>
    </row>
    <row r="25" spans="1:19">
      <c r="A25" s="1">
        <v>23</v>
      </c>
      <c r="B25" s="1" t="s">
        <v>65</v>
      </c>
      <c r="C25" s="1" t="s">
        <v>68</v>
      </c>
      <c r="D25" s="1" t="s">
        <v>69</v>
      </c>
      <c r="E25" s="1" t="s">
        <v>70</v>
      </c>
      <c r="F25" s="1" t="s">
        <v>69</v>
      </c>
      <c r="G25" s="1" t="s">
        <v>109</v>
      </c>
      <c r="H25" s="1" t="s">
        <v>109</v>
      </c>
      <c r="I25" s="1" t="s">
        <v>109</v>
      </c>
      <c r="J25" s="1" t="s">
        <v>109</v>
      </c>
      <c r="K25" s="1" t="s">
        <v>125</v>
      </c>
      <c r="L25" s="1" t="s">
        <v>125</v>
      </c>
      <c r="M25" s="1" t="s">
        <v>125</v>
      </c>
      <c r="N25" s="1" t="s">
        <v>125</v>
      </c>
      <c r="O25" s="1" t="s">
        <v>109</v>
      </c>
      <c r="P25" s="1" t="s">
        <v>109</v>
      </c>
      <c r="Q25" s="1" t="s">
        <v>109</v>
      </c>
      <c r="R25" s="1" t="s">
        <v>109</v>
      </c>
      <c r="S25" s="1">
        <v>2</v>
      </c>
    </row>
    <row r="26" spans="1:19">
      <c r="A26" s="1">
        <v>24</v>
      </c>
      <c r="B26" s="1" t="s">
        <v>65</v>
      </c>
      <c r="C26" s="1" t="s">
        <v>68</v>
      </c>
      <c r="D26" s="1" t="s">
        <v>69</v>
      </c>
      <c r="E26" s="1" t="s">
        <v>70</v>
      </c>
      <c r="F26" s="1" t="s">
        <v>69</v>
      </c>
      <c r="G26" s="1" t="s">
        <v>110</v>
      </c>
      <c r="H26" s="1" t="s">
        <v>110</v>
      </c>
      <c r="I26" s="1" t="s">
        <v>110</v>
      </c>
      <c r="J26" s="1" t="s">
        <v>110</v>
      </c>
      <c r="K26" s="1" t="s">
        <v>126</v>
      </c>
      <c r="L26" s="1" t="s">
        <v>126</v>
      </c>
      <c r="M26" s="1" t="s">
        <v>126</v>
      </c>
      <c r="N26" s="1" t="s">
        <v>126</v>
      </c>
      <c r="O26" s="1" t="s">
        <v>110</v>
      </c>
      <c r="P26" s="1" t="s">
        <v>110</v>
      </c>
      <c r="Q26" s="1" t="s">
        <v>110</v>
      </c>
      <c r="R26" s="1" t="s">
        <v>110</v>
      </c>
      <c r="S26" s="1">
        <v>2</v>
      </c>
    </row>
    <row r="27" spans="1:19">
      <c r="A27" s="1">
        <v>25</v>
      </c>
      <c r="B27" s="1" t="s">
        <v>65</v>
      </c>
      <c r="C27" s="1" t="s">
        <v>68</v>
      </c>
      <c r="D27" s="1" t="s">
        <v>69</v>
      </c>
      <c r="E27" s="1" t="s">
        <v>70</v>
      </c>
      <c r="F27" s="1" t="s">
        <v>69</v>
      </c>
      <c r="G27" s="1" t="s">
        <v>111</v>
      </c>
      <c r="H27" s="1" t="s">
        <v>111</v>
      </c>
      <c r="I27" s="1" t="s">
        <v>111</v>
      </c>
      <c r="J27" s="1" t="s">
        <v>111</v>
      </c>
      <c r="K27" s="1" t="s">
        <v>127</v>
      </c>
      <c r="L27" s="1" t="s">
        <v>127</v>
      </c>
      <c r="M27" s="1" t="s">
        <v>127</v>
      </c>
      <c r="N27" s="1" t="s">
        <v>127</v>
      </c>
      <c r="O27" s="1" t="s">
        <v>111</v>
      </c>
      <c r="P27" s="1" t="s">
        <v>111</v>
      </c>
      <c r="Q27" s="1" t="s">
        <v>111</v>
      </c>
      <c r="R27" s="1" t="s">
        <v>111</v>
      </c>
      <c r="S27" s="1">
        <v>2</v>
      </c>
    </row>
    <row r="28" spans="1:19">
      <c r="A28" s="1">
        <v>26</v>
      </c>
      <c r="B28" s="1" t="s">
        <v>65</v>
      </c>
      <c r="C28" s="1" t="s">
        <v>68</v>
      </c>
      <c r="D28" s="1" t="s">
        <v>69</v>
      </c>
      <c r="E28" s="1" t="s">
        <v>70</v>
      </c>
      <c r="F28" s="1" t="s">
        <v>69</v>
      </c>
      <c r="G28" s="1" t="s">
        <v>112</v>
      </c>
      <c r="H28" s="1" t="s">
        <v>112</v>
      </c>
      <c r="I28" s="1" t="s">
        <v>112</v>
      </c>
      <c r="J28" s="1" t="s">
        <v>112</v>
      </c>
      <c r="K28" s="1" t="s">
        <v>128</v>
      </c>
      <c r="L28" s="1" t="s">
        <v>128</v>
      </c>
      <c r="M28" s="1" t="s">
        <v>128</v>
      </c>
      <c r="N28" s="1" t="s">
        <v>128</v>
      </c>
      <c r="O28" s="1" t="s">
        <v>112</v>
      </c>
      <c r="P28" s="1" t="s">
        <v>112</v>
      </c>
      <c r="Q28" s="1" t="s">
        <v>112</v>
      </c>
      <c r="R28" s="1" t="s">
        <v>112</v>
      </c>
      <c r="S28" s="1">
        <v>2</v>
      </c>
    </row>
    <row r="29" spans="1:19">
      <c r="A29" s="1">
        <v>27</v>
      </c>
      <c r="B29" s="1" t="s">
        <v>65</v>
      </c>
      <c r="C29" s="1" t="s">
        <v>68</v>
      </c>
      <c r="D29" s="1" t="s">
        <v>69</v>
      </c>
      <c r="E29" s="1" t="s">
        <v>70</v>
      </c>
      <c r="F29" s="1" t="s">
        <v>69</v>
      </c>
      <c r="G29" s="1" t="s">
        <v>113</v>
      </c>
      <c r="H29" s="1" t="s">
        <v>113</v>
      </c>
      <c r="I29" s="1" t="s">
        <v>113</v>
      </c>
      <c r="J29" s="1" t="s">
        <v>113</v>
      </c>
      <c r="K29" s="1" t="s">
        <v>129</v>
      </c>
      <c r="L29" s="1" t="s">
        <v>129</v>
      </c>
      <c r="M29" s="1" t="s">
        <v>129</v>
      </c>
      <c r="N29" s="1" t="s">
        <v>129</v>
      </c>
      <c r="O29" s="1" t="s">
        <v>113</v>
      </c>
      <c r="P29" s="1" t="s">
        <v>113</v>
      </c>
      <c r="Q29" s="1" t="s">
        <v>113</v>
      </c>
      <c r="R29" s="1" t="s">
        <v>113</v>
      </c>
      <c r="S29" s="1">
        <v>2</v>
      </c>
    </row>
    <row r="30" spans="1:19">
      <c r="A30" s="1">
        <v>28</v>
      </c>
      <c r="B30" s="1" t="s">
        <v>65</v>
      </c>
      <c r="C30" s="1" t="s">
        <v>68</v>
      </c>
      <c r="D30" s="1" t="s">
        <v>69</v>
      </c>
      <c r="E30" s="1" t="s">
        <v>70</v>
      </c>
      <c r="F30" s="1" t="s">
        <v>69</v>
      </c>
      <c r="G30" s="1" t="s">
        <v>114</v>
      </c>
      <c r="H30" s="1" t="s">
        <v>114</v>
      </c>
      <c r="I30" s="1" t="s">
        <v>114</v>
      </c>
      <c r="J30" s="1" t="s">
        <v>114</v>
      </c>
      <c r="K30" s="1" t="s">
        <v>130</v>
      </c>
      <c r="L30" s="1" t="s">
        <v>130</v>
      </c>
      <c r="M30" s="1" t="s">
        <v>130</v>
      </c>
      <c r="N30" s="1" t="s">
        <v>130</v>
      </c>
      <c r="O30" s="1" t="s">
        <v>114</v>
      </c>
      <c r="P30" s="1" t="s">
        <v>114</v>
      </c>
      <c r="Q30" s="1" t="s">
        <v>114</v>
      </c>
      <c r="R30" s="1" t="s">
        <v>114</v>
      </c>
      <c r="S30" s="1">
        <v>2</v>
      </c>
    </row>
    <row r="31" spans="1:19">
      <c r="A31" s="1">
        <v>29</v>
      </c>
      <c r="B31" s="1" t="s">
        <v>65</v>
      </c>
      <c r="C31" s="1" t="s">
        <v>68</v>
      </c>
      <c r="D31" s="1" t="s">
        <v>69</v>
      </c>
      <c r="E31" s="1" t="s">
        <v>70</v>
      </c>
      <c r="F31" s="1" t="s">
        <v>69</v>
      </c>
      <c r="G31" s="1" t="s">
        <v>115</v>
      </c>
      <c r="H31" s="1" t="s">
        <v>115</v>
      </c>
      <c r="I31" s="1" t="s">
        <v>115</v>
      </c>
      <c r="J31" s="1" t="s">
        <v>115</v>
      </c>
      <c r="K31" s="1" t="s">
        <v>131</v>
      </c>
      <c r="L31" s="1" t="s">
        <v>131</v>
      </c>
      <c r="M31" s="1" t="s">
        <v>131</v>
      </c>
      <c r="N31" s="1" t="s">
        <v>131</v>
      </c>
      <c r="O31" s="1" t="s">
        <v>115</v>
      </c>
      <c r="P31" s="1" t="s">
        <v>115</v>
      </c>
      <c r="Q31" s="1" t="s">
        <v>115</v>
      </c>
      <c r="R31" s="1" t="s">
        <v>115</v>
      </c>
      <c r="S31" s="1">
        <v>2</v>
      </c>
    </row>
    <row r="32" spans="1:19">
      <c r="A32" s="1">
        <v>30</v>
      </c>
      <c r="B32" s="1" t="s">
        <v>65</v>
      </c>
      <c r="C32" s="1" t="s">
        <v>68</v>
      </c>
      <c r="D32" s="1" t="s">
        <v>69</v>
      </c>
      <c r="E32" s="1" t="s">
        <v>70</v>
      </c>
      <c r="F32" s="1" t="s">
        <v>69</v>
      </c>
      <c r="G32" s="1" t="s">
        <v>116</v>
      </c>
      <c r="H32" s="1" t="s">
        <v>116</v>
      </c>
      <c r="I32" s="1" t="s">
        <v>116</v>
      </c>
      <c r="J32" s="1" t="s">
        <v>116</v>
      </c>
      <c r="K32" s="1" t="s">
        <v>132</v>
      </c>
      <c r="L32" s="1" t="s">
        <v>132</v>
      </c>
      <c r="M32" s="1" t="s">
        <v>132</v>
      </c>
      <c r="N32" s="1" t="s">
        <v>132</v>
      </c>
      <c r="O32" s="1" t="s">
        <v>116</v>
      </c>
      <c r="P32" s="1" t="s">
        <v>116</v>
      </c>
      <c r="Q32" s="1" t="s">
        <v>116</v>
      </c>
      <c r="R32" s="1" t="s">
        <v>116</v>
      </c>
      <c r="S32" s="1">
        <v>2</v>
      </c>
    </row>
    <row r="33" spans="1:19">
      <c r="A33" s="1">
        <v>31</v>
      </c>
      <c r="B33" s="1" t="s">
        <v>65</v>
      </c>
      <c r="C33" s="1" t="s">
        <v>68</v>
      </c>
      <c r="D33" s="1" t="s">
        <v>69</v>
      </c>
      <c r="E33" s="1" t="s">
        <v>70</v>
      </c>
      <c r="F33" s="1" t="s">
        <v>69</v>
      </c>
      <c r="G33" s="1" t="s">
        <v>117</v>
      </c>
      <c r="H33" s="1" t="s">
        <v>117</v>
      </c>
      <c r="I33" s="1" t="s">
        <v>117</v>
      </c>
      <c r="J33" s="1" t="s">
        <v>117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117</v>
      </c>
      <c r="P33" s="1" t="s">
        <v>117</v>
      </c>
      <c r="Q33" s="1" t="s">
        <v>117</v>
      </c>
      <c r="R33" s="1" t="s">
        <v>117</v>
      </c>
      <c r="S33" s="1">
        <v>2</v>
      </c>
    </row>
    <row r="34" spans="1:19">
      <c r="A34" s="1">
        <v>32</v>
      </c>
      <c r="B34" s="1" t="s">
        <v>65</v>
      </c>
      <c r="C34" s="1" t="s">
        <v>68</v>
      </c>
      <c r="D34" s="1" t="s">
        <v>69</v>
      </c>
      <c r="E34" s="1" t="s">
        <v>70</v>
      </c>
      <c r="F34" s="1" t="s">
        <v>69</v>
      </c>
      <c r="G34" s="1" t="s">
        <v>118</v>
      </c>
      <c r="H34" s="1" t="s">
        <v>118</v>
      </c>
      <c r="I34" s="1" t="s">
        <v>118</v>
      </c>
      <c r="J34" s="1" t="s">
        <v>118</v>
      </c>
      <c r="K34" s="1" t="s">
        <v>134</v>
      </c>
      <c r="L34" s="1" t="s">
        <v>134</v>
      </c>
      <c r="M34" s="1" t="s">
        <v>134</v>
      </c>
      <c r="N34" s="1" t="s">
        <v>134</v>
      </c>
      <c r="O34" s="1" t="s">
        <v>118</v>
      </c>
      <c r="P34" s="1" t="s">
        <v>118</v>
      </c>
      <c r="Q34" s="1" t="s">
        <v>118</v>
      </c>
      <c r="R34" s="1" t="s">
        <v>118</v>
      </c>
      <c r="S34" s="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A3" sqref="A3:S34"/>
    </sheetView>
  </sheetViews>
  <sheetFormatPr baseColWidth="10" defaultColWidth="11" defaultRowHeight="15" x14ac:dyDescent="0"/>
  <cols>
    <col min="1" max="2" width="9" bestFit="1" customWidth="1"/>
    <col min="3" max="3" width="8" bestFit="1" customWidth="1"/>
    <col min="4" max="4" width="10.6640625" bestFit="1" customWidth="1"/>
    <col min="5" max="6" width="11.1640625" bestFit="1" customWidth="1"/>
    <col min="7" max="18" width="13" bestFit="1" customWidth="1"/>
    <col min="19" max="19" width="7.5" bestFit="1" customWidth="1"/>
    <col min="21" max="21" width="13" bestFit="1" customWidth="1"/>
  </cols>
  <sheetData>
    <row r="1" spans="1:19">
      <c r="A1" s="1"/>
      <c r="B1" s="1"/>
      <c r="C1" s="1"/>
      <c r="D1" s="1"/>
      <c r="E1" s="1"/>
      <c r="F1" s="1"/>
      <c r="G1" s="1" t="s">
        <v>61</v>
      </c>
      <c r="H1" s="1" t="s">
        <v>61</v>
      </c>
      <c r="I1" s="1" t="s">
        <v>61</v>
      </c>
      <c r="J1" s="1" t="s">
        <v>61</v>
      </c>
      <c r="K1" s="1" t="s">
        <v>62</v>
      </c>
      <c r="L1" s="1" t="s">
        <v>62</v>
      </c>
      <c r="M1" s="1" t="s">
        <v>62</v>
      </c>
      <c r="N1" s="1" t="s">
        <v>62</v>
      </c>
      <c r="O1" s="1" t="s">
        <v>63</v>
      </c>
      <c r="P1" s="1" t="s">
        <v>63</v>
      </c>
      <c r="Q1" s="1" t="s">
        <v>63</v>
      </c>
      <c r="R1" s="1" t="s">
        <v>63</v>
      </c>
      <c r="S1" s="1"/>
    </row>
    <row r="2" spans="1:19">
      <c r="A2" s="1" t="s">
        <v>44</v>
      </c>
      <c r="B2" s="1" t="s">
        <v>64</v>
      </c>
      <c r="C2" s="1" t="s">
        <v>66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135</v>
      </c>
    </row>
    <row r="3" spans="1:19">
      <c r="A3" s="1">
        <v>33</v>
      </c>
      <c r="B3" s="1" t="s">
        <v>136</v>
      </c>
      <c r="C3" s="1" t="s">
        <v>137</v>
      </c>
      <c r="D3" s="1" t="s">
        <v>69</v>
      </c>
      <c r="E3" s="1" t="s">
        <v>69</v>
      </c>
      <c r="F3" s="1" t="s">
        <v>70</v>
      </c>
      <c r="G3" t="s">
        <v>134</v>
      </c>
      <c r="H3" t="s">
        <v>134</v>
      </c>
      <c r="I3" t="s">
        <v>134</v>
      </c>
      <c r="J3" t="s">
        <v>134</v>
      </c>
      <c r="K3" t="s">
        <v>141</v>
      </c>
      <c r="L3" t="s">
        <v>141</v>
      </c>
      <c r="M3" t="s">
        <v>141</v>
      </c>
      <c r="N3" t="s">
        <v>141</v>
      </c>
      <c r="O3" t="s">
        <v>142</v>
      </c>
      <c r="P3" s="6" t="s">
        <v>142</v>
      </c>
      <c r="Q3" t="s">
        <v>143</v>
      </c>
      <c r="R3" s="6" t="s">
        <v>143</v>
      </c>
      <c r="S3" s="1">
        <v>1</v>
      </c>
    </row>
    <row r="4" spans="1:19">
      <c r="A4" s="1">
        <v>34</v>
      </c>
      <c r="B4" s="1" t="s">
        <v>136</v>
      </c>
      <c r="C4" s="1" t="s">
        <v>137</v>
      </c>
      <c r="D4" s="1" t="s">
        <v>69</v>
      </c>
      <c r="E4" s="1" t="s">
        <v>69</v>
      </c>
      <c r="F4" s="1" t="s">
        <v>70</v>
      </c>
      <c r="G4" t="s">
        <v>144</v>
      </c>
      <c r="H4" s="6" t="s">
        <v>144</v>
      </c>
      <c r="I4" s="6" t="s">
        <v>144</v>
      </c>
      <c r="J4" s="6" t="s">
        <v>144</v>
      </c>
      <c r="K4" t="s">
        <v>145</v>
      </c>
      <c r="L4" s="6" t="s">
        <v>145</v>
      </c>
      <c r="M4" s="6" t="s">
        <v>145</v>
      </c>
      <c r="N4" s="6" t="s">
        <v>145</v>
      </c>
      <c r="O4" t="s">
        <v>146</v>
      </c>
      <c r="P4" s="6" t="s">
        <v>146</v>
      </c>
      <c r="Q4" t="s">
        <v>147</v>
      </c>
      <c r="R4" s="6" t="s">
        <v>147</v>
      </c>
      <c r="S4" s="1">
        <v>1</v>
      </c>
    </row>
    <row r="5" spans="1:19">
      <c r="A5" s="1">
        <v>35</v>
      </c>
      <c r="B5" s="1" t="s">
        <v>136</v>
      </c>
      <c r="C5" s="1" t="s">
        <v>137</v>
      </c>
      <c r="D5" s="1" t="s">
        <v>69</v>
      </c>
      <c r="E5" s="1" t="s">
        <v>69</v>
      </c>
      <c r="F5" s="1" t="s">
        <v>70</v>
      </c>
      <c r="G5" s="1" t="s">
        <v>148</v>
      </c>
      <c r="H5" s="1" t="s">
        <v>148</v>
      </c>
      <c r="I5" s="1" t="s">
        <v>148</v>
      </c>
      <c r="J5" s="1" t="s">
        <v>148</v>
      </c>
      <c r="K5" s="1" t="s">
        <v>149</v>
      </c>
      <c r="L5" s="1" t="s">
        <v>149</v>
      </c>
      <c r="M5" s="1" t="s">
        <v>149</v>
      </c>
      <c r="N5" s="1" t="s">
        <v>149</v>
      </c>
      <c r="O5" s="1" t="s">
        <v>150</v>
      </c>
      <c r="P5" s="1" t="s">
        <v>150</v>
      </c>
      <c r="Q5" s="1" t="s">
        <v>151</v>
      </c>
      <c r="R5" s="1" t="s">
        <v>151</v>
      </c>
      <c r="S5" s="1">
        <v>1</v>
      </c>
    </row>
    <row r="6" spans="1:19">
      <c r="A6" s="1">
        <v>36</v>
      </c>
      <c r="B6" s="1" t="s">
        <v>136</v>
      </c>
      <c r="C6" s="1" t="s">
        <v>137</v>
      </c>
      <c r="D6" s="1" t="s">
        <v>69</v>
      </c>
      <c r="E6" s="1" t="s">
        <v>69</v>
      </c>
      <c r="F6" s="1" t="s">
        <v>70</v>
      </c>
      <c r="G6" s="1" t="s">
        <v>152</v>
      </c>
      <c r="H6" s="1" t="s">
        <v>152</v>
      </c>
      <c r="I6" s="1" t="s">
        <v>152</v>
      </c>
      <c r="J6" s="1" t="s">
        <v>152</v>
      </c>
      <c r="K6" s="1" t="s">
        <v>153</v>
      </c>
      <c r="L6" s="1" t="s">
        <v>153</v>
      </c>
      <c r="M6" s="1" t="s">
        <v>153</v>
      </c>
      <c r="N6" s="1" t="s">
        <v>153</v>
      </c>
      <c r="O6" s="1" t="s">
        <v>154</v>
      </c>
      <c r="P6" s="1" t="s">
        <v>154</v>
      </c>
      <c r="Q6" s="1" t="s">
        <v>155</v>
      </c>
      <c r="R6" s="1" t="s">
        <v>155</v>
      </c>
      <c r="S6" s="1">
        <v>1</v>
      </c>
    </row>
    <row r="7" spans="1:19">
      <c r="A7" s="1">
        <v>37</v>
      </c>
      <c r="B7" s="1" t="s">
        <v>136</v>
      </c>
      <c r="C7" s="1" t="s">
        <v>137</v>
      </c>
      <c r="D7" s="1" t="s">
        <v>69</v>
      </c>
      <c r="E7" s="1" t="s">
        <v>69</v>
      </c>
      <c r="F7" s="1" t="s">
        <v>70</v>
      </c>
      <c r="G7" s="1" t="s">
        <v>156</v>
      </c>
      <c r="H7" s="1" t="s">
        <v>156</v>
      </c>
      <c r="I7" s="1" t="s">
        <v>156</v>
      </c>
      <c r="J7" s="1" t="s">
        <v>156</v>
      </c>
      <c r="K7" s="1" t="s">
        <v>157</v>
      </c>
      <c r="L7" s="1" t="s">
        <v>157</v>
      </c>
      <c r="M7" s="1" t="s">
        <v>157</v>
      </c>
      <c r="N7" s="1" t="s">
        <v>157</v>
      </c>
      <c r="O7" s="1" t="s">
        <v>158</v>
      </c>
      <c r="P7" s="1" t="s">
        <v>158</v>
      </c>
      <c r="Q7" s="1" t="s">
        <v>159</v>
      </c>
      <c r="R7" s="1" t="s">
        <v>159</v>
      </c>
      <c r="S7" s="1">
        <v>1</v>
      </c>
    </row>
    <row r="8" spans="1:19">
      <c r="A8" s="1">
        <v>38</v>
      </c>
      <c r="B8" s="1" t="s">
        <v>136</v>
      </c>
      <c r="C8" s="1" t="s">
        <v>137</v>
      </c>
      <c r="D8" s="1" t="s">
        <v>69</v>
      </c>
      <c r="E8" s="1" t="s">
        <v>69</v>
      </c>
      <c r="F8" s="1" t="s">
        <v>70</v>
      </c>
      <c r="G8" s="1" t="s">
        <v>160</v>
      </c>
      <c r="H8" s="1" t="s">
        <v>160</v>
      </c>
      <c r="I8" s="1" t="s">
        <v>160</v>
      </c>
      <c r="J8" s="1" t="s">
        <v>160</v>
      </c>
      <c r="K8" s="1" t="s">
        <v>161</v>
      </c>
      <c r="L8" s="1" t="s">
        <v>161</v>
      </c>
      <c r="M8" s="1" t="s">
        <v>161</v>
      </c>
      <c r="N8" s="1" t="s">
        <v>161</v>
      </c>
      <c r="O8" s="1" t="s">
        <v>162</v>
      </c>
      <c r="P8" s="1" t="s">
        <v>162</v>
      </c>
      <c r="Q8" s="1" t="s">
        <v>163</v>
      </c>
      <c r="R8" s="1" t="s">
        <v>163</v>
      </c>
      <c r="S8" s="1">
        <v>1</v>
      </c>
    </row>
    <row r="9" spans="1:19">
      <c r="A9" s="1">
        <v>39</v>
      </c>
      <c r="B9" s="1" t="s">
        <v>136</v>
      </c>
      <c r="C9" s="1" t="s">
        <v>137</v>
      </c>
      <c r="D9" s="1" t="s">
        <v>69</v>
      </c>
      <c r="E9" s="1" t="s">
        <v>69</v>
      </c>
      <c r="F9" s="1" t="s">
        <v>70</v>
      </c>
      <c r="G9" s="1" t="s">
        <v>164</v>
      </c>
      <c r="H9" s="1" t="s">
        <v>164</v>
      </c>
      <c r="I9" s="1" t="s">
        <v>164</v>
      </c>
      <c r="J9" s="1" t="s">
        <v>164</v>
      </c>
      <c r="K9" s="1" t="s">
        <v>165</v>
      </c>
      <c r="L9" s="1" t="s">
        <v>165</v>
      </c>
      <c r="M9" s="1" t="s">
        <v>165</v>
      </c>
      <c r="N9" s="1" t="s">
        <v>165</v>
      </c>
      <c r="O9" s="1" t="s">
        <v>166</v>
      </c>
      <c r="P9" s="1" t="s">
        <v>166</v>
      </c>
      <c r="Q9" s="1" t="s">
        <v>167</v>
      </c>
      <c r="R9" s="1" t="s">
        <v>167</v>
      </c>
      <c r="S9" s="1">
        <v>1</v>
      </c>
    </row>
    <row r="10" spans="1:19">
      <c r="A10" s="1">
        <v>40</v>
      </c>
      <c r="B10" s="1" t="s">
        <v>136</v>
      </c>
      <c r="C10" s="1" t="s">
        <v>137</v>
      </c>
      <c r="D10" s="1" t="s">
        <v>69</v>
      </c>
      <c r="E10" s="1" t="s">
        <v>69</v>
      </c>
      <c r="F10" s="1" t="s">
        <v>70</v>
      </c>
      <c r="G10" s="1" t="s">
        <v>168</v>
      </c>
      <c r="H10" s="1" t="s">
        <v>168</v>
      </c>
      <c r="I10" s="1" t="s">
        <v>168</v>
      </c>
      <c r="J10" s="1" t="s">
        <v>168</v>
      </c>
      <c r="K10" s="1" t="s">
        <v>169</v>
      </c>
      <c r="L10" s="1" t="s">
        <v>169</v>
      </c>
      <c r="M10" s="1" t="s">
        <v>169</v>
      </c>
      <c r="N10" s="1" t="s">
        <v>169</v>
      </c>
      <c r="O10" s="1" t="s">
        <v>170</v>
      </c>
      <c r="P10" s="1" t="s">
        <v>170</v>
      </c>
      <c r="Q10" s="1" t="s">
        <v>171</v>
      </c>
      <c r="R10" s="1" t="s">
        <v>171</v>
      </c>
      <c r="S10" s="1">
        <v>1</v>
      </c>
    </row>
    <row r="11" spans="1:19">
      <c r="A11" s="1">
        <v>41</v>
      </c>
      <c r="B11" s="1" t="s">
        <v>136</v>
      </c>
      <c r="C11" s="1" t="s">
        <v>138</v>
      </c>
      <c r="D11" s="1" t="s">
        <v>69</v>
      </c>
      <c r="E11" s="1" t="s">
        <v>70</v>
      </c>
      <c r="F11" s="1" t="s">
        <v>69</v>
      </c>
      <c r="G11" s="1" t="s">
        <v>172</v>
      </c>
      <c r="H11" s="1" t="s">
        <v>172</v>
      </c>
      <c r="I11" s="1" t="s">
        <v>172</v>
      </c>
      <c r="J11" s="1" t="s">
        <v>172</v>
      </c>
      <c r="K11" s="1" t="s">
        <v>173</v>
      </c>
      <c r="L11" s="1" t="s">
        <v>173</v>
      </c>
      <c r="M11" s="1" t="s">
        <v>174</v>
      </c>
      <c r="N11" s="1" t="s">
        <v>174</v>
      </c>
      <c r="O11" s="1" t="s">
        <v>175</v>
      </c>
      <c r="P11" s="1" t="s">
        <v>175</v>
      </c>
      <c r="Q11" s="1" t="s">
        <v>175</v>
      </c>
      <c r="R11" s="1" t="s">
        <v>175</v>
      </c>
      <c r="S11" s="1">
        <v>2</v>
      </c>
    </row>
    <row r="12" spans="1:19">
      <c r="A12" s="1">
        <v>42</v>
      </c>
      <c r="B12" s="1" t="s">
        <v>136</v>
      </c>
      <c r="C12" s="1" t="s">
        <v>138</v>
      </c>
      <c r="D12" s="1" t="s">
        <v>69</v>
      </c>
      <c r="E12" s="1" t="s">
        <v>70</v>
      </c>
      <c r="F12" s="1" t="s">
        <v>69</v>
      </c>
      <c r="G12" s="1" t="s">
        <v>176</v>
      </c>
      <c r="H12" s="1" t="s">
        <v>176</v>
      </c>
      <c r="I12" s="1" t="s">
        <v>176</v>
      </c>
      <c r="J12" s="1" t="s">
        <v>176</v>
      </c>
      <c r="K12" s="1" t="s">
        <v>177</v>
      </c>
      <c r="L12" s="1" t="s">
        <v>177</v>
      </c>
      <c r="M12" s="1" t="s">
        <v>178</v>
      </c>
      <c r="N12" s="1" t="s">
        <v>178</v>
      </c>
      <c r="O12" s="1" t="s">
        <v>179</v>
      </c>
      <c r="P12" s="1" t="s">
        <v>179</v>
      </c>
      <c r="Q12" s="1" t="s">
        <v>179</v>
      </c>
      <c r="R12" s="1" t="s">
        <v>179</v>
      </c>
      <c r="S12" s="1">
        <v>2</v>
      </c>
    </row>
    <row r="13" spans="1:19">
      <c r="A13" s="1">
        <v>43</v>
      </c>
      <c r="B13" s="1" t="s">
        <v>136</v>
      </c>
      <c r="C13" s="1" t="s">
        <v>138</v>
      </c>
      <c r="D13" s="1" t="s">
        <v>69</v>
      </c>
      <c r="E13" s="1" t="s">
        <v>70</v>
      </c>
      <c r="F13" s="1" t="s">
        <v>69</v>
      </c>
      <c r="G13" s="1" t="s">
        <v>180</v>
      </c>
      <c r="H13" s="1" t="s">
        <v>180</v>
      </c>
      <c r="I13" s="1" t="s">
        <v>180</v>
      </c>
      <c r="J13" s="1" t="s">
        <v>180</v>
      </c>
      <c r="K13" s="1" t="s">
        <v>181</v>
      </c>
      <c r="L13" s="1" t="s">
        <v>181</v>
      </c>
      <c r="M13" s="1" t="s">
        <v>182</v>
      </c>
      <c r="N13" s="1" t="s">
        <v>182</v>
      </c>
      <c r="O13" s="1" t="s">
        <v>183</v>
      </c>
      <c r="P13" s="1" t="s">
        <v>183</v>
      </c>
      <c r="Q13" s="1" t="s">
        <v>183</v>
      </c>
      <c r="R13" s="1" t="s">
        <v>183</v>
      </c>
      <c r="S13" s="1">
        <v>2</v>
      </c>
    </row>
    <row r="14" spans="1:19">
      <c r="A14" s="1">
        <v>44</v>
      </c>
      <c r="B14" s="1" t="s">
        <v>136</v>
      </c>
      <c r="C14" s="1" t="s">
        <v>138</v>
      </c>
      <c r="D14" s="1" t="s">
        <v>69</v>
      </c>
      <c r="E14" s="1" t="s">
        <v>70</v>
      </c>
      <c r="F14" s="1" t="s">
        <v>69</v>
      </c>
      <c r="G14" s="1" t="s">
        <v>184</v>
      </c>
      <c r="H14" s="1" t="s">
        <v>184</v>
      </c>
      <c r="I14" s="1" t="s">
        <v>184</v>
      </c>
      <c r="J14" s="1" t="s">
        <v>184</v>
      </c>
      <c r="K14" s="1" t="s">
        <v>185</v>
      </c>
      <c r="L14" s="1" t="s">
        <v>185</v>
      </c>
      <c r="M14" s="1" t="s">
        <v>186</v>
      </c>
      <c r="N14" s="1" t="s">
        <v>186</v>
      </c>
      <c r="O14" s="1" t="s">
        <v>187</v>
      </c>
      <c r="P14" s="1" t="s">
        <v>187</v>
      </c>
      <c r="Q14" s="1" t="s">
        <v>187</v>
      </c>
      <c r="R14" s="1" t="s">
        <v>187</v>
      </c>
      <c r="S14" s="1">
        <v>2</v>
      </c>
    </row>
    <row r="15" spans="1:19">
      <c r="A15" s="1">
        <v>45</v>
      </c>
      <c r="B15" s="1" t="s">
        <v>136</v>
      </c>
      <c r="C15" s="1" t="s">
        <v>138</v>
      </c>
      <c r="D15" s="1" t="s">
        <v>69</v>
      </c>
      <c r="E15" s="1" t="s">
        <v>70</v>
      </c>
      <c r="F15" s="1" t="s">
        <v>69</v>
      </c>
      <c r="G15" s="1" t="s">
        <v>188</v>
      </c>
      <c r="H15" s="1" t="s">
        <v>188</v>
      </c>
      <c r="I15" s="1" t="s">
        <v>188</v>
      </c>
      <c r="J15" s="1" t="s">
        <v>188</v>
      </c>
      <c r="K15" s="1" t="s">
        <v>189</v>
      </c>
      <c r="L15" s="1" t="s">
        <v>189</v>
      </c>
      <c r="M15" s="1" t="s">
        <v>190</v>
      </c>
      <c r="N15" s="1" t="s">
        <v>190</v>
      </c>
      <c r="O15" s="1" t="s">
        <v>191</v>
      </c>
      <c r="P15" s="1" t="s">
        <v>191</v>
      </c>
      <c r="Q15" s="1" t="s">
        <v>191</v>
      </c>
      <c r="R15" s="1" t="s">
        <v>191</v>
      </c>
      <c r="S15" s="1">
        <v>2</v>
      </c>
    </row>
    <row r="16" spans="1:19">
      <c r="A16" s="1">
        <v>46</v>
      </c>
      <c r="B16" s="1" t="s">
        <v>136</v>
      </c>
      <c r="C16" s="1" t="s">
        <v>138</v>
      </c>
      <c r="D16" s="1" t="s">
        <v>69</v>
      </c>
      <c r="E16" s="1" t="s">
        <v>70</v>
      </c>
      <c r="F16" s="1" t="s">
        <v>69</v>
      </c>
      <c r="G16" s="1" t="s">
        <v>192</v>
      </c>
      <c r="H16" s="1" t="s">
        <v>192</v>
      </c>
      <c r="I16" s="1" t="s">
        <v>192</v>
      </c>
      <c r="J16" s="1" t="s">
        <v>192</v>
      </c>
      <c r="K16" s="1" t="s">
        <v>193</v>
      </c>
      <c r="L16" s="1" t="s">
        <v>193</v>
      </c>
      <c r="M16" s="1" t="s">
        <v>194</v>
      </c>
      <c r="N16" s="1" t="s">
        <v>194</v>
      </c>
      <c r="O16" s="1" t="s">
        <v>195</v>
      </c>
      <c r="P16" s="1" t="s">
        <v>195</v>
      </c>
      <c r="Q16" s="1" t="s">
        <v>195</v>
      </c>
      <c r="R16" s="1" t="s">
        <v>195</v>
      </c>
      <c r="S16" s="1">
        <v>2</v>
      </c>
    </row>
    <row r="17" spans="1:19">
      <c r="A17" s="1">
        <v>47</v>
      </c>
      <c r="B17" s="1" t="s">
        <v>136</v>
      </c>
      <c r="C17" s="1" t="s">
        <v>138</v>
      </c>
      <c r="D17" s="1" t="s">
        <v>69</v>
      </c>
      <c r="E17" s="1" t="s">
        <v>70</v>
      </c>
      <c r="F17" s="1" t="s">
        <v>69</v>
      </c>
      <c r="G17" s="1" t="s">
        <v>196</v>
      </c>
      <c r="H17" s="1" t="s">
        <v>196</v>
      </c>
      <c r="I17" s="1" t="s">
        <v>196</v>
      </c>
      <c r="J17" s="1" t="s">
        <v>196</v>
      </c>
      <c r="K17" s="1" t="s">
        <v>197</v>
      </c>
      <c r="L17" s="1" t="s">
        <v>197</v>
      </c>
      <c r="M17" s="1" t="s">
        <v>198</v>
      </c>
      <c r="N17" s="1" t="s">
        <v>198</v>
      </c>
      <c r="O17" s="1" t="s">
        <v>199</v>
      </c>
      <c r="P17" s="1" t="s">
        <v>199</v>
      </c>
      <c r="Q17" s="1" t="s">
        <v>199</v>
      </c>
      <c r="R17" s="1" t="s">
        <v>199</v>
      </c>
      <c r="S17" s="1">
        <v>2</v>
      </c>
    </row>
    <row r="18" spans="1:19">
      <c r="A18" s="1">
        <v>48</v>
      </c>
      <c r="B18" s="1" t="s">
        <v>136</v>
      </c>
      <c r="C18" s="1" t="s">
        <v>138</v>
      </c>
      <c r="D18" s="1" t="s">
        <v>69</v>
      </c>
      <c r="E18" s="1" t="s">
        <v>70</v>
      </c>
      <c r="F18" s="1" t="s">
        <v>69</v>
      </c>
      <c r="G18" s="1" t="s">
        <v>200</v>
      </c>
      <c r="H18" s="1" t="s">
        <v>200</v>
      </c>
      <c r="I18" s="1" t="s">
        <v>200</v>
      </c>
      <c r="J18" s="1" t="s">
        <v>200</v>
      </c>
      <c r="K18" s="1" t="s">
        <v>201</v>
      </c>
      <c r="L18" s="1" t="s">
        <v>201</v>
      </c>
      <c r="M18" s="1" t="s">
        <v>202</v>
      </c>
      <c r="N18" s="1" t="s">
        <v>202</v>
      </c>
      <c r="O18" s="1" t="s">
        <v>203</v>
      </c>
      <c r="P18" s="1" t="s">
        <v>203</v>
      </c>
      <c r="Q18" s="1" t="s">
        <v>203</v>
      </c>
      <c r="R18" s="1" t="s">
        <v>203</v>
      </c>
      <c r="S18" s="1">
        <v>2</v>
      </c>
    </row>
    <row r="19" spans="1:19">
      <c r="A19" s="1">
        <v>49</v>
      </c>
      <c r="B19" s="1" t="s">
        <v>136</v>
      </c>
      <c r="C19" s="1" t="s">
        <v>139</v>
      </c>
      <c r="D19" s="1" t="s">
        <v>70</v>
      </c>
      <c r="E19" s="1" t="s">
        <v>69</v>
      </c>
      <c r="F19" s="1" t="s">
        <v>70</v>
      </c>
      <c r="G19" s="1" t="s">
        <v>204</v>
      </c>
      <c r="H19" s="1" t="s">
        <v>204</v>
      </c>
      <c r="I19" s="1" t="s">
        <v>205</v>
      </c>
      <c r="J19" s="1" t="s">
        <v>205</v>
      </c>
      <c r="K19" s="1" t="s">
        <v>206</v>
      </c>
      <c r="L19" s="1" t="s">
        <v>206</v>
      </c>
      <c r="M19" s="1" t="s">
        <v>206</v>
      </c>
      <c r="N19" s="1" t="s">
        <v>206</v>
      </c>
      <c r="O19" s="1" t="s">
        <v>207</v>
      </c>
      <c r="P19" s="1" t="s">
        <v>207</v>
      </c>
      <c r="Q19" s="1" t="s">
        <v>208</v>
      </c>
      <c r="R19" s="1" t="s">
        <v>208</v>
      </c>
      <c r="S19" s="1">
        <v>2</v>
      </c>
    </row>
    <row r="20" spans="1:19">
      <c r="A20" s="1">
        <v>50</v>
      </c>
      <c r="B20" s="1" t="s">
        <v>136</v>
      </c>
      <c r="C20" s="1" t="s">
        <v>139</v>
      </c>
      <c r="D20" s="1" t="s">
        <v>70</v>
      </c>
      <c r="E20" s="1" t="s">
        <v>69</v>
      </c>
      <c r="F20" s="1" t="s">
        <v>70</v>
      </c>
      <c r="G20" s="1" t="s">
        <v>209</v>
      </c>
      <c r="H20" s="1" t="s">
        <v>209</v>
      </c>
      <c r="I20" s="1" t="s">
        <v>210</v>
      </c>
      <c r="J20" s="1" t="s">
        <v>210</v>
      </c>
      <c r="K20" s="1" t="s">
        <v>211</v>
      </c>
      <c r="L20" s="1" t="s">
        <v>211</v>
      </c>
      <c r="M20" s="1" t="s">
        <v>211</v>
      </c>
      <c r="N20" s="1" t="s">
        <v>211</v>
      </c>
      <c r="O20" s="1" t="s">
        <v>212</v>
      </c>
      <c r="P20" s="1" t="s">
        <v>212</v>
      </c>
      <c r="Q20" s="1" t="s">
        <v>213</v>
      </c>
      <c r="R20" s="1" t="s">
        <v>213</v>
      </c>
      <c r="S20" s="1">
        <v>2</v>
      </c>
    </row>
    <row r="21" spans="1:19">
      <c r="A21" s="1">
        <v>51</v>
      </c>
      <c r="B21" s="1" t="s">
        <v>136</v>
      </c>
      <c r="C21" s="1" t="s">
        <v>139</v>
      </c>
      <c r="D21" s="1" t="s">
        <v>70</v>
      </c>
      <c r="E21" s="1" t="s">
        <v>69</v>
      </c>
      <c r="F21" s="1" t="s">
        <v>70</v>
      </c>
      <c r="G21" s="1" t="s">
        <v>214</v>
      </c>
      <c r="H21" s="1" t="s">
        <v>214</v>
      </c>
      <c r="I21" s="1" t="s">
        <v>215</v>
      </c>
      <c r="J21" s="1" t="s">
        <v>215</v>
      </c>
      <c r="K21" s="1" t="s">
        <v>216</v>
      </c>
      <c r="L21" s="1" t="s">
        <v>216</v>
      </c>
      <c r="M21" s="1" t="s">
        <v>216</v>
      </c>
      <c r="N21" s="1" t="s">
        <v>216</v>
      </c>
      <c r="O21" s="1" t="s">
        <v>217</v>
      </c>
      <c r="P21" s="1" t="s">
        <v>217</v>
      </c>
      <c r="Q21" s="1" t="s">
        <v>218</v>
      </c>
      <c r="R21" s="1" t="s">
        <v>218</v>
      </c>
      <c r="S21" s="1">
        <v>2</v>
      </c>
    </row>
    <row r="22" spans="1:19">
      <c r="A22" s="1">
        <v>52</v>
      </c>
      <c r="B22" s="1" t="s">
        <v>136</v>
      </c>
      <c r="C22" s="1" t="s">
        <v>139</v>
      </c>
      <c r="D22" s="1" t="s">
        <v>70</v>
      </c>
      <c r="E22" s="1" t="s">
        <v>69</v>
      </c>
      <c r="F22" s="1" t="s">
        <v>70</v>
      </c>
      <c r="G22" s="1" t="s">
        <v>219</v>
      </c>
      <c r="H22" s="1" t="s">
        <v>219</v>
      </c>
      <c r="I22" s="1" t="s">
        <v>220</v>
      </c>
      <c r="J22" s="1" t="s">
        <v>220</v>
      </c>
      <c r="K22" s="1" t="s">
        <v>221</v>
      </c>
      <c r="L22" s="1" t="s">
        <v>221</v>
      </c>
      <c r="M22" s="1" t="s">
        <v>221</v>
      </c>
      <c r="N22" s="1" t="s">
        <v>221</v>
      </c>
      <c r="O22" s="1" t="s">
        <v>222</v>
      </c>
      <c r="P22" s="1" t="s">
        <v>222</v>
      </c>
      <c r="Q22" s="1" t="s">
        <v>223</v>
      </c>
      <c r="R22" s="1" t="s">
        <v>223</v>
      </c>
      <c r="S22" s="1">
        <v>2</v>
      </c>
    </row>
    <row r="23" spans="1:19">
      <c r="A23" s="1">
        <v>53</v>
      </c>
      <c r="B23" s="1" t="s">
        <v>136</v>
      </c>
      <c r="C23" s="1" t="s">
        <v>139</v>
      </c>
      <c r="D23" s="1" t="s">
        <v>70</v>
      </c>
      <c r="E23" s="1" t="s">
        <v>69</v>
      </c>
      <c r="F23" s="1" t="s">
        <v>70</v>
      </c>
      <c r="G23" s="1" t="s">
        <v>224</v>
      </c>
      <c r="H23" s="1" t="s">
        <v>224</v>
      </c>
      <c r="I23" s="1" t="s">
        <v>225</v>
      </c>
      <c r="J23" s="1" t="s">
        <v>225</v>
      </c>
      <c r="K23" s="1" t="s">
        <v>226</v>
      </c>
      <c r="L23" s="1" t="s">
        <v>226</v>
      </c>
      <c r="M23" s="1" t="s">
        <v>226</v>
      </c>
      <c r="N23" s="1" t="s">
        <v>226</v>
      </c>
      <c r="O23" s="1" t="s">
        <v>227</v>
      </c>
      <c r="P23" s="1" t="s">
        <v>227</v>
      </c>
      <c r="Q23" s="1" t="s">
        <v>228</v>
      </c>
      <c r="R23" s="1" t="s">
        <v>228</v>
      </c>
      <c r="S23" s="1">
        <v>2</v>
      </c>
    </row>
    <row r="24" spans="1:19">
      <c r="A24" s="1">
        <v>54</v>
      </c>
      <c r="B24" s="1" t="s">
        <v>136</v>
      </c>
      <c r="C24" s="1" t="s">
        <v>139</v>
      </c>
      <c r="D24" s="1" t="s">
        <v>70</v>
      </c>
      <c r="E24" s="1" t="s">
        <v>69</v>
      </c>
      <c r="F24" s="1" t="s">
        <v>70</v>
      </c>
      <c r="G24" s="1" t="s">
        <v>229</v>
      </c>
      <c r="H24" s="1" t="s">
        <v>229</v>
      </c>
      <c r="I24" s="1" t="s">
        <v>230</v>
      </c>
      <c r="J24" s="1" t="s">
        <v>230</v>
      </c>
      <c r="K24" s="1" t="s">
        <v>231</v>
      </c>
      <c r="L24" s="1" t="s">
        <v>231</v>
      </c>
      <c r="M24" s="1" t="s">
        <v>231</v>
      </c>
      <c r="N24" s="1" t="s">
        <v>231</v>
      </c>
      <c r="O24" s="1" t="s">
        <v>232</v>
      </c>
      <c r="P24" s="1" t="s">
        <v>232</v>
      </c>
      <c r="Q24" s="1" t="s">
        <v>233</v>
      </c>
      <c r="R24" s="1" t="s">
        <v>233</v>
      </c>
      <c r="S24" s="1">
        <v>2</v>
      </c>
    </row>
    <row r="25" spans="1:19">
      <c r="A25" s="1">
        <v>55</v>
      </c>
      <c r="B25" s="1" t="s">
        <v>136</v>
      </c>
      <c r="C25" s="1" t="s">
        <v>139</v>
      </c>
      <c r="D25" s="1" t="s">
        <v>70</v>
      </c>
      <c r="E25" s="1" t="s">
        <v>69</v>
      </c>
      <c r="F25" s="1" t="s">
        <v>70</v>
      </c>
      <c r="G25" s="1" t="s">
        <v>234</v>
      </c>
      <c r="H25" s="1" t="s">
        <v>234</v>
      </c>
      <c r="I25" s="1" t="s">
        <v>235</v>
      </c>
      <c r="J25" s="1" t="s">
        <v>235</v>
      </c>
      <c r="K25" s="1" t="s">
        <v>236</v>
      </c>
      <c r="L25" s="1" t="s">
        <v>236</v>
      </c>
      <c r="M25" s="1" t="s">
        <v>236</v>
      </c>
      <c r="N25" s="1" t="s">
        <v>236</v>
      </c>
      <c r="O25" s="1" t="s">
        <v>237</v>
      </c>
      <c r="P25" s="1" t="s">
        <v>237</v>
      </c>
      <c r="Q25" s="1" t="s">
        <v>238</v>
      </c>
      <c r="R25" s="1" t="s">
        <v>238</v>
      </c>
      <c r="S25" s="1">
        <v>2</v>
      </c>
    </row>
    <row r="26" spans="1:19">
      <c r="A26" s="1">
        <v>56</v>
      </c>
      <c r="B26" s="1" t="s">
        <v>136</v>
      </c>
      <c r="C26" s="1" t="s">
        <v>139</v>
      </c>
      <c r="D26" s="1" t="s">
        <v>70</v>
      </c>
      <c r="E26" s="1" t="s">
        <v>69</v>
      </c>
      <c r="F26" s="1" t="s">
        <v>70</v>
      </c>
      <c r="G26" s="1" t="s">
        <v>239</v>
      </c>
      <c r="H26" s="1" t="s">
        <v>239</v>
      </c>
      <c r="I26" s="1" t="s">
        <v>240</v>
      </c>
      <c r="J26" s="1" t="s">
        <v>240</v>
      </c>
      <c r="K26" s="1" t="s">
        <v>241</v>
      </c>
      <c r="L26" s="1" t="s">
        <v>241</v>
      </c>
      <c r="M26" s="1" t="s">
        <v>241</v>
      </c>
      <c r="N26" s="1" t="s">
        <v>241</v>
      </c>
      <c r="O26" s="1" t="s">
        <v>242</v>
      </c>
      <c r="P26" s="1" t="s">
        <v>242</v>
      </c>
      <c r="Q26" s="1" t="s">
        <v>243</v>
      </c>
      <c r="R26" s="1" t="s">
        <v>243</v>
      </c>
      <c r="S26" s="1">
        <v>2</v>
      </c>
    </row>
    <row r="27" spans="1:19">
      <c r="A27" s="1">
        <v>57</v>
      </c>
      <c r="B27" s="1" t="s">
        <v>136</v>
      </c>
      <c r="C27" s="8" t="s">
        <v>140</v>
      </c>
      <c r="D27" s="1" t="s">
        <v>70</v>
      </c>
      <c r="E27" s="1" t="s">
        <v>70</v>
      </c>
      <c r="F27" s="1" t="s">
        <v>69</v>
      </c>
      <c r="G27" s="1" t="s">
        <v>244</v>
      </c>
      <c r="H27" s="1" t="s">
        <v>244</v>
      </c>
      <c r="I27" s="1" t="s">
        <v>245</v>
      </c>
      <c r="J27" s="1" t="s">
        <v>245</v>
      </c>
      <c r="K27" s="1" t="s">
        <v>246</v>
      </c>
      <c r="L27" s="1" t="s">
        <v>246</v>
      </c>
      <c r="M27" s="1" t="s">
        <v>247</v>
      </c>
      <c r="N27" s="1" t="s">
        <v>247</v>
      </c>
      <c r="O27" s="1" t="s">
        <v>248</v>
      </c>
      <c r="P27" s="1" t="s">
        <v>248</v>
      </c>
      <c r="Q27" s="1" t="s">
        <v>248</v>
      </c>
      <c r="R27" s="1" t="s">
        <v>248</v>
      </c>
      <c r="S27" s="1">
        <v>1</v>
      </c>
    </row>
    <row r="28" spans="1:19">
      <c r="A28" s="1">
        <v>58</v>
      </c>
      <c r="B28" s="1" t="s">
        <v>136</v>
      </c>
      <c r="C28" s="8" t="s">
        <v>140</v>
      </c>
      <c r="D28" s="1" t="s">
        <v>70</v>
      </c>
      <c r="E28" s="1" t="s">
        <v>70</v>
      </c>
      <c r="F28" s="1" t="s">
        <v>69</v>
      </c>
      <c r="G28" s="1" t="s">
        <v>249</v>
      </c>
      <c r="H28" s="1" t="s">
        <v>249</v>
      </c>
      <c r="I28" s="1" t="s">
        <v>250</v>
      </c>
      <c r="J28" s="1" t="s">
        <v>250</v>
      </c>
      <c r="K28" s="1" t="s">
        <v>251</v>
      </c>
      <c r="L28" s="1" t="s">
        <v>251</v>
      </c>
      <c r="M28" s="1" t="s">
        <v>252</v>
      </c>
      <c r="N28" s="1" t="s">
        <v>252</v>
      </c>
      <c r="O28" s="1" t="s">
        <v>253</v>
      </c>
      <c r="P28" s="1" t="s">
        <v>253</v>
      </c>
      <c r="Q28" s="1" t="s">
        <v>253</v>
      </c>
      <c r="R28" s="1" t="s">
        <v>253</v>
      </c>
      <c r="S28" s="1">
        <v>1</v>
      </c>
    </row>
    <row r="29" spans="1:19">
      <c r="A29" s="1">
        <v>59</v>
      </c>
      <c r="B29" s="1" t="s">
        <v>136</v>
      </c>
      <c r="C29" s="8" t="s">
        <v>140</v>
      </c>
      <c r="D29" s="1" t="s">
        <v>70</v>
      </c>
      <c r="E29" s="1" t="s">
        <v>70</v>
      </c>
      <c r="F29" s="1" t="s">
        <v>69</v>
      </c>
      <c r="G29" s="1" t="s">
        <v>254</v>
      </c>
      <c r="H29" s="1" t="s">
        <v>254</v>
      </c>
      <c r="I29" s="1" t="s">
        <v>255</v>
      </c>
      <c r="J29" s="1" t="s">
        <v>255</v>
      </c>
      <c r="K29" s="1" t="s">
        <v>256</v>
      </c>
      <c r="L29" s="1" t="s">
        <v>256</v>
      </c>
      <c r="M29" s="1" t="s">
        <v>257</v>
      </c>
      <c r="N29" s="1" t="s">
        <v>257</v>
      </c>
      <c r="O29" s="1" t="s">
        <v>258</v>
      </c>
      <c r="P29" s="1" t="s">
        <v>258</v>
      </c>
      <c r="Q29" s="1" t="s">
        <v>258</v>
      </c>
      <c r="R29" s="1" t="s">
        <v>258</v>
      </c>
      <c r="S29" s="1">
        <v>1</v>
      </c>
    </row>
    <row r="30" spans="1:19">
      <c r="A30" s="1">
        <v>60</v>
      </c>
      <c r="B30" s="1" t="s">
        <v>136</v>
      </c>
      <c r="C30" s="8" t="s">
        <v>140</v>
      </c>
      <c r="D30" s="1" t="s">
        <v>70</v>
      </c>
      <c r="E30" s="1" t="s">
        <v>70</v>
      </c>
      <c r="F30" s="1" t="s">
        <v>69</v>
      </c>
      <c r="G30" s="1" t="s">
        <v>259</v>
      </c>
      <c r="H30" s="1" t="s">
        <v>259</v>
      </c>
      <c r="I30" s="1" t="s">
        <v>260</v>
      </c>
      <c r="J30" s="1" t="s">
        <v>260</v>
      </c>
      <c r="K30" s="1" t="s">
        <v>261</v>
      </c>
      <c r="L30" s="1" t="s">
        <v>261</v>
      </c>
      <c r="M30" s="1" t="s">
        <v>262</v>
      </c>
      <c r="N30" s="1" t="s">
        <v>262</v>
      </c>
      <c r="O30" s="1" t="s">
        <v>263</v>
      </c>
      <c r="P30" s="1" t="s">
        <v>263</v>
      </c>
      <c r="Q30" s="1" t="s">
        <v>263</v>
      </c>
      <c r="R30" s="1" t="s">
        <v>263</v>
      </c>
      <c r="S30" s="1">
        <v>1</v>
      </c>
    </row>
    <row r="31" spans="1:19">
      <c r="A31" s="1">
        <v>61</v>
      </c>
      <c r="B31" s="1" t="s">
        <v>136</v>
      </c>
      <c r="C31" s="8" t="s">
        <v>140</v>
      </c>
      <c r="D31" s="1" t="s">
        <v>70</v>
      </c>
      <c r="E31" s="1" t="s">
        <v>70</v>
      </c>
      <c r="F31" s="1" t="s">
        <v>69</v>
      </c>
      <c r="G31" s="1" t="s">
        <v>264</v>
      </c>
      <c r="H31" s="1" t="s">
        <v>264</v>
      </c>
      <c r="I31" s="1" t="s">
        <v>265</v>
      </c>
      <c r="J31" s="1" t="s">
        <v>265</v>
      </c>
      <c r="K31" s="1" t="s">
        <v>266</v>
      </c>
      <c r="L31" s="1" t="s">
        <v>266</v>
      </c>
      <c r="M31" s="1" t="s">
        <v>267</v>
      </c>
      <c r="N31" s="1" t="s">
        <v>267</v>
      </c>
      <c r="O31" s="1" t="s">
        <v>268</v>
      </c>
      <c r="P31" s="1" t="s">
        <v>268</v>
      </c>
      <c r="Q31" s="1" t="s">
        <v>268</v>
      </c>
      <c r="R31" s="1" t="s">
        <v>268</v>
      </c>
      <c r="S31" s="1">
        <v>1</v>
      </c>
    </row>
    <row r="32" spans="1:19">
      <c r="A32" s="1">
        <v>62</v>
      </c>
      <c r="B32" s="1" t="s">
        <v>136</v>
      </c>
      <c r="C32" s="8" t="s">
        <v>140</v>
      </c>
      <c r="D32" s="1" t="s">
        <v>70</v>
      </c>
      <c r="E32" s="1" t="s">
        <v>70</v>
      </c>
      <c r="F32" s="1" t="s">
        <v>69</v>
      </c>
      <c r="G32" s="1" t="s">
        <v>269</v>
      </c>
      <c r="H32" s="1" t="s">
        <v>269</v>
      </c>
      <c r="I32" s="1" t="s">
        <v>270</v>
      </c>
      <c r="J32" s="1" t="s">
        <v>270</v>
      </c>
      <c r="K32" s="1" t="s">
        <v>271</v>
      </c>
      <c r="L32" s="1" t="s">
        <v>271</v>
      </c>
      <c r="M32" s="1" t="s">
        <v>272</v>
      </c>
      <c r="N32" s="1" t="s">
        <v>272</v>
      </c>
      <c r="O32" s="1" t="s">
        <v>273</v>
      </c>
      <c r="P32" s="1" t="s">
        <v>273</v>
      </c>
      <c r="Q32" s="1" t="s">
        <v>273</v>
      </c>
      <c r="R32" s="1" t="s">
        <v>273</v>
      </c>
      <c r="S32" s="1">
        <v>1</v>
      </c>
    </row>
    <row r="33" spans="1:19">
      <c r="A33" s="1">
        <v>63</v>
      </c>
      <c r="B33" s="1" t="s">
        <v>136</v>
      </c>
      <c r="C33" s="8" t="s">
        <v>140</v>
      </c>
      <c r="D33" s="1" t="s">
        <v>70</v>
      </c>
      <c r="E33" s="1" t="s">
        <v>70</v>
      </c>
      <c r="F33" s="1" t="s">
        <v>69</v>
      </c>
      <c r="G33" s="1" t="s">
        <v>274</v>
      </c>
      <c r="H33" s="1" t="s">
        <v>274</v>
      </c>
      <c r="I33" s="1" t="s">
        <v>275</v>
      </c>
      <c r="J33" s="1" t="s">
        <v>275</v>
      </c>
      <c r="K33" s="1" t="s">
        <v>276</v>
      </c>
      <c r="L33" s="1" t="s">
        <v>276</v>
      </c>
      <c r="M33" s="1" t="s">
        <v>277</v>
      </c>
      <c r="N33" s="1" t="s">
        <v>277</v>
      </c>
      <c r="O33" s="1" t="s">
        <v>278</v>
      </c>
      <c r="P33" s="1" t="s">
        <v>278</v>
      </c>
      <c r="Q33" s="1" t="s">
        <v>278</v>
      </c>
      <c r="R33" s="1" t="s">
        <v>278</v>
      </c>
      <c r="S33" s="1">
        <v>1</v>
      </c>
    </row>
    <row r="34" spans="1:19">
      <c r="A34" s="1">
        <v>64</v>
      </c>
      <c r="B34" s="1" t="s">
        <v>136</v>
      </c>
      <c r="C34" s="8" t="s">
        <v>140</v>
      </c>
      <c r="D34" s="1" t="s">
        <v>70</v>
      </c>
      <c r="E34" s="1" t="s">
        <v>70</v>
      </c>
      <c r="F34" s="1" t="s">
        <v>69</v>
      </c>
      <c r="G34" s="1" t="s">
        <v>279</v>
      </c>
      <c r="H34" s="1" t="s">
        <v>279</v>
      </c>
      <c r="I34" s="1" t="s">
        <v>280</v>
      </c>
      <c r="J34" s="1" t="s">
        <v>280</v>
      </c>
      <c r="K34" s="1" t="s">
        <v>281</v>
      </c>
      <c r="L34" s="1" t="s">
        <v>281</v>
      </c>
      <c r="M34" s="1" t="s">
        <v>282</v>
      </c>
      <c r="N34" s="1" t="s">
        <v>282</v>
      </c>
      <c r="O34" s="1" t="s">
        <v>283</v>
      </c>
      <c r="P34" s="1" t="s">
        <v>283</v>
      </c>
      <c r="Q34" s="1" t="s">
        <v>283</v>
      </c>
      <c r="R34" s="1" t="s">
        <v>283</v>
      </c>
      <c r="S34" s="1">
        <v>1</v>
      </c>
    </row>
    <row r="35" spans="1:19">
      <c r="G35" s="1"/>
    </row>
    <row r="36" spans="1:19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9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9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9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9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9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9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9">
      <c r="G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workbookViewId="0">
      <selection activeCell="E3" sqref="E3:F10"/>
    </sheetView>
  </sheetViews>
  <sheetFormatPr baseColWidth="10" defaultColWidth="10.83203125" defaultRowHeight="15" x14ac:dyDescent="0"/>
  <cols>
    <col min="1" max="2" width="9" bestFit="1" customWidth="1"/>
    <col min="3" max="3" width="8" bestFit="1" customWidth="1"/>
    <col min="4" max="4" width="10.6640625" bestFit="1" customWidth="1"/>
    <col min="5" max="6" width="11.1640625" bestFit="1" customWidth="1"/>
    <col min="7" max="18" width="13" bestFit="1" customWidth="1"/>
    <col min="19" max="19" width="7.5" bestFit="1" customWidth="1"/>
    <col min="21" max="21" width="3.1640625" style="1" bestFit="1" customWidth="1"/>
    <col min="22" max="25" width="4.1640625" style="1" bestFit="1" customWidth="1"/>
    <col min="26" max="26" width="10.83203125" style="1"/>
    <col min="27" max="27" width="3.1640625" style="1" bestFit="1" customWidth="1"/>
    <col min="28" max="31" width="4.1640625" style="1" bestFit="1" customWidth="1"/>
    <col min="32" max="32" width="10.83203125" style="1"/>
    <col min="33" max="33" width="3.1640625" style="1" bestFit="1" customWidth="1"/>
    <col min="34" max="37" width="4.1640625" style="1" bestFit="1" customWidth="1"/>
    <col min="38" max="38" width="10.83203125" style="1"/>
    <col min="39" max="39" width="3.1640625" style="1" bestFit="1" customWidth="1"/>
    <col min="40" max="43" width="4.1640625" style="1" bestFit="1" customWidth="1"/>
    <col min="44" max="16384" width="10.83203125" style="1"/>
  </cols>
  <sheetData>
    <row r="1" spans="1:43">
      <c r="A1" s="1"/>
      <c r="B1" s="1"/>
      <c r="C1" s="1"/>
      <c r="D1" s="1"/>
      <c r="E1" s="1"/>
      <c r="F1" s="1"/>
      <c r="G1" s="1" t="s">
        <v>61</v>
      </c>
      <c r="H1" s="1" t="s">
        <v>61</v>
      </c>
      <c r="I1" s="1" t="s">
        <v>61</v>
      </c>
      <c r="J1" s="1" t="s">
        <v>61</v>
      </c>
      <c r="K1" s="1" t="s">
        <v>62</v>
      </c>
      <c r="L1" s="1" t="s">
        <v>62</v>
      </c>
      <c r="M1" s="1" t="s">
        <v>62</v>
      </c>
      <c r="N1" s="1" t="s">
        <v>62</v>
      </c>
      <c r="O1" s="1" t="s">
        <v>63</v>
      </c>
      <c r="P1" s="1" t="s">
        <v>63</v>
      </c>
      <c r="Q1" s="1" t="s">
        <v>63</v>
      </c>
      <c r="R1" s="1" t="s">
        <v>63</v>
      </c>
      <c r="S1" s="1"/>
      <c r="V1" s="25" t="s">
        <v>316</v>
      </c>
      <c r="W1" s="25"/>
      <c r="X1" s="25"/>
      <c r="Y1" s="25"/>
      <c r="AB1" s="25" t="s">
        <v>317</v>
      </c>
      <c r="AC1" s="25"/>
      <c r="AD1" s="25"/>
      <c r="AE1" s="25"/>
      <c r="AH1" s="25" t="s">
        <v>318</v>
      </c>
      <c r="AI1" s="25"/>
      <c r="AJ1" s="25"/>
      <c r="AK1" s="25"/>
      <c r="AN1" s="25" t="s">
        <v>319</v>
      </c>
      <c r="AO1" s="25"/>
      <c r="AP1" s="25"/>
      <c r="AQ1" s="25"/>
    </row>
    <row r="2" spans="1:43">
      <c r="A2" s="1" t="s">
        <v>44</v>
      </c>
      <c r="B2" s="1" t="s">
        <v>64</v>
      </c>
      <c r="C2" s="1" t="s">
        <v>66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135</v>
      </c>
      <c r="V2" s="1">
        <v>1</v>
      </c>
      <c r="W2" s="1">
        <v>2</v>
      </c>
      <c r="X2" s="1">
        <v>3</v>
      </c>
      <c r="Y2" s="1">
        <v>4</v>
      </c>
      <c r="AB2" s="1">
        <v>1</v>
      </c>
      <c r="AC2" s="1">
        <v>2</v>
      </c>
      <c r="AD2" s="1">
        <v>3</v>
      </c>
      <c r="AE2" s="1">
        <v>4</v>
      </c>
      <c r="AH2" s="1">
        <v>1</v>
      </c>
      <c r="AI2" s="1">
        <v>2</v>
      </c>
      <c r="AJ2" s="1">
        <v>3</v>
      </c>
      <c r="AK2" s="1">
        <v>4</v>
      </c>
      <c r="AN2" s="1">
        <v>1</v>
      </c>
      <c r="AO2" s="1">
        <v>2</v>
      </c>
      <c r="AP2" s="1">
        <v>3</v>
      </c>
      <c r="AQ2" s="1">
        <v>4</v>
      </c>
    </row>
    <row r="3" spans="1:43">
      <c r="A3" s="1">
        <v>65</v>
      </c>
      <c r="B3" s="1" t="s">
        <v>69</v>
      </c>
      <c r="C3" s="1" t="s">
        <v>284</v>
      </c>
      <c r="D3" s="1" t="s">
        <v>316</v>
      </c>
      <c r="E3" s="1" t="s">
        <v>316</v>
      </c>
      <c r="F3" s="1" t="s">
        <v>317</v>
      </c>
      <c r="G3" s="1" t="s">
        <v>384</v>
      </c>
      <c r="H3" s="1" t="s">
        <v>384</v>
      </c>
      <c r="I3" s="1" t="s">
        <v>385</v>
      </c>
      <c r="J3" s="1" t="s">
        <v>385</v>
      </c>
      <c r="K3" s="1" t="s">
        <v>386</v>
      </c>
      <c r="L3" s="1" t="s">
        <v>386</v>
      </c>
      <c r="M3" s="1" t="s">
        <v>387</v>
      </c>
      <c r="N3" s="1" t="s">
        <v>387</v>
      </c>
      <c r="O3" s="1" t="s">
        <v>388</v>
      </c>
      <c r="P3" s="1" t="s">
        <v>388</v>
      </c>
      <c r="Q3" s="1" t="s">
        <v>389</v>
      </c>
      <c r="R3" s="1" t="s">
        <v>390</v>
      </c>
      <c r="S3" s="1">
        <v>1</v>
      </c>
      <c r="U3" s="1">
        <v>1</v>
      </c>
      <c r="V3" s="9">
        <v>208</v>
      </c>
      <c r="W3" s="9">
        <f>V3</f>
        <v>208</v>
      </c>
      <c r="X3" s="9">
        <f>V3+1</f>
        <v>209</v>
      </c>
      <c r="Y3" s="9">
        <f>W3+1</f>
        <v>209</v>
      </c>
      <c r="AA3" s="1">
        <v>1</v>
      </c>
      <c r="AB3" s="9">
        <f>Y26+1</f>
        <v>256</v>
      </c>
      <c r="AC3" s="9">
        <f>AB3</f>
        <v>256</v>
      </c>
      <c r="AD3" s="9">
        <f>AC3+1</f>
        <v>257</v>
      </c>
      <c r="AE3" s="9">
        <f>AD3+1</f>
        <v>258</v>
      </c>
      <c r="AG3" s="1">
        <v>1</v>
      </c>
      <c r="AH3" s="9">
        <f>AE26+1</f>
        <v>328</v>
      </c>
      <c r="AI3" s="9">
        <f>AH3+1</f>
        <v>329</v>
      </c>
      <c r="AJ3" s="9">
        <f>AI3+1</f>
        <v>330</v>
      </c>
      <c r="AK3" s="9">
        <f>AJ3</f>
        <v>330</v>
      </c>
      <c r="AM3" s="1">
        <v>1</v>
      </c>
      <c r="AN3" s="9">
        <f>AK26+1</f>
        <v>400</v>
      </c>
      <c r="AO3" s="9">
        <f t="shared" ref="AO3:AQ4" si="0">AN3+1</f>
        <v>401</v>
      </c>
      <c r="AP3" s="9">
        <f t="shared" si="0"/>
        <v>402</v>
      </c>
      <c r="AQ3" s="9">
        <f t="shared" si="0"/>
        <v>403</v>
      </c>
    </row>
    <row r="4" spans="1:43">
      <c r="A4" s="1">
        <v>66</v>
      </c>
      <c r="B4" s="1" t="s">
        <v>69</v>
      </c>
      <c r="C4" s="1" t="s">
        <v>285</v>
      </c>
      <c r="D4" s="1" t="s">
        <v>316</v>
      </c>
      <c r="E4" s="1" t="s">
        <v>316</v>
      </c>
      <c r="F4" s="1" t="s">
        <v>318</v>
      </c>
      <c r="G4" s="1" t="s">
        <v>456</v>
      </c>
      <c r="H4" s="8" t="s">
        <v>456</v>
      </c>
      <c r="I4" s="8" t="s">
        <v>457</v>
      </c>
      <c r="J4" s="8" t="s">
        <v>457</v>
      </c>
      <c r="K4" s="1" t="s">
        <v>458</v>
      </c>
      <c r="L4" s="1" t="s">
        <v>458</v>
      </c>
      <c r="M4" s="1" t="s">
        <v>459</v>
      </c>
      <c r="N4" s="1" t="s">
        <v>459</v>
      </c>
      <c r="O4" s="1" t="s">
        <v>460</v>
      </c>
      <c r="P4" s="1" t="s">
        <v>461</v>
      </c>
      <c r="Q4" s="1" t="s">
        <v>462</v>
      </c>
      <c r="R4" s="1" t="s">
        <v>462</v>
      </c>
      <c r="S4" s="1">
        <v>1</v>
      </c>
      <c r="U4" s="8">
        <v>2</v>
      </c>
      <c r="V4" s="9">
        <f>V3+2</f>
        <v>210</v>
      </c>
      <c r="W4" s="9">
        <f>V4</f>
        <v>210</v>
      </c>
      <c r="X4" s="9">
        <f>V4+1</f>
        <v>211</v>
      </c>
      <c r="Y4" s="9">
        <f>W4+1</f>
        <v>211</v>
      </c>
      <c r="AA4" s="8">
        <v>2</v>
      </c>
      <c r="AB4" s="9">
        <f>AB3+3</f>
        <v>259</v>
      </c>
      <c r="AC4" s="9">
        <f>AB4</f>
        <v>259</v>
      </c>
      <c r="AD4" s="9">
        <f>AC4+1</f>
        <v>260</v>
      </c>
      <c r="AE4" s="9">
        <f>AD4+1</f>
        <v>261</v>
      </c>
      <c r="AG4" s="8">
        <v>2</v>
      </c>
      <c r="AH4" s="9">
        <f>AH3+3</f>
        <v>331</v>
      </c>
      <c r="AI4" s="9">
        <f>AH4+1</f>
        <v>332</v>
      </c>
      <c r="AJ4" s="9">
        <f>AI4+1</f>
        <v>333</v>
      </c>
      <c r="AK4" s="9">
        <f>AJ4</f>
        <v>333</v>
      </c>
      <c r="AM4" s="8">
        <v>2</v>
      </c>
      <c r="AN4" s="9">
        <f>AN3+4</f>
        <v>404</v>
      </c>
      <c r="AO4" s="9">
        <f t="shared" si="0"/>
        <v>405</v>
      </c>
      <c r="AP4" s="9">
        <f t="shared" si="0"/>
        <v>406</v>
      </c>
      <c r="AQ4" s="9">
        <f t="shared" si="0"/>
        <v>407</v>
      </c>
    </row>
    <row r="5" spans="1:43">
      <c r="A5" s="1">
        <v>67</v>
      </c>
      <c r="B5" s="1" t="s">
        <v>69</v>
      </c>
      <c r="C5" s="1" t="s">
        <v>286</v>
      </c>
      <c r="D5" s="1" t="s">
        <v>316</v>
      </c>
      <c r="E5" s="1" t="s">
        <v>317</v>
      </c>
      <c r="F5" s="1" t="s">
        <v>316</v>
      </c>
      <c r="G5" s="1" t="s">
        <v>320</v>
      </c>
      <c r="H5" s="1" t="s">
        <v>320</v>
      </c>
      <c r="I5" s="1" t="s">
        <v>321</v>
      </c>
      <c r="J5" s="1" t="s">
        <v>321</v>
      </c>
      <c r="K5" s="1" t="s">
        <v>322</v>
      </c>
      <c r="L5" s="1" t="s">
        <v>322</v>
      </c>
      <c r="M5" s="1" t="s">
        <v>323</v>
      </c>
      <c r="N5" s="1" t="s">
        <v>324</v>
      </c>
      <c r="O5" s="1" t="s">
        <v>325</v>
      </c>
      <c r="P5" s="1" t="s">
        <v>325</v>
      </c>
      <c r="Q5" s="1" t="s">
        <v>326</v>
      </c>
      <c r="R5" s="1" t="s">
        <v>326</v>
      </c>
      <c r="S5" s="1">
        <v>2</v>
      </c>
      <c r="U5" s="1">
        <v>3</v>
      </c>
      <c r="V5" s="9">
        <f t="shared" ref="V5:V10" si="1">V4+2</f>
        <v>212</v>
      </c>
      <c r="W5" s="9">
        <f t="shared" ref="W5:W26" si="2">V5</f>
        <v>212</v>
      </c>
      <c r="X5" s="9">
        <f t="shared" ref="X5:X10" si="3">V5+1</f>
        <v>213</v>
      </c>
      <c r="Y5" s="9">
        <f t="shared" ref="Y5:Y10" si="4">W5+1</f>
        <v>213</v>
      </c>
      <c r="AA5" s="1">
        <v>3</v>
      </c>
      <c r="AB5" s="9">
        <f t="shared" ref="AB5:AB10" si="5">AB4+3</f>
        <v>262</v>
      </c>
      <c r="AC5" s="9">
        <f t="shared" ref="AC5:AC26" si="6">AB5</f>
        <v>262</v>
      </c>
      <c r="AD5" s="9">
        <f t="shared" ref="AD5:AE5" si="7">AC5+1</f>
        <v>263</v>
      </c>
      <c r="AE5" s="9">
        <f t="shared" si="7"/>
        <v>264</v>
      </c>
      <c r="AG5" s="1">
        <v>3</v>
      </c>
      <c r="AH5" s="9">
        <f t="shared" ref="AH5:AH10" si="8">AH4+3</f>
        <v>334</v>
      </c>
      <c r="AI5" s="9">
        <f t="shared" ref="AI5:AJ5" si="9">AH5+1</f>
        <v>335</v>
      </c>
      <c r="AJ5" s="9">
        <f t="shared" si="9"/>
        <v>336</v>
      </c>
      <c r="AK5" s="9">
        <f t="shared" ref="AK5:AK26" si="10">AJ5</f>
        <v>336</v>
      </c>
      <c r="AM5" s="1">
        <v>3</v>
      </c>
      <c r="AN5" s="9">
        <f t="shared" ref="AN5:AN10" si="11">AN4+4</f>
        <v>408</v>
      </c>
      <c r="AO5" s="9">
        <f t="shared" ref="AO5:AQ5" si="12">AN5+1</f>
        <v>409</v>
      </c>
      <c r="AP5" s="9">
        <f t="shared" si="12"/>
        <v>410</v>
      </c>
      <c r="AQ5" s="9">
        <f t="shared" si="12"/>
        <v>411</v>
      </c>
    </row>
    <row r="6" spans="1:43">
      <c r="A6" s="1">
        <v>68</v>
      </c>
      <c r="B6" s="1" t="s">
        <v>69</v>
      </c>
      <c r="C6" s="1" t="s">
        <v>287</v>
      </c>
      <c r="D6" s="1" t="s">
        <v>316</v>
      </c>
      <c r="E6" s="1" t="s">
        <v>318</v>
      </c>
      <c r="F6" s="1" t="s">
        <v>316</v>
      </c>
      <c r="G6" s="1" t="s">
        <v>327</v>
      </c>
      <c r="H6" s="1" t="s">
        <v>327</v>
      </c>
      <c r="I6" s="1" t="s">
        <v>328</v>
      </c>
      <c r="J6" s="1" t="s">
        <v>328</v>
      </c>
      <c r="K6" s="1" t="s">
        <v>329</v>
      </c>
      <c r="L6" s="1" t="s">
        <v>330</v>
      </c>
      <c r="M6" s="1" t="s">
        <v>331</v>
      </c>
      <c r="N6" s="1" t="s">
        <v>331</v>
      </c>
      <c r="O6" s="1" t="s">
        <v>332</v>
      </c>
      <c r="P6" s="1" t="s">
        <v>332</v>
      </c>
      <c r="Q6" s="1" t="s">
        <v>333</v>
      </c>
      <c r="R6" s="1" t="s">
        <v>333</v>
      </c>
      <c r="S6" s="1">
        <v>2</v>
      </c>
      <c r="U6" s="1">
        <v>4</v>
      </c>
      <c r="V6" s="9">
        <f t="shared" si="1"/>
        <v>214</v>
      </c>
      <c r="W6" s="9">
        <f t="shared" si="2"/>
        <v>214</v>
      </c>
      <c r="X6" s="9">
        <f t="shared" si="3"/>
        <v>215</v>
      </c>
      <c r="Y6" s="9">
        <f t="shared" si="4"/>
        <v>215</v>
      </c>
      <c r="AA6" s="1">
        <v>4</v>
      </c>
      <c r="AB6" s="9">
        <f t="shared" si="5"/>
        <v>265</v>
      </c>
      <c r="AC6" s="9">
        <f t="shared" si="6"/>
        <v>265</v>
      </c>
      <c r="AD6" s="9">
        <f t="shared" ref="AD6:AE6" si="13">AC6+1</f>
        <v>266</v>
      </c>
      <c r="AE6" s="9">
        <f t="shared" si="13"/>
        <v>267</v>
      </c>
      <c r="AG6" s="1">
        <v>4</v>
      </c>
      <c r="AH6" s="9">
        <f t="shared" si="8"/>
        <v>337</v>
      </c>
      <c r="AI6" s="9">
        <f t="shared" ref="AI6:AJ6" si="14">AH6+1</f>
        <v>338</v>
      </c>
      <c r="AJ6" s="9">
        <f t="shared" si="14"/>
        <v>339</v>
      </c>
      <c r="AK6" s="9">
        <f t="shared" si="10"/>
        <v>339</v>
      </c>
      <c r="AM6" s="1">
        <v>4</v>
      </c>
      <c r="AN6" s="9">
        <f t="shared" si="11"/>
        <v>412</v>
      </c>
      <c r="AO6" s="9">
        <f t="shared" ref="AO6:AQ6" si="15">AN6+1</f>
        <v>413</v>
      </c>
      <c r="AP6" s="9">
        <f t="shared" si="15"/>
        <v>414</v>
      </c>
      <c r="AQ6" s="9">
        <f t="shared" si="15"/>
        <v>415</v>
      </c>
    </row>
    <row r="7" spans="1:43">
      <c r="A7" s="1">
        <v>69</v>
      </c>
      <c r="B7" s="1" t="s">
        <v>69</v>
      </c>
      <c r="C7" s="1" t="s">
        <v>288</v>
      </c>
      <c r="D7" s="1" t="s">
        <v>316</v>
      </c>
      <c r="E7" s="1" t="s">
        <v>319</v>
      </c>
      <c r="F7" s="1" t="s">
        <v>317</v>
      </c>
      <c r="G7" s="1" t="s">
        <v>416</v>
      </c>
      <c r="H7" s="1" t="s">
        <v>416</v>
      </c>
      <c r="I7" s="1" t="s">
        <v>417</v>
      </c>
      <c r="J7" s="1" t="s">
        <v>417</v>
      </c>
      <c r="K7" s="1" t="s">
        <v>418</v>
      </c>
      <c r="L7" s="1" t="s">
        <v>419</v>
      </c>
      <c r="M7" s="1" t="s">
        <v>420</v>
      </c>
      <c r="N7" s="1" t="s">
        <v>421</v>
      </c>
      <c r="O7" s="1" t="s">
        <v>422</v>
      </c>
      <c r="P7" s="1" t="s">
        <v>422</v>
      </c>
      <c r="Q7" s="1" t="s">
        <v>423</v>
      </c>
      <c r="R7" s="1" t="s">
        <v>424</v>
      </c>
      <c r="S7" s="1">
        <v>1</v>
      </c>
      <c r="U7" s="1">
        <v>5</v>
      </c>
      <c r="V7" s="9">
        <f t="shared" si="1"/>
        <v>216</v>
      </c>
      <c r="W7" s="9">
        <f t="shared" si="2"/>
        <v>216</v>
      </c>
      <c r="X7" s="9">
        <f t="shared" si="3"/>
        <v>217</v>
      </c>
      <c r="Y7" s="9">
        <f t="shared" si="4"/>
        <v>217</v>
      </c>
      <c r="AA7" s="1">
        <v>5</v>
      </c>
      <c r="AB7" s="9">
        <f t="shared" si="5"/>
        <v>268</v>
      </c>
      <c r="AC7" s="9">
        <f t="shared" si="6"/>
        <v>268</v>
      </c>
      <c r="AD7" s="9">
        <f t="shared" ref="AD7:AE7" si="16">AC7+1</f>
        <v>269</v>
      </c>
      <c r="AE7" s="9">
        <f t="shared" si="16"/>
        <v>270</v>
      </c>
      <c r="AG7" s="1">
        <v>5</v>
      </c>
      <c r="AH7" s="9">
        <f t="shared" si="8"/>
        <v>340</v>
      </c>
      <c r="AI7" s="9">
        <f t="shared" ref="AI7:AJ7" si="17">AH7+1</f>
        <v>341</v>
      </c>
      <c r="AJ7" s="9">
        <f t="shared" si="17"/>
        <v>342</v>
      </c>
      <c r="AK7" s="9">
        <f t="shared" si="10"/>
        <v>342</v>
      </c>
      <c r="AM7" s="1">
        <v>5</v>
      </c>
      <c r="AN7" s="9">
        <f t="shared" si="11"/>
        <v>416</v>
      </c>
      <c r="AO7" s="9">
        <f t="shared" ref="AO7:AQ7" si="18">AN7+1</f>
        <v>417</v>
      </c>
      <c r="AP7" s="9">
        <f t="shared" si="18"/>
        <v>418</v>
      </c>
      <c r="AQ7" s="9">
        <f t="shared" si="18"/>
        <v>419</v>
      </c>
    </row>
    <row r="8" spans="1:43">
      <c r="A8" s="1">
        <v>70</v>
      </c>
      <c r="B8" s="1" t="s">
        <v>69</v>
      </c>
      <c r="C8" s="1" t="s">
        <v>289</v>
      </c>
      <c r="D8" s="1" t="s">
        <v>316</v>
      </c>
      <c r="E8" s="1" t="s">
        <v>319</v>
      </c>
      <c r="F8" s="1" t="s">
        <v>318</v>
      </c>
      <c r="G8" s="1" t="s">
        <v>488</v>
      </c>
      <c r="H8" s="1" t="s">
        <v>488</v>
      </c>
      <c r="I8" s="1" t="s">
        <v>489</v>
      </c>
      <c r="J8" s="1" t="s">
        <v>489</v>
      </c>
      <c r="K8" s="1" t="s">
        <v>490</v>
      </c>
      <c r="L8" s="1" t="s">
        <v>491</v>
      </c>
      <c r="M8" s="1" t="s">
        <v>492</v>
      </c>
      <c r="N8" s="1" t="s">
        <v>493</v>
      </c>
      <c r="O8" s="1" t="s">
        <v>494</v>
      </c>
      <c r="P8" s="1" t="s">
        <v>495</v>
      </c>
      <c r="Q8" s="1" t="s">
        <v>496</v>
      </c>
      <c r="R8" s="1" t="s">
        <v>496</v>
      </c>
      <c r="S8" s="1">
        <v>1</v>
      </c>
      <c r="U8" s="1">
        <v>6</v>
      </c>
      <c r="V8" s="9">
        <f t="shared" si="1"/>
        <v>218</v>
      </c>
      <c r="W8" s="9">
        <f t="shared" si="2"/>
        <v>218</v>
      </c>
      <c r="X8" s="9">
        <f t="shared" si="3"/>
        <v>219</v>
      </c>
      <c r="Y8" s="9">
        <f t="shared" si="4"/>
        <v>219</v>
      </c>
      <c r="AA8" s="1">
        <v>6</v>
      </c>
      <c r="AB8" s="9">
        <f t="shared" si="5"/>
        <v>271</v>
      </c>
      <c r="AC8" s="9">
        <f t="shared" si="6"/>
        <v>271</v>
      </c>
      <c r="AD8" s="9">
        <f t="shared" ref="AD8:AE8" si="19">AC8+1</f>
        <v>272</v>
      </c>
      <c r="AE8" s="9">
        <f t="shared" si="19"/>
        <v>273</v>
      </c>
      <c r="AG8" s="1">
        <v>6</v>
      </c>
      <c r="AH8" s="9">
        <f t="shared" si="8"/>
        <v>343</v>
      </c>
      <c r="AI8" s="9">
        <f t="shared" ref="AI8:AJ8" si="20">AH8+1</f>
        <v>344</v>
      </c>
      <c r="AJ8" s="9">
        <f t="shared" si="20"/>
        <v>345</v>
      </c>
      <c r="AK8" s="9">
        <f t="shared" si="10"/>
        <v>345</v>
      </c>
      <c r="AM8" s="1">
        <v>6</v>
      </c>
      <c r="AN8" s="9">
        <f t="shared" si="11"/>
        <v>420</v>
      </c>
      <c r="AO8" s="9">
        <f t="shared" ref="AO8:AQ8" si="21">AN8+1</f>
        <v>421</v>
      </c>
      <c r="AP8" s="9">
        <f t="shared" si="21"/>
        <v>422</v>
      </c>
      <c r="AQ8" s="9">
        <f t="shared" si="21"/>
        <v>423</v>
      </c>
    </row>
    <row r="9" spans="1:43">
      <c r="A9" s="1">
        <v>71</v>
      </c>
      <c r="B9" s="1" t="s">
        <v>69</v>
      </c>
      <c r="C9" s="1" t="s">
        <v>290</v>
      </c>
      <c r="D9" s="1" t="s">
        <v>316</v>
      </c>
      <c r="E9" s="1" t="s">
        <v>317</v>
      </c>
      <c r="F9" s="1" t="s">
        <v>319</v>
      </c>
      <c r="G9" s="1" t="s">
        <v>528</v>
      </c>
      <c r="H9" s="1" t="s">
        <v>528</v>
      </c>
      <c r="I9" s="1" t="s">
        <v>529</v>
      </c>
      <c r="J9" s="1" t="s">
        <v>529</v>
      </c>
      <c r="K9" s="1" t="s">
        <v>530</v>
      </c>
      <c r="L9" s="1" t="s">
        <v>530</v>
      </c>
      <c r="M9" s="1" t="s">
        <v>531</v>
      </c>
      <c r="N9" s="1" t="s">
        <v>532</v>
      </c>
      <c r="O9" s="1" t="s">
        <v>533</v>
      </c>
      <c r="P9" s="1" t="s">
        <v>534</v>
      </c>
      <c r="Q9" s="1" t="s">
        <v>535</v>
      </c>
      <c r="R9" s="1" t="s">
        <v>536</v>
      </c>
      <c r="S9" s="1">
        <v>2</v>
      </c>
      <c r="U9" s="1">
        <v>7</v>
      </c>
      <c r="V9" s="9">
        <f t="shared" si="1"/>
        <v>220</v>
      </c>
      <c r="W9" s="9">
        <f t="shared" si="2"/>
        <v>220</v>
      </c>
      <c r="X9" s="9">
        <f t="shared" si="3"/>
        <v>221</v>
      </c>
      <c r="Y9" s="9">
        <f t="shared" si="4"/>
        <v>221</v>
      </c>
      <c r="AA9" s="1">
        <v>7</v>
      </c>
      <c r="AB9" s="9">
        <f t="shared" si="5"/>
        <v>274</v>
      </c>
      <c r="AC9" s="9">
        <f t="shared" si="6"/>
        <v>274</v>
      </c>
      <c r="AD9" s="9">
        <f t="shared" ref="AD9:AE9" si="22">AC9+1</f>
        <v>275</v>
      </c>
      <c r="AE9" s="9">
        <f t="shared" si="22"/>
        <v>276</v>
      </c>
      <c r="AG9" s="1">
        <v>7</v>
      </c>
      <c r="AH9" s="9">
        <f t="shared" si="8"/>
        <v>346</v>
      </c>
      <c r="AI9" s="9">
        <f t="shared" ref="AI9:AJ9" si="23">AH9+1</f>
        <v>347</v>
      </c>
      <c r="AJ9" s="9">
        <f t="shared" si="23"/>
        <v>348</v>
      </c>
      <c r="AK9" s="9">
        <f t="shared" si="10"/>
        <v>348</v>
      </c>
      <c r="AM9" s="1">
        <v>7</v>
      </c>
      <c r="AN9" s="9">
        <f t="shared" si="11"/>
        <v>424</v>
      </c>
      <c r="AO9" s="9">
        <f t="shared" ref="AO9:AQ9" si="24">AN9+1</f>
        <v>425</v>
      </c>
      <c r="AP9" s="9">
        <f t="shared" si="24"/>
        <v>426</v>
      </c>
      <c r="AQ9" s="9">
        <f t="shared" si="24"/>
        <v>427</v>
      </c>
    </row>
    <row r="10" spans="1:43">
      <c r="A10" s="1">
        <v>72</v>
      </c>
      <c r="B10" s="1" t="s">
        <v>69</v>
      </c>
      <c r="C10" s="1" t="s">
        <v>291</v>
      </c>
      <c r="D10" s="1" t="s">
        <v>316</v>
      </c>
      <c r="E10" s="1" t="s">
        <v>318</v>
      </c>
      <c r="F10" s="1" t="s">
        <v>319</v>
      </c>
      <c r="G10" s="1" t="s">
        <v>568</v>
      </c>
      <c r="H10" s="1" t="s">
        <v>568</v>
      </c>
      <c r="I10" s="1" t="s">
        <v>569</v>
      </c>
      <c r="J10" s="1" t="s">
        <v>569</v>
      </c>
      <c r="K10" s="1" t="s">
        <v>570</v>
      </c>
      <c r="L10" s="1" t="s">
        <v>571</v>
      </c>
      <c r="M10" s="1" t="s">
        <v>572</v>
      </c>
      <c r="N10" s="1" t="s">
        <v>572</v>
      </c>
      <c r="O10" s="1" t="s">
        <v>573</v>
      </c>
      <c r="P10" s="1" t="s">
        <v>574</v>
      </c>
      <c r="Q10" s="1" t="s">
        <v>575</v>
      </c>
      <c r="R10" s="1" t="s">
        <v>576</v>
      </c>
      <c r="S10" s="1">
        <v>2</v>
      </c>
      <c r="U10" s="1">
        <v>8</v>
      </c>
      <c r="V10" s="9">
        <f t="shared" si="1"/>
        <v>222</v>
      </c>
      <c r="W10" s="9">
        <f t="shared" si="2"/>
        <v>222</v>
      </c>
      <c r="X10" s="9">
        <f t="shared" si="3"/>
        <v>223</v>
      </c>
      <c r="Y10" s="9">
        <f t="shared" si="4"/>
        <v>223</v>
      </c>
      <c r="AA10" s="1">
        <v>8</v>
      </c>
      <c r="AB10" s="9">
        <f t="shared" si="5"/>
        <v>277</v>
      </c>
      <c r="AC10" s="9">
        <f t="shared" si="6"/>
        <v>277</v>
      </c>
      <c r="AD10" s="9">
        <f t="shared" ref="AD10:AE10" si="25">AC10+1</f>
        <v>278</v>
      </c>
      <c r="AE10" s="9">
        <f t="shared" si="25"/>
        <v>279</v>
      </c>
      <c r="AG10" s="1">
        <v>8</v>
      </c>
      <c r="AH10" s="9">
        <f t="shared" si="8"/>
        <v>349</v>
      </c>
      <c r="AI10" s="9">
        <f t="shared" ref="AI10:AJ10" si="26">AH10+1</f>
        <v>350</v>
      </c>
      <c r="AJ10" s="9">
        <f t="shared" si="26"/>
        <v>351</v>
      </c>
      <c r="AK10" s="9">
        <f t="shared" si="10"/>
        <v>351</v>
      </c>
      <c r="AM10" s="1">
        <v>8</v>
      </c>
      <c r="AN10" s="9">
        <f t="shared" si="11"/>
        <v>428</v>
      </c>
      <c r="AO10" s="9">
        <f t="shared" ref="AO10:AQ10" si="27">AN10+1</f>
        <v>429</v>
      </c>
      <c r="AP10" s="9">
        <f t="shared" si="27"/>
        <v>430</v>
      </c>
      <c r="AQ10" s="9">
        <f t="shared" si="27"/>
        <v>431</v>
      </c>
    </row>
    <row r="11" spans="1:43">
      <c r="A11" s="1">
        <v>73</v>
      </c>
      <c r="B11" s="1" t="s">
        <v>69</v>
      </c>
      <c r="C11" s="1" t="s">
        <v>292</v>
      </c>
      <c r="D11" s="1" t="s">
        <v>317</v>
      </c>
      <c r="E11" s="1" t="s">
        <v>316</v>
      </c>
      <c r="F11" s="1" t="s">
        <v>317</v>
      </c>
      <c r="G11" s="1" t="s">
        <v>391</v>
      </c>
      <c r="H11" s="1" t="s">
        <v>391</v>
      </c>
      <c r="I11" s="1" t="s">
        <v>392</v>
      </c>
      <c r="J11" s="1" t="s">
        <v>393</v>
      </c>
      <c r="K11" s="1" t="s">
        <v>394</v>
      </c>
      <c r="L11" s="1" t="s">
        <v>394</v>
      </c>
      <c r="M11" s="1" t="s">
        <v>395</v>
      </c>
      <c r="N11" s="1" t="s">
        <v>395</v>
      </c>
      <c r="O11" s="1" t="s">
        <v>396</v>
      </c>
      <c r="P11" s="1" t="s">
        <v>396</v>
      </c>
      <c r="Q11" s="1" t="s">
        <v>397</v>
      </c>
      <c r="R11" s="1" t="s">
        <v>398</v>
      </c>
      <c r="S11" s="1">
        <v>2</v>
      </c>
      <c r="U11" s="1">
        <v>9</v>
      </c>
      <c r="V11" s="9">
        <f t="shared" ref="V11:V26" si="28">V10+2</f>
        <v>224</v>
      </c>
      <c r="W11" s="9">
        <f t="shared" si="2"/>
        <v>224</v>
      </c>
      <c r="X11" s="9">
        <f t="shared" ref="X11:X26" si="29">V11+1</f>
        <v>225</v>
      </c>
      <c r="Y11" s="9">
        <f t="shared" ref="Y11:Y26" si="30">W11+1</f>
        <v>225</v>
      </c>
      <c r="AA11" s="1">
        <v>9</v>
      </c>
      <c r="AB11" s="9">
        <f t="shared" ref="AB11:AB26" si="31">AB10+3</f>
        <v>280</v>
      </c>
      <c r="AC11" s="9">
        <f t="shared" si="6"/>
        <v>280</v>
      </c>
      <c r="AD11" s="9">
        <f t="shared" ref="AD11:AE11" si="32">AC11+1</f>
        <v>281</v>
      </c>
      <c r="AE11" s="9">
        <f t="shared" si="32"/>
        <v>282</v>
      </c>
      <c r="AG11" s="1">
        <v>9</v>
      </c>
      <c r="AH11" s="9">
        <f t="shared" ref="AH11:AH26" si="33">AH10+3</f>
        <v>352</v>
      </c>
      <c r="AI11" s="9">
        <f t="shared" ref="AI11:AJ11" si="34">AH11+1</f>
        <v>353</v>
      </c>
      <c r="AJ11" s="9">
        <f t="shared" si="34"/>
        <v>354</v>
      </c>
      <c r="AK11" s="9">
        <f t="shared" si="10"/>
        <v>354</v>
      </c>
      <c r="AM11" s="1">
        <v>9</v>
      </c>
      <c r="AN11" s="9">
        <f t="shared" ref="AN11:AN26" si="35">AN10+4</f>
        <v>432</v>
      </c>
      <c r="AO11" s="9">
        <f t="shared" ref="AO11:AQ11" si="36">AN11+1</f>
        <v>433</v>
      </c>
      <c r="AP11" s="9">
        <f t="shared" si="36"/>
        <v>434</v>
      </c>
      <c r="AQ11" s="9">
        <f t="shared" si="36"/>
        <v>435</v>
      </c>
    </row>
    <row r="12" spans="1:43">
      <c r="A12" s="1">
        <v>74</v>
      </c>
      <c r="B12" s="1" t="s">
        <v>69</v>
      </c>
      <c r="C12" s="1" t="s">
        <v>293</v>
      </c>
      <c r="D12" s="1" t="s">
        <v>317</v>
      </c>
      <c r="E12" s="1" t="s">
        <v>316</v>
      </c>
      <c r="F12" s="1" t="s">
        <v>318</v>
      </c>
      <c r="G12" s="1" t="s">
        <v>463</v>
      </c>
      <c r="H12" s="1" t="s">
        <v>463</v>
      </c>
      <c r="I12" s="1" t="s">
        <v>464</v>
      </c>
      <c r="J12" s="1" t="s">
        <v>465</v>
      </c>
      <c r="K12" s="1" t="s">
        <v>466</v>
      </c>
      <c r="L12" s="1" t="s">
        <v>466</v>
      </c>
      <c r="M12" s="1" t="s">
        <v>467</v>
      </c>
      <c r="N12" s="1" t="s">
        <v>467</v>
      </c>
      <c r="O12" s="1" t="s">
        <v>468</v>
      </c>
      <c r="P12" s="1" t="s">
        <v>469</v>
      </c>
      <c r="Q12" s="1" t="s">
        <v>470</v>
      </c>
      <c r="R12" s="1" t="s">
        <v>470</v>
      </c>
      <c r="S12" s="1">
        <v>2</v>
      </c>
      <c r="U12" s="8">
        <v>10</v>
      </c>
      <c r="V12" s="9">
        <f t="shared" si="28"/>
        <v>226</v>
      </c>
      <c r="W12" s="9">
        <f t="shared" si="2"/>
        <v>226</v>
      </c>
      <c r="X12" s="9">
        <f t="shared" si="29"/>
        <v>227</v>
      </c>
      <c r="Y12" s="9">
        <f t="shared" si="30"/>
        <v>227</v>
      </c>
      <c r="AA12" s="8">
        <v>10</v>
      </c>
      <c r="AB12" s="9">
        <f t="shared" si="31"/>
        <v>283</v>
      </c>
      <c r="AC12" s="9">
        <f t="shared" si="6"/>
        <v>283</v>
      </c>
      <c r="AD12" s="9">
        <f t="shared" ref="AD12:AE12" si="37">AC12+1</f>
        <v>284</v>
      </c>
      <c r="AE12" s="9">
        <f t="shared" si="37"/>
        <v>285</v>
      </c>
      <c r="AG12" s="8">
        <v>10</v>
      </c>
      <c r="AH12" s="9">
        <f t="shared" si="33"/>
        <v>355</v>
      </c>
      <c r="AI12" s="9">
        <f t="shared" ref="AI12:AJ12" si="38">AH12+1</f>
        <v>356</v>
      </c>
      <c r="AJ12" s="9">
        <f t="shared" si="38"/>
        <v>357</v>
      </c>
      <c r="AK12" s="9">
        <f t="shared" si="10"/>
        <v>357</v>
      </c>
      <c r="AM12" s="8">
        <v>10</v>
      </c>
      <c r="AN12" s="9">
        <f t="shared" si="35"/>
        <v>436</v>
      </c>
      <c r="AO12" s="9">
        <f t="shared" ref="AO12:AQ12" si="39">AN12+1</f>
        <v>437</v>
      </c>
      <c r="AP12" s="9">
        <f t="shared" si="39"/>
        <v>438</v>
      </c>
      <c r="AQ12" s="9">
        <f t="shared" si="39"/>
        <v>439</v>
      </c>
    </row>
    <row r="13" spans="1:43">
      <c r="A13" s="1">
        <v>75</v>
      </c>
      <c r="B13" s="1" t="s">
        <v>69</v>
      </c>
      <c r="C13" s="1" t="s">
        <v>294</v>
      </c>
      <c r="D13" s="1" t="s">
        <v>317</v>
      </c>
      <c r="E13" s="1" t="s">
        <v>317</v>
      </c>
      <c r="F13" s="1" t="s">
        <v>316</v>
      </c>
      <c r="G13" s="1" t="s">
        <v>334</v>
      </c>
      <c r="H13" s="1" t="s">
        <v>334</v>
      </c>
      <c r="I13" s="1" t="s">
        <v>335</v>
      </c>
      <c r="J13" s="1" t="s">
        <v>336</v>
      </c>
      <c r="K13" s="1" t="s">
        <v>337</v>
      </c>
      <c r="L13" s="1" t="s">
        <v>337</v>
      </c>
      <c r="M13" s="1" t="s">
        <v>338</v>
      </c>
      <c r="N13" s="1" t="s">
        <v>339</v>
      </c>
      <c r="O13" s="1" t="s">
        <v>340</v>
      </c>
      <c r="P13" s="1" t="s">
        <v>340</v>
      </c>
      <c r="Q13" s="1" t="s">
        <v>341</v>
      </c>
      <c r="R13" s="1" t="s">
        <v>341</v>
      </c>
      <c r="S13" s="1">
        <v>1</v>
      </c>
      <c r="U13" s="1">
        <v>11</v>
      </c>
      <c r="V13" s="9">
        <f t="shared" si="28"/>
        <v>228</v>
      </c>
      <c r="W13" s="9">
        <f t="shared" si="2"/>
        <v>228</v>
      </c>
      <c r="X13" s="9">
        <f t="shared" si="29"/>
        <v>229</v>
      </c>
      <c r="Y13" s="9">
        <f t="shared" si="30"/>
        <v>229</v>
      </c>
      <c r="AA13" s="1">
        <v>11</v>
      </c>
      <c r="AB13" s="9">
        <f t="shared" si="31"/>
        <v>286</v>
      </c>
      <c r="AC13" s="9">
        <f t="shared" si="6"/>
        <v>286</v>
      </c>
      <c r="AD13" s="9">
        <f t="shared" ref="AD13:AE13" si="40">AC13+1</f>
        <v>287</v>
      </c>
      <c r="AE13" s="9">
        <f t="shared" si="40"/>
        <v>288</v>
      </c>
      <c r="AG13" s="1">
        <v>11</v>
      </c>
      <c r="AH13" s="9">
        <f t="shared" si="33"/>
        <v>358</v>
      </c>
      <c r="AI13" s="9">
        <f t="shared" ref="AI13:AJ13" si="41">AH13+1</f>
        <v>359</v>
      </c>
      <c r="AJ13" s="9">
        <f t="shared" si="41"/>
        <v>360</v>
      </c>
      <c r="AK13" s="9">
        <f t="shared" si="10"/>
        <v>360</v>
      </c>
      <c r="AM13" s="1">
        <v>11</v>
      </c>
      <c r="AN13" s="9">
        <f t="shared" si="35"/>
        <v>440</v>
      </c>
      <c r="AO13" s="9">
        <f t="shared" ref="AO13:AQ13" si="42">AN13+1</f>
        <v>441</v>
      </c>
      <c r="AP13" s="9">
        <f t="shared" si="42"/>
        <v>442</v>
      </c>
      <c r="AQ13" s="9">
        <f t="shared" si="42"/>
        <v>443</v>
      </c>
    </row>
    <row r="14" spans="1:43">
      <c r="A14" s="1">
        <v>76</v>
      </c>
      <c r="B14" s="1" t="s">
        <v>69</v>
      </c>
      <c r="C14" s="1" t="s">
        <v>295</v>
      </c>
      <c r="D14" s="1" t="s">
        <v>317</v>
      </c>
      <c r="E14" s="1" t="s">
        <v>318</v>
      </c>
      <c r="F14" s="1" t="s">
        <v>316</v>
      </c>
      <c r="G14" s="1" t="s">
        <v>342</v>
      </c>
      <c r="H14" s="1" t="s">
        <v>342</v>
      </c>
      <c r="I14" s="1" t="s">
        <v>343</v>
      </c>
      <c r="J14" s="1" t="s">
        <v>344</v>
      </c>
      <c r="K14" s="1" t="s">
        <v>345</v>
      </c>
      <c r="L14" s="1" t="s">
        <v>346</v>
      </c>
      <c r="M14" s="1" t="s">
        <v>347</v>
      </c>
      <c r="N14" s="1" t="s">
        <v>347</v>
      </c>
      <c r="O14" s="1" t="s">
        <v>348</v>
      </c>
      <c r="P14" s="1" t="s">
        <v>348</v>
      </c>
      <c r="Q14" s="1" t="s">
        <v>349</v>
      </c>
      <c r="R14" s="1" t="s">
        <v>349</v>
      </c>
      <c r="S14" s="1">
        <v>1</v>
      </c>
      <c r="U14" s="1">
        <v>12</v>
      </c>
      <c r="V14" s="9">
        <f t="shared" si="28"/>
        <v>230</v>
      </c>
      <c r="W14" s="9">
        <f t="shared" si="2"/>
        <v>230</v>
      </c>
      <c r="X14" s="9">
        <f t="shared" si="29"/>
        <v>231</v>
      </c>
      <c r="Y14" s="9">
        <f t="shared" si="30"/>
        <v>231</v>
      </c>
      <c r="AA14" s="1">
        <v>12</v>
      </c>
      <c r="AB14" s="9">
        <f t="shared" si="31"/>
        <v>289</v>
      </c>
      <c r="AC14" s="9">
        <f t="shared" si="6"/>
        <v>289</v>
      </c>
      <c r="AD14" s="9">
        <f t="shared" ref="AD14:AE14" si="43">AC14+1</f>
        <v>290</v>
      </c>
      <c r="AE14" s="9">
        <f t="shared" si="43"/>
        <v>291</v>
      </c>
      <c r="AG14" s="1">
        <v>12</v>
      </c>
      <c r="AH14" s="9">
        <f t="shared" si="33"/>
        <v>361</v>
      </c>
      <c r="AI14" s="9">
        <f t="shared" ref="AI14:AJ14" si="44">AH14+1</f>
        <v>362</v>
      </c>
      <c r="AJ14" s="9">
        <f t="shared" si="44"/>
        <v>363</v>
      </c>
      <c r="AK14" s="9">
        <f t="shared" si="10"/>
        <v>363</v>
      </c>
      <c r="AM14" s="1">
        <v>12</v>
      </c>
      <c r="AN14" s="9">
        <f t="shared" si="35"/>
        <v>444</v>
      </c>
      <c r="AO14" s="9">
        <f t="shared" ref="AO14:AQ14" si="45">AN14+1</f>
        <v>445</v>
      </c>
      <c r="AP14" s="9">
        <f t="shared" si="45"/>
        <v>446</v>
      </c>
      <c r="AQ14" s="9">
        <f t="shared" si="45"/>
        <v>447</v>
      </c>
    </row>
    <row r="15" spans="1:43">
      <c r="A15" s="1">
        <v>77</v>
      </c>
      <c r="B15" s="1" t="s">
        <v>69</v>
      </c>
      <c r="C15" s="1" t="s">
        <v>296</v>
      </c>
      <c r="D15" s="1" t="s">
        <v>317</v>
      </c>
      <c r="E15" s="1" t="s">
        <v>319</v>
      </c>
      <c r="F15" s="1" t="s">
        <v>317</v>
      </c>
      <c r="G15" s="1" t="s">
        <v>425</v>
      </c>
      <c r="H15" s="1" t="s">
        <v>425</v>
      </c>
      <c r="I15" s="1" t="s">
        <v>426</v>
      </c>
      <c r="J15" s="1" t="s">
        <v>427</v>
      </c>
      <c r="K15" s="1" t="s">
        <v>428</v>
      </c>
      <c r="L15" s="1" t="s">
        <v>429</v>
      </c>
      <c r="M15" s="1" t="s">
        <v>430</v>
      </c>
      <c r="N15" s="1" t="s">
        <v>431</v>
      </c>
      <c r="O15" s="1" t="s">
        <v>432</v>
      </c>
      <c r="P15" s="1" t="s">
        <v>432</v>
      </c>
      <c r="Q15" s="1" t="s">
        <v>433</v>
      </c>
      <c r="R15" s="1" t="s">
        <v>434</v>
      </c>
      <c r="S15" s="1">
        <v>2</v>
      </c>
      <c r="U15" s="1">
        <v>13</v>
      </c>
      <c r="V15" s="9">
        <f t="shared" si="28"/>
        <v>232</v>
      </c>
      <c r="W15" s="9">
        <f t="shared" si="2"/>
        <v>232</v>
      </c>
      <c r="X15" s="9">
        <f t="shared" si="29"/>
        <v>233</v>
      </c>
      <c r="Y15" s="9">
        <f t="shared" si="30"/>
        <v>233</v>
      </c>
      <c r="AA15" s="1">
        <v>13</v>
      </c>
      <c r="AB15" s="9">
        <f t="shared" si="31"/>
        <v>292</v>
      </c>
      <c r="AC15" s="9">
        <f t="shared" si="6"/>
        <v>292</v>
      </c>
      <c r="AD15" s="9">
        <f t="shared" ref="AD15:AE15" si="46">AC15+1</f>
        <v>293</v>
      </c>
      <c r="AE15" s="9">
        <f t="shared" si="46"/>
        <v>294</v>
      </c>
      <c r="AG15" s="1">
        <v>13</v>
      </c>
      <c r="AH15" s="9">
        <f t="shared" si="33"/>
        <v>364</v>
      </c>
      <c r="AI15" s="9">
        <f t="shared" ref="AI15:AJ15" si="47">AH15+1</f>
        <v>365</v>
      </c>
      <c r="AJ15" s="9">
        <f t="shared" si="47"/>
        <v>366</v>
      </c>
      <c r="AK15" s="9">
        <f t="shared" si="10"/>
        <v>366</v>
      </c>
      <c r="AM15" s="1">
        <v>13</v>
      </c>
      <c r="AN15" s="9">
        <f t="shared" si="35"/>
        <v>448</v>
      </c>
      <c r="AO15" s="9">
        <f t="shared" ref="AO15:AQ15" si="48">AN15+1</f>
        <v>449</v>
      </c>
      <c r="AP15" s="9">
        <f t="shared" si="48"/>
        <v>450</v>
      </c>
      <c r="AQ15" s="9">
        <f t="shared" si="48"/>
        <v>451</v>
      </c>
    </row>
    <row r="16" spans="1:43">
      <c r="A16" s="1">
        <v>78</v>
      </c>
      <c r="B16" s="1" t="s">
        <v>69</v>
      </c>
      <c r="C16" s="1" t="s">
        <v>297</v>
      </c>
      <c r="D16" s="1" t="s">
        <v>317</v>
      </c>
      <c r="E16" s="1" t="s">
        <v>319</v>
      </c>
      <c r="F16" s="1" t="s">
        <v>318</v>
      </c>
      <c r="G16" s="1" t="s">
        <v>497</v>
      </c>
      <c r="H16" s="1" t="s">
        <v>497</v>
      </c>
      <c r="I16" s="1" t="s">
        <v>498</v>
      </c>
      <c r="J16" s="1" t="s">
        <v>499</v>
      </c>
      <c r="K16" s="1" t="s">
        <v>500</v>
      </c>
      <c r="L16" s="1" t="s">
        <v>501</v>
      </c>
      <c r="M16" s="1" t="s">
        <v>502</v>
      </c>
      <c r="N16" s="1" t="s">
        <v>503</v>
      </c>
      <c r="O16" s="1" t="s">
        <v>504</v>
      </c>
      <c r="P16" s="1" t="s">
        <v>505</v>
      </c>
      <c r="Q16" s="1" t="s">
        <v>506</v>
      </c>
      <c r="R16" s="1" t="s">
        <v>506</v>
      </c>
      <c r="S16" s="1">
        <v>2</v>
      </c>
      <c r="U16" s="1">
        <v>14</v>
      </c>
      <c r="V16" s="9">
        <f t="shared" si="28"/>
        <v>234</v>
      </c>
      <c r="W16" s="9">
        <f t="shared" si="2"/>
        <v>234</v>
      </c>
      <c r="X16" s="9">
        <f t="shared" si="29"/>
        <v>235</v>
      </c>
      <c r="Y16" s="9">
        <f t="shared" si="30"/>
        <v>235</v>
      </c>
      <c r="AA16" s="1">
        <v>14</v>
      </c>
      <c r="AB16" s="9">
        <f t="shared" si="31"/>
        <v>295</v>
      </c>
      <c r="AC16" s="9">
        <f t="shared" si="6"/>
        <v>295</v>
      </c>
      <c r="AD16" s="9">
        <f t="shared" ref="AD16:AE16" si="49">AC16+1</f>
        <v>296</v>
      </c>
      <c r="AE16" s="9">
        <f t="shared" si="49"/>
        <v>297</v>
      </c>
      <c r="AG16" s="1">
        <v>14</v>
      </c>
      <c r="AH16" s="9">
        <f t="shared" si="33"/>
        <v>367</v>
      </c>
      <c r="AI16" s="9">
        <f t="shared" ref="AI16:AJ16" si="50">AH16+1</f>
        <v>368</v>
      </c>
      <c r="AJ16" s="9">
        <f t="shared" si="50"/>
        <v>369</v>
      </c>
      <c r="AK16" s="9">
        <f t="shared" si="10"/>
        <v>369</v>
      </c>
      <c r="AM16" s="1">
        <v>14</v>
      </c>
      <c r="AN16" s="9">
        <f t="shared" si="35"/>
        <v>452</v>
      </c>
      <c r="AO16" s="9">
        <f t="shared" ref="AO16:AQ16" si="51">AN16+1</f>
        <v>453</v>
      </c>
      <c r="AP16" s="9">
        <f t="shared" si="51"/>
        <v>454</v>
      </c>
      <c r="AQ16" s="9">
        <f t="shared" si="51"/>
        <v>455</v>
      </c>
    </row>
    <row r="17" spans="1:43">
      <c r="A17" s="1">
        <v>79</v>
      </c>
      <c r="B17" s="1" t="s">
        <v>69</v>
      </c>
      <c r="C17" s="1" t="s">
        <v>298</v>
      </c>
      <c r="D17" s="1" t="s">
        <v>317</v>
      </c>
      <c r="E17" s="1" t="s">
        <v>317</v>
      </c>
      <c r="F17" s="1" t="s">
        <v>319</v>
      </c>
      <c r="G17" s="1" t="s">
        <v>537</v>
      </c>
      <c r="H17" s="1" t="s">
        <v>537</v>
      </c>
      <c r="I17" s="1" t="s">
        <v>538</v>
      </c>
      <c r="J17" s="1" t="s">
        <v>539</v>
      </c>
      <c r="K17" s="1" t="s">
        <v>540</v>
      </c>
      <c r="L17" s="1" t="s">
        <v>540</v>
      </c>
      <c r="M17" s="1" t="s">
        <v>541</v>
      </c>
      <c r="N17" s="1" t="s">
        <v>542</v>
      </c>
      <c r="O17" s="1" t="s">
        <v>543</v>
      </c>
      <c r="P17" s="1" t="s">
        <v>544</v>
      </c>
      <c r="Q17" s="1" t="s">
        <v>545</v>
      </c>
      <c r="R17" s="1" t="s">
        <v>546</v>
      </c>
      <c r="S17" s="1">
        <v>1</v>
      </c>
      <c r="U17" s="1">
        <v>15</v>
      </c>
      <c r="V17" s="9">
        <f t="shared" si="28"/>
        <v>236</v>
      </c>
      <c r="W17" s="9">
        <f t="shared" si="2"/>
        <v>236</v>
      </c>
      <c r="X17" s="9">
        <f t="shared" si="29"/>
        <v>237</v>
      </c>
      <c r="Y17" s="9">
        <f t="shared" si="30"/>
        <v>237</v>
      </c>
      <c r="AA17" s="1">
        <v>15</v>
      </c>
      <c r="AB17" s="9">
        <f t="shared" si="31"/>
        <v>298</v>
      </c>
      <c r="AC17" s="9">
        <f t="shared" si="6"/>
        <v>298</v>
      </c>
      <c r="AD17" s="9">
        <f t="shared" ref="AD17:AE17" si="52">AC17+1</f>
        <v>299</v>
      </c>
      <c r="AE17" s="9">
        <f t="shared" si="52"/>
        <v>300</v>
      </c>
      <c r="AG17" s="1">
        <v>15</v>
      </c>
      <c r="AH17" s="9">
        <f t="shared" si="33"/>
        <v>370</v>
      </c>
      <c r="AI17" s="9">
        <f t="shared" ref="AI17:AJ17" si="53">AH17+1</f>
        <v>371</v>
      </c>
      <c r="AJ17" s="9">
        <f t="shared" si="53"/>
        <v>372</v>
      </c>
      <c r="AK17" s="9">
        <f t="shared" si="10"/>
        <v>372</v>
      </c>
      <c r="AM17" s="1">
        <v>15</v>
      </c>
      <c r="AN17" s="9">
        <f t="shared" si="35"/>
        <v>456</v>
      </c>
      <c r="AO17" s="9">
        <f t="shared" ref="AO17:AQ17" si="54">AN17+1</f>
        <v>457</v>
      </c>
      <c r="AP17" s="9">
        <f t="shared" si="54"/>
        <v>458</v>
      </c>
      <c r="AQ17" s="9">
        <f t="shared" si="54"/>
        <v>459</v>
      </c>
    </row>
    <row r="18" spans="1:43">
      <c r="A18" s="1">
        <v>80</v>
      </c>
      <c r="B18" s="1" t="s">
        <v>69</v>
      </c>
      <c r="C18" s="1" t="s">
        <v>299</v>
      </c>
      <c r="D18" s="1" t="s">
        <v>317</v>
      </c>
      <c r="E18" s="1" t="s">
        <v>318</v>
      </c>
      <c r="F18" s="1" t="s">
        <v>319</v>
      </c>
      <c r="G18" s="1" t="s">
        <v>577</v>
      </c>
      <c r="H18" s="1" t="s">
        <v>577</v>
      </c>
      <c r="I18" s="1" t="s">
        <v>578</v>
      </c>
      <c r="J18" s="1" t="s">
        <v>579</v>
      </c>
      <c r="K18" s="1" t="s">
        <v>580</v>
      </c>
      <c r="L18" s="1" t="s">
        <v>581</v>
      </c>
      <c r="M18" s="1" t="s">
        <v>582</v>
      </c>
      <c r="N18" s="1" t="s">
        <v>582</v>
      </c>
      <c r="O18" s="1" t="s">
        <v>583</v>
      </c>
      <c r="P18" s="1" t="s">
        <v>584</v>
      </c>
      <c r="Q18" s="1" t="s">
        <v>585</v>
      </c>
      <c r="R18" s="1" t="s">
        <v>586</v>
      </c>
      <c r="S18" s="1">
        <v>1</v>
      </c>
      <c r="U18" s="1">
        <v>16</v>
      </c>
      <c r="V18" s="9">
        <f t="shared" si="28"/>
        <v>238</v>
      </c>
      <c r="W18" s="9">
        <f t="shared" si="2"/>
        <v>238</v>
      </c>
      <c r="X18" s="9">
        <f t="shared" si="29"/>
        <v>239</v>
      </c>
      <c r="Y18" s="9">
        <f t="shared" si="30"/>
        <v>239</v>
      </c>
      <c r="AA18" s="1">
        <v>16</v>
      </c>
      <c r="AB18" s="9">
        <f t="shared" si="31"/>
        <v>301</v>
      </c>
      <c r="AC18" s="9">
        <f t="shared" si="6"/>
        <v>301</v>
      </c>
      <c r="AD18" s="9">
        <f t="shared" ref="AD18:AE18" si="55">AC18+1</f>
        <v>302</v>
      </c>
      <c r="AE18" s="9">
        <f t="shared" si="55"/>
        <v>303</v>
      </c>
      <c r="AG18" s="1">
        <v>16</v>
      </c>
      <c r="AH18" s="9">
        <f t="shared" si="33"/>
        <v>373</v>
      </c>
      <c r="AI18" s="9">
        <f t="shared" ref="AI18:AJ18" si="56">AH18+1</f>
        <v>374</v>
      </c>
      <c r="AJ18" s="9">
        <f t="shared" si="56"/>
        <v>375</v>
      </c>
      <c r="AK18" s="9">
        <f t="shared" si="10"/>
        <v>375</v>
      </c>
      <c r="AM18" s="1">
        <v>16</v>
      </c>
      <c r="AN18" s="9">
        <f t="shared" si="35"/>
        <v>460</v>
      </c>
      <c r="AO18" s="9">
        <f t="shared" ref="AO18:AQ18" si="57">AN18+1</f>
        <v>461</v>
      </c>
      <c r="AP18" s="9">
        <f t="shared" si="57"/>
        <v>462</v>
      </c>
      <c r="AQ18" s="9">
        <f t="shared" si="57"/>
        <v>463</v>
      </c>
    </row>
    <row r="19" spans="1:43">
      <c r="A19" s="1">
        <v>81</v>
      </c>
      <c r="B19" s="1" t="s">
        <v>69</v>
      </c>
      <c r="C19" s="1" t="s">
        <v>300</v>
      </c>
      <c r="D19" s="1" t="s">
        <v>318</v>
      </c>
      <c r="E19" s="1" t="s">
        <v>316</v>
      </c>
      <c r="F19" s="1" t="s">
        <v>317</v>
      </c>
      <c r="G19" s="1" t="s">
        <v>399</v>
      </c>
      <c r="H19" s="1" t="s">
        <v>400</v>
      </c>
      <c r="I19" s="1" t="s">
        <v>401</v>
      </c>
      <c r="J19" s="1" t="s">
        <v>401</v>
      </c>
      <c r="K19" s="1" t="s">
        <v>402</v>
      </c>
      <c r="L19" s="1" t="s">
        <v>402</v>
      </c>
      <c r="M19" s="1" t="s">
        <v>403</v>
      </c>
      <c r="N19" s="1" t="s">
        <v>403</v>
      </c>
      <c r="O19" s="1" t="s">
        <v>404</v>
      </c>
      <c r="P19" s="1" t="s">
        <v>404</v>
      </c>
      <c r="Q19" s="1" t="s">
        <v>405</v>
      </c>
      <c r="R19" s="1" t="s">
        <v>406</v>
      </c>
      <c r="S19" s="1">
        <v>2</v>
      </c>
      <c r="U19" s="1">
        <v>17</v>
      </c>
      <c r="V19" s="9">
        <f t="shared" si="28"/>
        <v>240</v>
      </c>
      <c r="W19" s="9">
        <f t="shared" si="2"/>
        <v>240</v>
      </c>
      <c r="X19" s="9">
        <f t="shared" si="29"/>
        <v>241</v>
      </c>
      <c r="Y19" s="9">
        <f t="shared" si="30"/>
        <v>241</v>
      </c>
      <c r="AA19" s="1">
        <v>17</v>
      </c>
      <c r="AB19" s="9">
        <f t="shared" si="31"/>
        <v>304</v>
      </c>
      <c r="AC19" s="9">
        <f t="shared" si="6"/>
        <v>304</v>
      </c>
      <c r="AD19" s="9">
        <f t="shared" ref="AD19:AE19" si="58">AC19+1</f>
        <v>305</v>
      </c>
      <c r="AE19" s="9">
        <f t="shared" si="58"/>
        <v>306</v>
      </c>
      <c r="AG19" s="1">
        <v>17</v>
      </c>
      <c r="AH19" s="9">
        <f t="shared" si="33"/>
        <v>376</v>
      </c>
      <c r="AI19" s="9">
        <f t="shared" ref="AI19:AJ19" si="59">AH19+1</f>
        <v>377</v>
      </c>
      <c r="AJ19" s="9">
        <f t="shared" si="59"/>
        <v>378</v>
      </c>
      <c r="AK19" s="9">
        <f t="shared" si="10"/>
        <v>378</v>
      </c>
      <c r="AM19" s="1">
        <v>17</v>
      </c>
      <c r="AN19" s="9">
        <f t="shared" si="35"/>
        <v>464</v>
      </c>
      <c r="AO19" s="9">
        <f t="shared" ref="AO19:AQ19" si="60">AN19+1</f>
        <v>465</v>
      </c>
      <c r="AP19" s="9">
        <f t="shared" si="60"/>
        <v>466</v>
      </c>
      <c r="AQ19" s="9">
        <f t="shared" si="60"/>
        <v>467</v>
      </c>
    </row>
    <row r="20" spans="1:43">
      <c r="A20" s="1">
        <v>82</v>
      </c>
      <c r="B20" s="1" t="s">
        <v>69</v>
      </c>
      <c r="C20" s="1" t="s">
        <v>301</v>
      </c>
      <c r="D20" s="1" t="s">
        <v>318</v>
      </c>
      <c r="E20" s="1" t="s">
        <v>316</v>
      </c>
      <c r="F20" s="1" t="s">
        <v>318</v>
      </c>
      <c r="G20" s="1" t="s">
        <v>471</v>
      </c>
      <c r="H20" s="1" t="s">
        <v>472</v>
      </c>
      <c r="I20" s="1" t="s">
        <v>473</v>
      </c>
      <c r="J20" s="1" t="s">
        <v>473</v>
      </c>
      <c r="K20" s="1" t="s">
        <v>474</v>
      </c>
      <c r="L20" s="1" t="s">
        <v>474</v>
      </c>
      <c r="M20" s="1" t="s">
        <v>475</v>
      </c>
      <c r="N20" s="1" t="s">
        <v>475</v>
      </c>
      <c r="O20" s="1" t="s">
        <v>476</v>
      </c>
      <c r="P20" s="1" t="s">
        <v>477</v>
      </c>
      <c r="Q20" s="1" t="s">
        <v>478</v>
      </c>
      <c r="R20" s="1" t="s">
        <v>478</v>
      </c>
      <c r="S20" s="1">
        <v>2</v>
      </c>
      <c r="U20" s="8">
        <v>18</v>
      </c>
      <c r="V20" s="9">
        <f t="shared" si="28"/>
        <v>242</v>
      </c>
      <c r="W20" s="9">
        <f t="shared" si="2"/>
        <v>242</v>
      </c>
      <c r="X20" s="9">
        <f t="shared" si="29"/>
        <v>243</v>
      </c>
      <c r="Y20" s="9">
        <f t="shared" si="30"/>
        <v>243</v>
      </c>
      <c r="AA20" s="8">
        <v>18</v>
      </c>
      <c r="AB20" s="9">
        <f t="shared" si="31"/>
        <v>307</v>
      </c>
      <c r="AC20" s="9">
        <f t="shared" si="6"/>
        <v>307</v>
      </c>
      <c r="AD20" s="9">
        <f t="shared" ref="AD20:AE20" si="61">AC20+1</f>
        <v>308</v>
      </c>
      <c r="AE20" s="9">
        <f t="shared" si="61"/>
        <v>309</v>
      </c>
      <c r="AG20" s="8">
        <v>18</v>
      </c>
      <c r="AH20" s="9">
        <f t="shared" si="33"/>
        <v>379</v>
      </c>
      <c r="AI20" s="9">
        <f t="shared" ref="AI20:AJ20" si="62">AH20+1</f>
        <v>380</v>
      </c>
      <c r="AJ20" s="9">
        <f t="shared" si="62"/>
        <v>381</v>
      </c>
      <c r="AK20" s="9">
        <f t="shared" si="10"/>
        <v>381</v>
      </c>
      <c r="AM20" s="8">
        <v>18</v>
      </c>
      <c r="AN20" s="9">
        <f t="shared" si="35"/>
        <v>468</v>
      </c>
      <c r="AO20" s="9">
        <f t="shared" ref="AO20:AQ20" si="63">AN20+1</f>
        <v>469</v>
      </c>
      <c r="AP20" s="9">
        <f t="shared" si="63"/>
        <v>470</v>
      </c>
      <c r="AQ20" s="9">
        <f t="shared" si="63"/>
        <v>471</v>
      </c>
    </row>
    <row r="21" spans="1:43">
      <c r="A21" s="1">
        <v>83</v>
      </c>
      <c r="B21" s="1" t="s">
        <v>69</v>
      </c>
      <c r="C21" s="1" t="s">
        <v>302</v>
      </c>
      <c r="D21" s="1" t="s">
        <v>318</v>
      </c>
      <c r="E21" s="1" t="s">
        <v>317</v>
      </c>
      <c r="F21" s="1" t="s">
        <v>316</v>
      </c>
      <c r="G21" s="1" t="s">
        <v>350</v>
      </c>
      <c r="H21" s="1" t="s">
        <v>351</v>
      </c>
      <c r="I21" s="1" t="s">
        <v>352</v>
      </c>
      <c r="J21" s="1" t="s">
        <v>352</v>
      </c>
      <c r="K21" s="1" t="s">
        <v>353</v>
      </c>
      <c r="L21" s="1" t="s">
        <v>353</v>
      </c>
      <c r="M21" s="1" t="s">
        <v>354</v>
      </c>
      <c r="N21" s="1" t="s">
        <v>355</v>
      </c>
      <c r="O21" s="1" t="s">
        <v>356</v>
      </c>
      <c r="P21" s="1" t="s">
        <v>356</v>
      </c>
      <c r="Q21" s="1" t="s">
        <v>357</v>
      </c>
      <c r="R21" s="1" t="s">
        <v>357</v>
      </c>
      <c r="S21" s="1">
        <v>1</v>
      </c>
      <c r="U21" s="1">
        <v>19</v>
      </c>
      <c r="V21" s="9">
        <f t="shared" si="28"/>
        <v>244</v>
      </c>
      <c r="W21" s="9">
        <f t="shared" si="2"/>
        <v>244</v>
      </c>
      <c r="X21" s="9">
        <f t="shared" si="29"/>
        <v>245</v>
      </c>
      <c r="Y21" s="9">
        <f t="shared" si="30"/>
        <v>245</v>
      </c>
      <c r="AA21" s="1">
        <v>19</v>
      </c>
      <c r="AB21" s="9">
        <f t="shared" si="31"/>
        <v>310</v>
      </c>
      <c r="AC21" s="9">
        <f t="shared" si="6"/>
        <v>310</v>
      </c>
      <c r="AD21" s="9">
        <f t="shared" ref="AD21:AE21" si="64">AC21+1</f>
        <v>311</v>
      </c>
      <c r="AE21" s="9">
        <f t="shared" si="64"/>
        <v>312</v>
      </c>
      <c r="AG21" s="1">
        <v>19</v>
      </c>
      <c r="AH21" s="9">
        <f t="shared" si="33"/>
        <v>382</v>
      </c>
      <c r="AI21" s="9">
        <f t="shared" ref="AI21:AJ21" si="65">AH21+1</f>
        <v>383</v>
      </c>
      <c r="AJ21" s="9">
        <f t="shared" si="65"/>
        <v>384</v>
      </c>
      <c r="AK21" s="9">
        <f t="shared" si="10"/>
        <v>384</v>
      </c>
      <c r="AM21" s="1">
        <v>19</v>
      </c>
      <c r="AN21" s="9">
        <f t="shared" si="35"/>
        <v>472</v>
      </c>
      <c r="AO21" s="9">
        <f t="shared" ref="AO21:AQ21" si="66">AN21+1</f>
        <v>473</v>
      </c>
      <c r="AP21" s="9">
        <f t="shared" si="66"/>
        <v>474</v>
      </c>
      <c r="AQ21" s="9">
        <f t="shared" si="66"/>
        <v>475</v>
      </c>
    </row>
    <row r="22" spans="1:43">
      <c r="A22" s="1">
        <v>84</v>
      </c>
      <c r="B22" s="1" t="s">
        <v>69</v>
      </c>
      <c r="C22" s="1" t="s">
        <v>303</v>
      </c>
      <c r="D22" s="1" t="s">
        <v>318</v>
      </c>
      <c r="E22" s="1" t="s">
        <v>318</v>
      </c>
      <c r="F22" s="1" t="s">
        <v>316</v>
      </c>
      <c r="G22" s="1" t="s">
        <v>358</v>
      </c>
      <c r="H22" s="1" t="s">
        <v>359</v>
      </c>
      <c r="I22" s="1" t="s">
        <v>360</v>
      </c>
      <c r="J22" s="1" t="s">
        <v>360</v>
      </c>
      <c r="K22" s="1" t="s">
        <v>361</v>
      </c>
      <c r="L22" s="1" t="s">
        <v>362</v>
      </c>
      <c r="M22" s="1" t="s">
        <v>363</v>
      </c>
      <c r="N22" s="1" t="s">
        <v>363</v>
      </c>
      <c r="O22" s="1" t="s">
        <v>364</v>
      </c>
      <c r="P22" s="1" t="s">
        <v>364</v>
      </c>
      <c r="Q22" s="1" t="s">
        <v>365</v>
      </c>
      <c r="R22" s="1" t="s">
        <v>365</v>
      </c>
      <c r="S22" s="1">
        <v>1</v>
      </c>
      <c r="U22" s="1">
        <v>20</v>
      </c>
      <c r="V22" s="9">
        <f t="shared" si="28"/>
        <v>246</v>
      </c>
      <c r="W22" s="9">
        <f t="shared" si="2"/>
        <v>246</v>
      </c>
      <c r="X22" s="9">
        <f t="shared" si="29"/>
        <v>247</v>
      </c>
      <c r="Y22" s="9">
        <f t="shared" si="30"/>
        <v>247</v>
      </c>
      <c r="AA22" s="1">
        <v>20</v>
      </c>
      <c r="AB22" s="9">
        <f t="shared" si="31"/>
        <v>313</v>
      </c>
      <c r="AC22" s="9">
        <f t="shared" si="6"/>
        <v>313</v>
      </c>
      <c r="AD22" s="9">
        <f t="shared" ref="AD22:AE22" si="67">AC22+1</f>
        <v>314</v>
      </c>
      <c r="AE22" s="9">
        <f t="shared" si="67"/>
        <v>315</v>
      </c>
      <c r="AG22" s="1">
        <v>20</v>
      </c>
      <c r="AH22" s="9">
        <f t="shared" si="33"/>
        <v>385</v>
      </c>
      <c r="AI22" s="9">
        <f t="shared" ref="AI22:AJ22" si="68">AH22+1</f>
        <v>386</v>
      </c>
      <c r="AJ22" s="9">
        <f t="shared" si="68"/>
        <v>387</v>
      </c>
      <c r="AK22" s="9">
        <f t="shared" si="10"/>
        <v>387</v>
      </c>
      <c r="AM22" s="1">
        <v>20</v>
      </c>
      <c r="AN22" s="9">
        <f t="shared" si="35"/>
        <v>476</v>
      </c>
      <c r="AO22" s="9">
        <f t="shared" ref="AO22:AQ22" si="69">AN22+1</f>
        <v>477</v>
      </c>
      <c r="AP22" s="9">
        <f t="shared" si="69"/>
        <v>478</v>
      </c>
      <c r="AQ22" s="9">
        <f t="shared" si="69"/>
        <v>479</v>
      </c>
    </row>
    <row r="23" spans="1:43">
      <c r="A23" s="1">
        <v>85</v>
      </c>
      <c r="B23" s="1" t="s">
        <v>69</v>
      </c>
      <c r="C23" s="1" t="s">
        <v>304</v>
      </c>
      <c r="D23" s="1" t="s">
        <v>318</v>
      </c>
      <c r="E23" s="1" t="s">
        <v>319</v>
      </c>
      <c r="F23" s="1" t="s">
        <v>317</v>
      </c>
      <c r="G23" s="1" t="s">
        <v>435</v>
      </c>
      <c r="H23" s="1" t="s">
        <v>436</v>
      </c>
      <c r="I23" s="1" t="s">
        <v>437</v>
      </c>
      <c r="J23" s="1" t="s">
        <v>437</v>
      </c>
      <c r="K23" s="1" t="s">
        <v>438</v>
      </c>
      <c r="L23" s="1" t="s">
        <v>439</v>
      </c>
      <c r="M23" s="1" t="s">
        <v>440</v>
      </c>
      <c r="N23" s="1" t="s">
        <v>441</v>
      </c>
      <c r="O23" s="1" t="s">
        <v>442</v>
      </c>
      <c r="P23" s="1" t="s">
        <v>442</v>
      </c>
      <c r="Q23" s="1" t="s">
        <v>443</v>
      </c>
      <c r="R23" s="1" t="s">
        <v>444</v>
      </c>
      <c r="S23" s="1">
        <v>2</v>
      </c>
      <c r="U23" s="1">
        <v>21</v>
      </c>
      <c r="V23" s="9">
        <f t="shared" si="28"/>
        <v>248</v>
      </c>
      <c r="W23" s="9">
        <f t="shared" si="2"/>
        <v>248</v>
      </c>
      <c r="X23" s="9">
        <f t="shared" si="29"/>
        <v>249</v>
      </c>
      <c r="Y23" s="9">
        <f t="shared" si="30"/>
        <v>249</v>
      </c>
      <c r="AA23" s="1">
        <v>21</v>
      </c>
      <c r="AB23" s="9">
        <f t="shared" si="31"/>
        <v>316</v>
      </c>
      <c r="AC23" s="9">
        <f t="shared" si="6"/>
        <v>316</v>
      </c>
      <c r="AD23" s="9">
        <f t="shared" ref="AD23:AE23" si="70">AC23+1</f>
        <v>317</v>
      </c>
      <c r="AE23" s="9">
        <f t="shared" si="70"/>
        <v>318</v>
      </c>
      <c r="AG23" s="1">
        <v>21</v>
      </c>
      <c r="AH23" s="9">
        <f t="shared" si="33"/>
        <v>388</v>
      </c>
      <c r="AI23" s="9">
        <f t="shared" ref="AI23:AJ23" si="71">AH23+1</f>
        <v>389</v>
      </c>
      <c r="AJ23" s="9">
        <f t="shared" si="71"/>
        <v>390</v>
      </c>
      <c r="AK23" s="9">
        <f t="shared" si="10"/>
        <v>390</v>
      </c>
      <c r="AM23" s="1">
        <v>21</v>
      </c>
      <c r="AN23" s="9">
        <f t="shared" si="35"/>
        <v>480</v>
      </c>
      <c r="AO23" s="9">
        <f t="shared" ref="AO23:AQ23" si="72">AN23+1</f>
        <v>481</v>
      </c>
      <c r="AP23" s="9">
        <f t="shared" si="72"/>
        <v>482</v>
      </c>
      <c r="AQ23" s="9">
        <f t="shared" si="72"/>
        <v>483</v>
      </c>
    </row>
    <row r="24" spans="1:43">
      <c r="A24" s="1">
        <v>86</v>
      </c>
      <c r="B24" s="1" t="s">
        <v>69</v>
      </c>
      <c r="C24" s="1" t="s">
        <v>305</v>
      </c>
      <c r="D24" s="1" t="s">
        <v>318</v>
      </c>
      <c r="E24" s="1" t="s">
        <v>319</v>
      </c>
      <c r="F24" s="1" t="s">
        <v>318</v>
      </c>
      <c r="G24" s="1" t="s">
        <v>507</v>
      </c>
      <c r="H24" s="1" t="s">
        <v>508</v>
      </c>
      <c r="I24" s="1" t="s">
        <v>509</v>
      </c>
      <c r="J24" s="1" t="s">
        <v>509</v>
      </c>
      <c r="K24" s="1" t="s">
        <v>510</v>
      </c>
      <c r="L24" s="1" t="s">
        <v>511</v>
      </c>
      <c r="M24" s="1" t="s">
        <v>512</v>
      </c>
      <c r="N24" s="1" t="s">
        <v>513</v>
      </c>
      <c r="O24" s="1" t="s">
        <v>514</v>
      </c>
      <c r="P24" s="1" t="s">
        <v>515</v>
      </c>
      <c r="Q24" s="1" t="s">
        <v>516</v>
      </c>
      <c r="R24" s="1" t="s">
        <v>516</v>
      </c>
      <c r="S24" s="1">
        <v>2</v>
      </c>
      <c r="U24" s="1">
        <v>22</v>
      </c>
      <c r="V24" s="9">
        <f t="shared" si="28"/>
        <v>250</v>
      </c>
      <c r="W24" s="9">
        <f t="shared" si="2"/>
        <v>250</v>
      </c>
      <c r="X24" s="9">
        <f t="shared" si="29"/>
        <v>251</v>
      </c>
      <c r="Y24" s="9">
        <f t="shared" si="30"/>
        <v>251</v>
      </c>
      <c r="AA24" s="1">
        <v>22</v>
      </c>
      <c r="AB24" s="9">
        <f t="shared" si="31"/>
        <v>319</v>
      </c>
      <c r="AC24" s="9">
        <f t="shared" si="6"/>
        <v>319</v>
      </c>
      <c r="AD24" s="9">
        <f t="shared" ref="AD24:AE24" si="73">AC24+1</f>
        <v>320</v>
      </c>
      <c r="AE24" s="9">
        <f t="shared" si="73"/>
        <v>321</v>
      </c>
      <c r="AG24" s="1">
        <v>22</v>
      </c>
      <c r="AH24" s="9">
        <f t="shared" si="33"/>
        <v>391</v>
      </c>
      <c r="AI24" s="9">
        <f t="shared" ref="AI24:AJ24" si="74">AH24+1</f>
        <v>392</v>
      </c>
      <c r="AJ24" s="9">
        <f t="shared" si="74"/>
        <v>393</v>
      </c>
      <c r="AK24" s="9">
        <f t="shared" si="10"/>
        <v>393</v>
      </c>
      <c r="AM24" s="1">
        <v>22</v>
      </c>
      <c r="AN24" s="9">
        <f t="shared" si="35"/>
        <v>484</v>
      </c>
      <c r="AO24" s="9">
        <f t="shared" ref="AO24:AQ24" si="75">AN24+1</f>
        <v>485</v>
      </c>
      <c r="AP24" s="9">
        <f t="shared" si="75"/>
        <v>486</v>
      </c>
      <c r="AQ24" s="9">
        <f t="shared" si="75"/>
        <v>487</v>
      </c>
    </row>
    <row r="25" spans="1:43">
      <c r="A25" s="1">
        <v>87</v>
      </c>
      <c r="B25" s="1" t="s">
        <v>69</v>
      </c>
      <c r="C25" s="1" t="s">
        <v>306</v>
      </c>
      <c r="D25" s="1" t="s">
        <v>318</v>
      </c>
      <c r="E25" s="1" t="s">
        <v>317</v>
      </c>
      <c r="F25" s="1" t="s">
        <v>319</v>
      </c>
      <c r="G25" s="1" t="s">
        <v>547</v>
      </c>
      <c r="H25" s="1" t="s">
        <v>548</v>
      </c>
      <c r="I25" s="1" t="s">
        <v>549</v>
      </c>
      <c r="J25" s="1" t="s">
        <v>549</v>
      </c>
      <c r="K25" s="1" t="s">
        <v>550</v>
      </c>
      <c r="L25" s="1" t="s">
        <v>550</v>
      </c>
      <c r="M25" s="1" t="s">
        <v>551</v>
      </c>
      <c r="N25" s="1" t="s">
        <v>552</v>
      </c>
      <c r="O25" s="1" t="s">
        <v>553</v>
      </c>
      <c r="P25" s="1" t="s">
        <v>554</v>
      </c>
      <c r="Q25" s="1" t="s">
        <v>555</v>
      </c>
      <c r="R25" s="1" t="s">
        <v>556</v>
      </c>
      <c r="S25" s="1">
        <v>1</v>
      </c>
      <c r="U25" s="1">
        <v>23</v>
      </c>
      <c r="V25" s="9">
        <f t="shared" si="28"/>
        <v>252</v>
      </c>
      <c r="W25" s="9">
        <f t="shared" si="2"/>
        <v>252</v>
      </c>
      <c r="X25" s="9">
        <f t="shared" si="29"/>
        <v>253</v>
      </c>
      <c r="Y25" s="9">
        <f t="shared" si="30"/>
        <v>253</v>
      </c>
      <c r="AA25" s="1">
        <v>23</v>
      </c>
      <c r="AB25" s="9">
        <f t="shared" si="31"/>
        <v>322</v>
      </c>
      <c r="AC25" s="9">
        <f t="shared" si="6"/>
        <v>322</v>
      </c>
      <c r="AD25" s="9">
        <f t="shared" ref="AD25:AE25" si="76">AC25+1</f>
        <v>323</v>
      </c>
      <c r="AE25" s="9">
        <f t="shared" si="76"/>
        <v>324</v>
      </c>
      <c r="AG25" s="1">
        <v>23</v>
      </c>
      <c r="AH25" s="9">
        <f t="shared" si="33"/>
        <v>394</v>
      </c>
      <c r="AI25" s="9">
        <f t="shared" ref="AI25:AJ25" si="77">AH25+1</f>
        <v>395</v>
      </c>
      <c r="AJ25" s="9">
        <f t="shared" si="77"/>
        <v>396</v>
      </c>
      <c r="AK25" s="9">
        <f t="shared" si="10"/>
        <v>396</v>
      </c>
      <c r="AM25" s="1">
        <v>23</v>
      </c>
      <c r="AN25" s="9">
        <f t="shared" si="35"/>
        <v>488</v>
      </c>
      <c r="AO25" s="9">
        <f t="shared" ref="AO25:AQ25" si="78">AN25+1</f>
        <v>489</v>
      </c>
      <c r="AP25" s="9">
        <f t="shared" si="78"/>
        <v>490</v>
      </c>
      <c r="AQ25" s="9">
        <f t="shared" si="78"/>
        <v>491</v>
      </c>
    </row>
    <row r="26" spans="1:43">
      <c r="A26" s="1">
        <v>88</v>
      </c>
      <c r="B26" s="1" t="s">
        <v>69</v>
      </c>
      <c r="C26" s="1" t="s">
        <v>307</v>
      </c>
      <c r="D26" s="1" t="s">
        <v>318</v>
      </c>
      <c r="E26" s="1" t="s">
        <v>318</v>
      </c>
      <c r="F26" s="1" t="s">
        <v>319</v>
      </c>
      <c r="G26" s="1" t="s">
        <v>587</v>
      </c>
      <c r="H26" s="1" t="s">
        <v>588</v>
      </c>
      <c r="I26" s="1" t="s">
        <v>589</v>
      </c>
      <c r="J26" s="1" t="s">
        <v>589</v>
      </c>
      <c r="K26" s="1" t="s">
        <v>590</v>
      </c>
      <c r="L26" s="1" t="s">
        <v>591</v>
      </c>
      <c r="M26" s="1" t="s">
        <v>592</v>
      </c>
      <c r="N26" s="1" t="s">
        <v>592</v>
      </c>
      <c r="O26" s="1" t="s">
        <v>593</v>
      </c>
      <c r="P26" s="1" t="s">
        <v>594</v>
      </c>
      <c r="Q26" s="1" t="s">
        <v>595</v>
      </c>
      <c r="R26" s="1" t="s">
        <v>596</v>
      </c>
      <c r="S26" s="1">
        <v>1</v>
      </c>
      <c r="U26" s="8">
        <v>24</v>
      </c>
      <c r="V26" s="9">
        <f t="shared" si="28"/>
        <v>254</v>
      </c>
      <c r="W26" s="9">
        <f t="shared" si="2"/>
        <v>254</v>
      </c>
      <c r="X26" s="9">
        <f t="shared" si="29"/>
        <v>255</v>
      </c>
      <c r="Y26" s="9">
        <f t="shared" si="30"/>
        <v>255</v>
      </c>
      <c r="AA26" s="8">
        <v>24</v>
      </c>
      <c r="AB26" s="9">
        <f t="shared" si="31"/>
        <v>325</v>
      </c>
      <c r="AC26" s="9">
        <f t="shared" si="6"/>
        <v>325</v>
      </c>
      <c r="AD26" s="9">
        <f t="shared" ref="AD26:AE26" si="79">AC26+1</f>
        <v>326</v>
      </c>
      <c r="AE26" s="9">
        <f t="shared" si="79"/>
        <v>327</v>
      </c>
      <c r="AG26" s="8">
        <v>24</v>
      </c>
      <c r="AH26" s="9">
        <f t="shared" si="33"/>
        <v>397</v>
      </c>
      <c r="AI26" s="9">
        <f t="shared" ref="AI26:AJ26" si="80">AH26+1</f>
        <v>398</v>
      </c>
      <c r="AJ26" s="9">
        <f t="shared" si="80"/>
        <v>399</v>
      </c>
      <c r="AK26" s="9">
        <f t="shared" si="10"/>
        <v>399</v>
      </c>
      <c r="AM26" s="8">
        <v>24</v>
      </c>
      <c r="AN26" s="9">
        <f t="shared" si="35"/>
        <v>492</v>
      </c>
      <c r="AO26" s="9">
        <f t="shared" ref="AO26:AQ26" si="81">AN26+1</f>
        <v>493</v>
      </c>
      <c r="AP26" s="9">
        <f t="shared" si="81"/>
        <v>494</v>
      </c>
      <c r="AQ26" s="9">
        <f t="shared" si="81"/>
        <v>495</v>
      </c>
    </row>
    <row r="27" spans="1:43">
      <c r="A27" s="1">
        <v>89</v>
      </c>
      <c r="B27" s="1" t="s">
        <v>69</v>
      </c>
      <c r="C27" s="8" t="s">
        <v>308</v>
      </c>
      <c r="D27" s="1" t="s">
        <v>319</v>
      </c>
      <c r="E27" s="1" t="s">
        <v>316</v>
      </c>
      <c r="F27" s="1" t="s">
        <v>317</v>
      </c>
      <c r="G27" s="1" t="s">
        <v>407</v>
      </c>
      <c r="H27" s="1" t="s">
        <v>408</v>
      </c>
      <c r="I27" s="1" t="s">
        <v>409</v>
      </c>
      <c r="J27" s="1" t="s">
        <v>410</v>
      </c>
      <c r="K27" s="1" t="s">
        <v>411</v>
      </c>
      <c r="L27" s="1" t="s">
        <v>411</v>
      </c>
      <c r="M27" s="1" t="s">
        <v>412</v>
      </c>
      <c r="N27" s="1" t="s">
        <v>412</v>
      </c>
      <c r="O27" s="1" t="s">
        <v>413</v>
      </c>
      <c r="P27" s="1" t="s">
        <v>413</v>
      </c>
      <c r="Q27" s="1" t="s">
        <v>414</v>
      </c>
      <c r="R27" s="1" t="s">
        <v>415</v>
      </c>
      <c r="S27" s="1">
        <v>1</v>
      </c>
    </row>
    <row r="28" spans="1:43">
      <c r="A28" s="1">
        <v>90</v>
      </c>
      <c r="B28" s="1" t="s">
        <v>69</v>
      </c>
      <c r="C28" s="8" t="s">
        <v>309</v>
      </c>
      <c r="D28" s="1" t="s">
        <v>319</v>
      </c>
      <c r="E28" s="1" t="s">
        <v>316</v>
      </c>
      <c r="F28" s="1" t="s">
        <v>318</v>
      </c>
      <c r="G28" s="1" t="s">
        <v>479</v>
      </c>
      <c r="H28" s="1" t="s">
        <v>480</v>
      </c>
      <c r="I28" s="1" t="s">
        <v>481</v>
      </c>
      <c r="J28" s="1" t="s">
        <v>482</v>
      </c>
      <c r="K28" s="1" t="s">
        <v>483</v>
      </c>
      <c r="L28" s="1" t="s">
        <v>483</v>
      </c>
      <c r="M28" s="1" t="s">
        <v>484</v>
      </c>
      <c r="N28" s="1" t="s">
        <v>484</v>
      </c>
      <c r="O28" s="1" t="s">
        <v>485</v>
      </c>
      <c r="P28" s="1" t="s">
        <v>486</v>
      </c>
      <c r="Q28" s="1" t="s">
        <v>487</v>
      </c>
      <c r="R28" s="1" t="s">
        <v>487</v>
      </c>
      <c r="S28" s="1">
        <v>1</v>
      </c>
    </row>
    <row r="29" spans="1:43">
      <c r="A29" s="1">
        <v>91</v>
      </c>
      <c r="B29" s="1" t="s">
        <v>69</v>
      </c>
      <c r="C29" s="8" t="s">
        <v>310</v>
      </c>
      <c r="D29" s="1" t="s">
        <v>319</v>
      </c>
      <c r="E29" s="1" t="s">
        <v>317</v>
      </c>
      <c r="F29" s="1" t="s">
        <v>316</v>
      </c>
      <c r="G29" s="1" t="s">
        <v>366</v>
      </c>
      <c r="H29" s="1" t="s">
        <v>367</v>
      </c>
      <c r="I29" s="1" t="s">
        <v>368</v>
      </c>
      <c r="J29" s="1" t="s">
        <v>369</v>
      </c>
      <c r="K29" s="1" t="s">
        <v>370</v>
      </c>
      <c r="L29" s="1" t="s">
        <v>370</v>
      </c>
      <c r="M29" s="1" t="s">
        <v>371</v>
      </c>
      <c r="N29" s="1" t="s">
        <v>372</v>
      </c>
      <c r="O29" s="1" t="s">
        <v>373</v>
      </c>
      <c r="P29" s="1" t="s">
        <v>373</v>
      </c>
      <c r="Q29" s="1" t="s">
        <v>374</v>
      </c>
      <c r="R29" s="1" t="s">
        <v>374</v>
      </c>
      <c r="S29" s="1">
        <v>2</v>
      </c>
    </row>
    <row r="30" spans="1:43">
      <c r="A30" s="1">
        <v>92</v>
      </c>
      <c r="B30" s="1" t="s">
        <v>69</v>
      </c>
      <c r="C30" s="8" t="s">
        <v>311</v>
      </c>
      <c r="D30" s="1" t="s">
        <v>319</v>
      </c>
      <c r="E30" s="1" t="s">
        <v>318</v>
      </c>
      <c r="F30" s="1" t="s">
        <v>316</v>
      </c>
      <c r="G30" s="1" t="s">
        <v>375</v>
      </c>
      <c r="H30" s="1" t="s">
        <v>376</v>
      </c>
      <c r="I30" s="1" t="s">
        <v>377</v>
      </c>
      <c r="J30" s="1" t="s">
        <v>378</v>
      </c>
      <c r="K30" s="1" t="s">
        <v>379</v>
      </c>
      <c r="L30" s="1" t="s">
        <v>380</v>
      </c>
      <c r="M30" s="1" t="s">
        <v>381</v>
      </c>
      <c r="N30" s="1" t="s">
        <v>381</v>
      </c>
      <c r="O30" s="1" t="s">
        <v>382</v>
      </c>
      <c r="P30" s="1" t="s">
        <v>382</v>
      </c>
      <c r="Q30" s="1" t="s">
        <v>383</v>
      </c>
      <c r="R30" s="1" t="s">
        <v>383</v>
      </c>
      <c r="S30" s="1">
        <v>2</v>
      </c>
    </row>
    <row r="31" spans="1:43">
      <c r="A31" s="1">
        <v>93</v>
      </c>
      <c r="B31" s="1" t="s">
        <v>69</v>
      </c>
      <c r="C31" s="8" t="s">
        <v>312</v>
      </c>
      <c r="D31" s="1" t="s">
        <v>319</v>
      </c>
      <c r="E31" s="1" t="s">
        <v>319</v>
      </c>
      <c r="F31" s="1" t="s">
        <v>317</v>
      </c>
      <c r="G31" s="1" t="s">
        <v>445</v>
      </c>
      <c r="H31" s="1" t="s">
        <v>446</v>
      </c>
      <c r="I31" s="1" t="s">
        <v>447</v>
      </c>
      <c r="J31" s="1" t="s">
        <v>448</v>
      </c>
      <c r="K31" s="1" t="s">
        <v>449</v>
      </c>
      <c r="L31" s="1" t="s">
        <v>450</v>
      </c>
      <c r="M31" s="1" t="s">
        <v>451</v>
      </c>
      <c r="N31" s="1" t="s">
        <v>452</v>
      </c>
      <c r="O31" s="1" t="s">
        <v>453</v>
      </c>
      <c r="P31" s="1" t="s">
        <v>453</v>
      </c>
      <c r="Q31" s="1" t="s">
        <v>454</v>
      </c>
      <c r="R31" s="1" t="s">
        <v>455</v>
      </c>
      <c r="S31" s="1">
        <v>1</v>
      </c>
    </row>
    <row r="32" spans="1:43">
      <c r="A32" s="1">
        <v>94</v>
      </c>
      <c r="B32" s="1" t="s">
        <v>69</v>
      </c>
      <c r="C32" s="8" t="s">
        <v>313</v>
      </c>
      <c r="D32" s="1" t="s">
        <v>319</v>
      </c>
      <c r="E32" s="1" t="s">
        <v>319</v>
      </c>
      <c r="F32" s="1" t="s">
        <v>318</v>
      </c>
      <c r="G32" s="1" t="s">
        <v>517</v>
      </c>
      <c r="H32" s="1" t="s">
        <v>518</v>
      </c>
      <c r="I32" s="1" t="s">
        <v>519</v>
      </c>
      <c r="J32" s="1" t="s">
        <v>520</v>
      </c>
      <c r="K32" s="1" t="s">
        <v>521</v>
      </c>
      <c r="L32" s="1" t="s">
        <v>522</v>
      </c>
      <c r="M32" s="1" t="s">
        <v>523</v>
      </c>
      <c r="N32" s="1" t="s">
        <v>524</v>
      </c>
      <c r="O32" s="1" t="s">
        <v>525</v>
      </c>
      <c r="P32" s="1" t="s">
        <v>526</v>
      </c>
      <c r="Q32" s="1" t="s">
        <v>527</v>
      </c>
      <c r="R32" s="1" t="s">
        <v>527</v>
      </c>
      <c r="S32" s="1">
        <v>1</v>
      </c>
    </row>
    <row r="33" spans="1:19">
      <c r="A33" s="1">
        <v>95</v>
      </c>
      <c r="B33" s="1" t="s">
        <v>69</v>
      </c>
      <c r="C33" s="8" t="s">
        <v>314</v>
      </c>
      <c r="D33" s="1" t="s">
        <v>319</v>
      </c>
      <c r="E33" s="1" t="s">
        <v>317</v>
      </c>
      <c r="F33" s="1" t="s">
        <v>319</v>
      </c>
      <c r="G33" s="1" t="s">
        <v>557</v>
      </c>
      <c r="H33" s="1" t="s">
        <v>558</v>
      </c>
      <c r="I33" s="1" t="s">
        <v>559</v>
      </c>
      <c r="J33" s="1" t="s">
        <v>560</v>
      </c>
      <c r="K33" s="1" t="s">
        <v>561</v>
      </c>
      <c r="L33" s="1" t="s">
        <v>561</v>
      </c>
      <c r="M33" s="1" t="s">
        <v>562</v>
      </c>
      <c r="N33" s="1" t="s">
        <v>563</v>
      </c>
      <c r="O33" s="1" t="s">
        <v>564</v>
      </c>
      <c r="P33" s="1" t="s">
        <v>565</v>
      </c>
      <c r="Q33" s="1" t="s">
        <v>566</v>
      </c>
      <c r="R33" s="1" t="s">
        <v>567</v>
      </c>
      <c r="S33" s="1">
        <v>2</v>
      </c>
    </row>
    <row r="34" spans="1:19">
      <c r="A34" s="1">
        <v>96</v>
      </c>
      <c r="B34" s="1" t="s">
        <v>69</v>
      </c>
      <c r="C34" s="8" t="s">
        <v>315</v>
      </c>
      <c r="D34" s="1" t="s">
        <v>319</v>
      </c>
      <c r="E34" s="1" t="s">
        <v>318</v>
      </c>
      <c r="F34" s="1" t="s">
        <v>319</v>
      </c>
      <c r="G34" s="1" t="s">
        <v>597</v>
      </c>
      <c r="H34" s="1" t="s">
        <v>598</v>
      </c>
      <c r="I34" s="1" t="s">
        <v>599</v>
      </c>
      <c r="J34" s="1" t="s">
        <v>600</v>
      </c>
      <c r="K34" s="1" t="s">
        <v>601</v>
      </c>
      <c r="L34" s="1" t="s">
        <v>602</v>
      </c>
      <c r="M34" s="1" t="s">
        <v>603</v>
      </c>
      <c r="N34" s="1" t="s">
        <v>603</v>
      </c>
      <c r="O34" s="1" t="s">
        <v>604</v>
      </c>
      <c r="P34" s="1" t="s">
        <v>605</v>
      </c>
      <c r="Q34" s="1" t="s">
        <v>606</v>
      </c>
      <c r="R34" s="1" t="s">
        <v>607</v>
      </c>
      <c r="S34" s="1">
        <v>2</v>
      </c>
    </row>
    <row r="35" spans="1:19">
      <c r="G35" s="1"/>
    </row>
    <row r="36" spans="1:19">
      <c r="B36" s="1"/>
      <c r="C36" s="8" t="s">
        <v>316</v>
      </c>
      <c r="D36">
        <f>COUNTIF(D$3:D$34,$C36)</f>
        <v>8</v>
      </c>
      <c r="E36">
        <f t="shared" ref="E36:F39" si="82">COUNTIF(E$3:E$34,$C36)</f>
        <v>8</v>
      </c>
      <c r="F36">
        <f t="shared" si="82"/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9">
      <c r="B37" s="1"/>
      <c r="C37" s="8" t="s">
        <v>317</v>
      </c>
      <c r="D37">
        <f>COUNTIF(D$3:D$34,$C37)</f>
        <v>8</v>
      </c>
      <c r="E37">
        <f t="shared" si="82"/>
        <v>8</v>
      </c>
      <c r="F37">
        <f t="shared" si="82"/>
        <v>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9">
      <c r="B38" s="1"/>
      <c r="C38" s="8" t="s">
        <v>318</v>
      </c>
      <c r="D38">
        <f>COUNTIF(D$3:D$34,$C38)</f>
        <v>8</v>
      </c>
      <c r="E38">
        <f t="shared" si="82"/>
        <v>8</v>
      </c>
      <c r="F38">
        <f t="shared" si="82"/>
        <v>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9">
      <c r="B39" s="1"/>
      <c r="C39" s="8" t="s">
        <v>319</v>
      </c>
      <c r="D39">
        <f>COUNTIF(D$3:D$34,$C39)</f>
        <v>8</v>
      </c>
      <c r="E39">
        <f t="shared" si="82"/>
        <v>8</v>
      </c>
      <c r="F39">
        <f t="shared" si="82"/>
        <v>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9">
      <c r="B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>
      <c r="B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9">
      <c r="B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9">
      <c r="B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9">
      <c r="B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>
      <c r="B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>
      <c r="B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>
      <c r="B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>
      <c r="B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>
      <c r="B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>
      <c r="B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B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>
      <c r="B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>
      <c r="B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>
      <c r="B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>
      <c r="B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>
      <c r="B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>
      <c r="B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>
      <c r="B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18">
      <c r="B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18">
      <c r="B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>
      <c r="B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>
      <c r="B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>
      <c r="B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>
      <c r="B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>
      <c r="B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>
      <c r="B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>
      <c r="B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>
      <c r="G68" s="1"/>
    </row>
    <row r="69" spans="2:18">
      <c r="G69" s="1"/>
    </row>
    <row r="70" spans="2:18">
      <c r="G70" s="1"/>
    </row>
    <row r="71" spans="2:18">
      <c r="G71" s="1"/>
    </row>
    <row r="72" spans="2:18">
      <c r="G72" s="1"/>
    </row>
    <row r="73" spans="2:18">
      <c r="G73" s="1"/>
    </row>
  </sheetData>
  <sortState ref="A3:R34">
    <sortCondition ref="A3:A34"/>
  </sortState>
  <mergeCells count="4">
    <mergeCell ref="V1:Y1"/>
    <mergeCell ref="AB1:AE1"/>
    <mergeCell ref="AH1:AK1"/>
    <mergeCell ref="AN1:AQ1"/>
  </mergeCells>
  <conditionalFormatting sqref="K3:R34">
    <cfRule type="cellIs" dxfId="4" priority="1" operator="equal">
      <formula>"dd"</formula>
    </cfRule>
    <cfRule type="cellIs" dxfId="3" priority="2" operator="equal">
      <formula>"ds"</formula>
    </cfRule>
    <cfRule type="cellIs" dxfId="2" priority="3" operator="equal">
      <formula>"sd"</formula>
    </cfRule>
    <cfRule type="cellIs" dxfId="1" priority="4" operator="equal">
      <formula>"ss"</formula>
    </cfRule>
    <cfRule type="cellIs" dxfId="0" priority="5" operator="equal">
      <formula>"""ss"""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eprime_pseudoRandom</vt:lpstr>
      <vt:lpstr>eprime_sequential</vt:lpstr>
      <vt:lpstr>Stimuli</vt:lpstr>
      <vt:lpstr>Experiment</vt:lpstr>
      <vt:lpstr>Perceptual</vt:lpstr>
      <vt:lpstr>Analogy</vt:lpstr>
      <vt:lpstr>System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Kmiecik</dc:creator>
  <cp:lastModifiedBy>Matthew Kmiecik</cp:lastModifiedBy>
  <dcterms:created xsi:type="dcterms:W3CDTF">2015-10-26T20:26:37Z</dcterms:created>
  <dcterms:modified xsi:type="dcterms:W3CDTF">2016-01-12T17:42:13Z</dcterms:modified>
</cp:coreProperties>
</file>