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k\Projects\PSG\Visitor_Device\ASD_Visitor Device - wrover V1.1 final\"/>
    </mc:Choice>
  </mc:AlternateContent>
  <xr:revisionPtr revIDLastSave="0" documentId="13_ncr:1_{DF5590F7-5717-4D76-A542-02CDAC5EF6D9}" xr6:coauthVersionLast="47" xr6:coauthVersionMax="47" xr10:uidLastSave="{00000000-0000-0000-0000-000000000000}"/>
  <bookViews>
    <workbookView xWindow="-108" yWindow="-108" windowWidth="23256" windowHeight="12576" xr2:uid="{201BAD57-E54A-4EE2-A8CC-C0FF9B8D5879}"/>
  </bookViews>
  <sheets>
    <sheet name="ASD_Visitor Device" sheetId="1" r:id="rId1"/>
    <sheet name="Sheet1" sheetId="2" r:id="rId2"/>
  </sheets>
  <definedNames>
    <definedName name="_xlnm._FilterDatabase" localSheetId="0" hidden="1">'ASD_Visitor Device'!$G$1:$G$32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32" i="1"/>
  <c r="K26" i="1"/>
  <c r="K27" i="1"/>
  <c r="K28" i="1"/>
  <c r="K29" i="1"/>
  <c r="K30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K33" i="1" l="1"/>
</calcChain>
</file>

<file path=xl/sharedStrings.xml><?xml version="1.0" encoding="utf-8"?>
<sst xmlns="http://schemas.openxmlformats.org/spreadsheetml/2006/main" count="158" uniqueCount="113">
  <si>
    <t>Item</t>
  </si>
  <si>
    <t>Qty</t>
  </si>
  <si>
    <t>Reference(s)</t>
  </si>
  <si>
    <t>Value</t>
  </si>
  <si>
    <t>Footprint</t>
  </si>
  <si>
    <t>Datasheet</t>
  </si>
  <si>
    <t>C5, C7, C9, C11, C13, C15, C20, C24, C27, C28, C29, C30, C31, C32, C33, C34</t>
  </si>
  <si>
    <t>0.1uF</t>
  </si>
  <si>
    <t>Capacitor_SMD:C_0603_1608Metric</t>
  </si>
  <si>
    <t>~</t>
  </si>
  <si>
    <t>C6, C8, C10, C12, C14, C16, C17, C19, C22, C23, C25, C26, C35</t>
  </si>
  <si>
    <t>10uF</t>
  </si>
  <si>
    <t>C18, C21</t>
  </si>
  <si>
    <t>2.2uF</t>
  </si>
  <si>
    <t>D1</t>
  </si>
  <si>
    <t>SMAJ5.0A</t>
  </si>
  <si>
    <t>Diode_SMD:D_SMA</t>
  </si>
  <si>
    <t>https://www.littelfuse.com/media?resourcetype=datasheets&amp;itemid=75e32973-b177-4ee3-a0ff-cedaf1abdb93&amp;filename=smaj-datasheet</t>
  </si>
  <si>
    <t>FB1, FB2, FB3, FB4</t>
  </si>
  <si>
    <t>FerriteBead</t>
  </si>
  <si>
    <t>Resistor_SMD:R_0603_1608Metric</t>
  </si>
  <si>
    <t>H1, H2, H3, H4, H5, H6</t>
  </si>
  <si>
    <t>MountingHole</t>
  </si>
  <si>
    <t>MountingHole:MountingHole_2mm</t>
  </si>
  <si>
    <t>J1</t>
  </si>
  <si>
    <t>Dotworld:105162-0001_MOL</t>
  </si>
  <si>
    <t>J2, J5</t>
  </si>
  <si>
    <t>Conn_01x05</t>
  </si>
  <si>
    <t>Connector_JST:JST_PH_B5B-PH-K_1x05_P2.00mm_Vertical</t>
  </si>
  <si>
    <t>J3</t>
  </si>
  <si>
    <t>SJ2-3574A-SMT-TR</t>
  </si>
  <si>
    <t>Dotworld:CUI_SJ2-3574A-SMT-TR</t>
  </si>
  <si>
    <t>J4</t>
  </si>
  <si>
    <t>Conn_01x02</t>
  </si>
  <si>
    <t>Connector_JST:JST_PH_B2B-PH-K_1x02_P2.00mm_Vertical</t>
  </si>
  <si>
    <t>J6</t>
  </si>
  <si>
    <t>Conn_01x09</t>
  </si>
  <si>
    <t>Connector_JST:JST_GH_SM09B-GHS-TB_1x09-1MP_P1.25mm_Horizontal</t>
  </si>
  <si>
    <t>J7</t>
  </si>
  <si>
    <t>Conn_01x04</t>
  </si>
  <si>
    <t>Connector_JST:JST_GH_SM04B-GHS-TB_1x04-1MP_P1.25mm_Horizontal</t>
  </si>
  <si>
    <t>J8</t>
  </si>
  <si>
    <t>Serial Programmer</t>
  </si>
  <si>
    <t>Connector_JST:JST_PH_B4B-PH-K_1x04_P2.00mm_Vertical</t>
  </si>
  <si>
    <t>L1</t>
  </si>
  <si>
    <t>SRN8040-100M_INDUC</t>
  </si>
  <si>
    <t>Footprints:IND_IHLP-2525CZ-01_VIS-M</t>
  </si>
  <si>
    <t>L2</t>
  </si>
  <si>
    <t>2.2uH</t>
  </si>
  <si>
    <t>Q1, Q2, Q3</t>
  </si>
  <si>
    <t>SI2304</t>
  </si>
  <si>
    <t>Package_TO_SOT_SMD:SOT-23</t>
  </si>
  <si>
    <t>R1, R8</t>
  </si>
  <si>
    <t>10K</t>
  </si>
  <si>
    <t>Resistor_SMD:R_0402_1005Metric</t>
  </si>
  <si>
    <t>R2, R3, R4, R5, R6, R7, R13, R14, R15, R17, R20, R21, R23, R24, R26</t>
  </si>
  <si>
    <t>R10, R12</t>
  </si>
  <si>
    <t>0E</t>
  </si>
  <si>
    <t>R11</t>
  </si>
  <si>
    <t>200K</t>
  </si>
  <si>
    <t>R16</t>
  </si>
  <si>
    <t>560E</t>
  </si>
  <si>
    <t>R18</t>
  </si>
  <si>
    <t>270E</t>
  </si>
  <si>
    <t>R19, R22</t>
  </si>
  <si>
    <t>100E</t>
  </si>
  <si>
    <t>R25</t>
  </si>
  <si>
    <t>470K</t>
  </si>
  <si>
    <t>U2, U3</t>
  </si>
  <si>
    <t>MAX98357AETE+T</t>
  </si>
  <si>
    <t>Dotworld:MAX98357AETE-T</t>
  </si>
  <si>
    <t>U4</t>
  </si>
  <si>
    <t>BQ21040DBVR</t>
  </si>
  <si>
    <t>Package_TO_SOT_SMD:SOT-23-6</t>
  </si>
  <si>
    <t>U5, U6</t>
  </si>
  <si>
    <t>TPS63001DRCR</t>
  </si>
  <si>
    <t>Dotworld:TPS63000DRCR</t>
  </si>
  <si>
    <t>U7</t>
  </si>
  <si>
    <t>ESP32-S3-WROOM</t>
  </si>
  <si>
    <t>Dotworld:ESP32-S3-WROOM1-N4R2</t>
  </si>
  <si>
    <t>U9</t>
  </si>
  <si>
    <t xml:space="preserve">ESP32-WROVER-IE-N16R8 </t>
  </si>
  <si>
    <t>Dotworld:XCVR_ESP32-WROVER</t>
  </si>
  <si>
    <t>Vendor</t>
  </si>
  <si>
    <t>price</t>
  </si>
  <si>
    <t>5 No's</t>
  </si>
  <si>
    <t>evelta</t>
  </si>
  <si>
    <t>Digikey</t>
  </si>
  <si>
    <t>electronicscomp</t>
  </si>
  <si>
    <t>https://evelta.com/200k-1-0402-smd-thick-film-chip-resistor-royal-ohm-0402wgf2003tce/</t>
  </si>
  <si>
    <t>sharvielectronics</t>
  </si>
  <si>
    <t>robu</t>
  </si>
  <si>
    <t>digikey</t>
  </si>
  <si>
    <t>campuscomponent</t>
  </si>
  <si>
    <t>sunrom</t>
  </si>
  <si>
    <t>in stock</t>
  </si>
  <si>
    <t>105 No's</t>
  </si>
  <si>
    <t>pogo pin connector</t>
  </si>
  <si>
    <t>alibaba</t>
  </si>
  <si>
    <t>5 pin</t>
  </si>
  <si>
    <t>https://www.mouser.in/ProductDetail/Analog-Devices-Maxim-Integrated/MAX98357AETE+T?qs=AAveGqk956HhNpoJjF5x2g%3D%3D&amp;mgh=1&amp;utm_id=18173878537&amp;gad_source=4&amp;gclid=Cj0KCQjwiOy1BhDCARIsADGvQnD6VvdEObjWwqckcmWczWOOdeB5wrnuIV3OXSqA1BALm_AmrOItv18aAoyiEALw_wcB</t>
  </si>
  <si>
    <t>https://www.campuscomponent.com/products/espressif-systems-esp32-wroom-32e-n8-wi-3530-d/2208614000051627365</t>
  </si>
  <si>
    <t>ESP 32 E</t>
  </si>
  <si>
    <t>https://www.sunrom.com/p/100nf-104-0603-1608-metric-50v-x7r-mlcc</t>
  </si>
  <si>
    <t>https://www.sunrom.com/p/10uf-106-0603-1608-metric-50v-x7r-mlcc-smd</t>
  </si>
  <si>
    <t>order item</t>
  </si>
  <si>
    <t>SINGLE PCB</t>
  </si>
  <si>
    <t>S.No</t>
  </si>
  <si>
    <t>PartNumber</t>
  </si>
  <si>
    <t>Link</t>
  </si>
  <si>
    <t>mouser</t>
  </si>
  <si>
    <t xml:space="preserve">PCM5102APWR </t>
  </si>
  <si>
    <t xml:space="preserve">3362W-1-203LF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</si>
</sst>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18" fillId="0" borderId="10" xfId="42" applyBorder="1"/>
    <xf numFmtId="0" fontId="18" fillId="0" borderId="10" xfId="42" applyBorder="1" applyAlignment="1">
      <alignment horizontal="center" vertical="center"/>
    </xf>
    <xf numFmtId="0" fontId="18" fillId="0" borderId="0" xfId="42"/>
    <xf numFmtId="0" fontId="18" fillId="33" borderId="10" xfId="42" applyFill="1" applyBorder="1"/>
    <xf numFmtId="0" fontId="0" fillId="33" borderId="10" xfId="0" applyFill="1" applyBorder="1"/>
    <xf numFmtId="0" fontId="18" fillId="33" borderId="10" xfId="42" applyFill="1" applyBorder="1" applyAlignment="1">
      <alignment wrapText="1"/>
    </xf>
    <xf numFmtId="0" fontId="14" fillId="0" borderId="10" xfId="0" applyFont="1" applyBorder="1"/>
    <xf numFmtId="0" fontId="18" fillId="0" borderId="0" xfId="42" applyAlignment="1">
      <alignment wrapText="1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vielectronics.com/product/100-ohm-1-16-watt-smd-resistor-1-tolerance-rc0402fr-07100rl-0402-package/" TargetMode="External"/><Relationship Id="rId13" Type="http://schemas.openxmlformats.org/officeDocument/2006/relationships/hyperlink" Target="https://www.campuscomponent.com/products/esp32-s3-wroom-1-n8-8mb-flash-wi-2591-/2208614000017821113" TargetMode="External"/><Relationship Id="rId18" Type="http://schemas.openxmlformats.org/officeDocument/2006/relationships/hyperlink" Target="https://evelta.com/10k-1-0-063w-0402-chip-resistor/" TargetMode="External"/><Relationship Id="rId26" Type="http://schemas.openxmlformats.org/officeDocument/2006/relationships/hyperlink" Target="https://www.campuscomponent.com/products/espressif-systems-esp32-wroom-32e-n8-wi-3530-d/2208614000051627365" TargetMode="External"/><Relationship Id="rId3" Type="http://schemas.openxmlformats.org/officeDocument/2006/relationships/hyperlink" Target="https://www.electronicscomp.com/electronic-components/smd-components/smd-inductor/cd54-series-smd-inductor/cd54-2.2uh-2r2-smd-power-inductor" TargetMode="External"/><Relationship Id="rId21" Type="http://schemas.openxmlformats.org/officeDocument/2006/relationships/hyperlink" Target="https://www.sunrom.com/p/100nf-104-0603-1608-metric-50v-x7r-mlcc" TargetMode="External"/><Relationship Id="rId7" Type="http://schemas.openxmlformats.org/officeDocument/2006/relationships/hyperlink" Target="https://evelta.com/270e-1-0402-smd-thick-film-chip-resistor-royal-ohm-0402wgf2700tce/" TargetMode="External"/><Relationship Id="rId12" Type="http://schemas.openxmlformats.org/officeDocument/2006/relationships/hyperlink" Target="https://www.digikey.in/en/products/detail/texas-instruments/TPS63001DRCR/1016476" TargetMode="External"/><Relationship Id="rId17" Type="http://schemas.openxmlformats.org/officeDocument/2006/relationships/hyperlink" Target="https://www.sunrom.com/p/4-pin-smd-jst-125mm-side-entry-header" TargetMode="External"/><Relationship Id="rId25" Type="http://schemas.openxmlformats.org/officeDocument/2006/relationships/hyperlink" Target="https://www.mouser.in/ProductDetail/Analog-Devices-Maxim-Integrated/MAX98357AETE+T?qs=AAveGqk956HhNpoJjF5x2g%3D%3D&amp;mgh=1&amp;utm_id=18173878537&amp;gad_source=4&amp;gclid=Cj0KCQjwiOy1BhDCARIsADGvQnD6VvdEObjWwqckcmWczWOOdeB5wrnuIV3OXSqA1BALm_AmrOItv18aAoyiEALw_wcB" TargetMode="External"/><Relationship Id="rId2" Type="http://schemas.openxmlformats.org/officeDocument/2006/relationships/hyperlink" Target="https://www.digikey.in/en/products/detail/cui-devices/SJ2-3574A-SMT-TR/6619530" TargetMode="External"/><Relationship Id="rId16" Type="http://schemas.openxmlformats.org/officeDocument/2006/relationships/hyperlink" Target="https://www.sunrom.com/p/9-pin-smd-jst-125mm-side-entry-header" TargetMode="External"/><Relationship Id="rId20" Type="http://schemas.openxmlformats.org/officeDocument/2006/relationships/hyperlink" Target="https://www.sunrom.com/p/10uf-106-0603-1608-metric-50v-x7r-mlcc-smd" TargetMode="External"/><Relationship Id="rId1" Type="http://schemas.openxmlformats.org/officeDocument/2006/relationships/hyperlink" Target="https://evelta.com/smaj5-0a-5v-400w-esd-suppressor-tvs-diodes-2pin-sma-do-214ac/" TargetMode="External"/><Relationship Id="rId6" Type="http://schemas.openxmlformats.org/officeDocument/2006/relationships/hyperlink" Target="https://evelta.com/560e-1-0402-smd-thick-film-chip-resistor-royal-ohm-0402wgf5600tce/" TargetMode="External"/><Relationship Id="rId11" Type="http://schemas.openxmlformats.org/officeDocument/2006/relationships/hyperlink" Target="https://www.digikey.in/en/products/detail/texas-instruments/BQ21040DBVR/6036340" TargetMode="External"/><Relationship Id="rId24" Type="http://schemas.openxmlformats.org/officeDocument/2006/relationships/hyperlink" Target="https://www.alibaba.com/product-detail/Magnetic-Bend-Pogo-Pin-Connector-2_1601174058726.html?spm=a2700.7724857.0.0.59e161724ZTyiB" TargetMode="External"/><Relationship Id="rId5" Type="http://schemas.openxmlformats.org/officeDocument/2006/relationships/hyperlink" Target="https://evelta.com/200k-1-0402-smd-thick-film-chip-resistor-royal-ohm-0402wgf2003tce/" TargetMode="External"/><Relationship Id="rId15" Type="http://schemas.openxmlformats.org/officeDocument/2006/relationships/hyperlink" Target="https://www.digikey.in/en/products/detail/molex/1051620001/4555282?s=N4IgTCBcDaIIwAYCscBsYGbiAugXyA" TargetMode="External"/><Relationship Id="rId23" Type="http://schemas.openxmlformats.org/officeDocument/2006/relationships/hyperlink" Target="https://www.sunrom.com/p/2-pin-jst-ph-20mm-through-hole-header-horizontal-right-angle-side-entry" TargetMode="External"/><Relationship Id="rId10" Type="http://schemas.openxmlformats.org/officeDocument/2006/relationships/hyperlink" Target="https://robu.in/product/max98357aetet-analog-devices-audio-power-amplifier-3-2-w-d-1-channel-2-5v-to-5-5v-tqfn-16-pins/?gad_source=1&amp;gclid=Cj0KCQjw5ea1BhC6ARIsAEOG5pwyQHAmI2Cw0h8YGJdi-93TI4DBUykQduwJsaWTi681Nt58DihIA6oaAgwaEALw_wcB" TargetMode="External"/><Relationship Id="rId19" Type="http://schemas.openxmlformats.org/officeDocument/2006/relationships/hyperlink" Target="https://evelta.com/2-2uf-16v-10-x5r-0603-capacitor/" TargetMode="External"/><Relationship Id="rId4" Type="http://schemas.openxmlformats.org/officeDocument/2006/relationships/hyperlink" Target="https://evelta.com/10k-1-0-063w-0402-chip-resistor/" TargetMode="External"/><Relationship Id="rId9" Type="http://schemas.openxmlformats.org/officeDocument/2006/relationships/hyperlink" Target="https://evelta.com/470k-1-0402-smd-thick-film-chip-resistor-royal-ohm-0402wgf4703tce/" TargetMode="External"/><Relationship Id="rId14" Type="http://schemas.openxmlformats.org/officeDocument/2006/relationships/hyperlink" Target="https://www.campuscomponent.com/products/esp32-wrover-e-n16r8-16mb-wi-3236-d/2208614000037155262" TargetMode="External"/><Relationship Id="rId22" Type="http://schemas.openxmlformats.org/officeDocument/2006/relationships/hyperlink" Target="https://evelta.com/100ohm-3a-25-0603-ferrite-bead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ouser.in/ProductDetail/Bourns/3362W-1-203LF?qs=MQjo3npP4sBus1Hge%2FAg7A%3D%3D" TargetMode="External"/><Relationship Id="rId1" Type="http://schemas.openxmlformats.org/officeDocument/2006/relationships/hyperlink" Target="https://www.mouser.in/ProductDetail/Texas-Instruments/PCM5102APWR?qs=E2%2FxqS9xjzrfECkwEYoiyg%3D%3D&amp;mgh=1&amp;utm_id=18173878537&amp;gad_source=1&amp;gclid=CjwKCAjwodC2BhAHEiwAE67hJDH1nakiIg8V0yQslyNue1o_Vubk8oOTvrJj4EY-2K4IgkYUn-OCmhoCRDc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DE12-5EBE-4292-9F41-B6F9B56F0A62}">
  <dimension ref="A1:N33"/>
  <sheetViews>
    <sheetView tabSelected="1" zoomScaleNormal="100" workbookViewId="0">
      <selection activeCell="K33" sqref="A1:K33"/>
    </sheetView>
  </sheetViews>
  <sheetFormatPr defaultRowHeight="14.4" x14ac:dyDescent="0.3"/>
  <cols>
    <col min="1" max="1" width="4.5546875" style="1" bestFit="1" customWidth="1"/>
    <col min="2" max="2" width="3.6640625" style="1" bestFit="1" customWidth="1"/>
    <col min="3" max="3" width="17.33203125" style="1" bestFit="1" customWidth="1"/>
    <col min="4" max="4" width="17" style="1" bestFit="1" customWidth="1"/>
    <col min="5" max="5" width="17.6640625" style="1" bestFit="1" customWidth="1"/>
    <col min="6" max="6" width="17.5546875" style="1" bestFit="1" customWidth="1"/>
    <col min="7" max="7" width="14.88671875" bestFit="1" customWidth="1"/>
  </cols>
  <sheetData>
    <row r="1" spans="1:1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83</v>
      </c>
      <c r="H1" s="2" t="s">
        <v>84</v>
      </c>
      <c r="I1" s="2" t="s">
        <v>85</v>
      </c>
      <c r="J1" s="2" t="s">
        <v>96</v>
      </c>
      <c r="K1" s="3" t="s">
        <v>105</v>
      </c>
    </row>
    <row r="2" spans="1:11" ht="72" x14ac:dyDescent="0.3">
      <c r="A2" s="2">
        <v>1</v>
      </c>
      <c r="B2" s="2">
        <v>16</v>
      </c>
      <c r="C2" s="2" t="s">
        <v>6</v>
      </c>
      <c r="D2" s="2" t="s">
        <v>7</v>
      </c>
      <c r="E2" s="2" t="s">
        <v>8</v>
      </c>
      <c r="F2" s="2" t="s">
        <v>9</v>
      </c>
      <c r="G2" s="10" t="s">
        <v>103</v>
      </c>
      <c r="H2" s="9">
        <v>0.9</v>
      </c>
      <c r="I2" s="9">
        <f>B2*5</f>
        <v>80</v>
      </c>
      <c r="J2" s="4">
        <v>100</v>
      </c>
      <c r="K2">
        <f>J2*H2</f>
        <v>90</v>
      </c>
    </row>
    <row r="3" spans="1:11" ht="72" x14ac:dyDescent="0.3">
      <c r="A3" s="2">
        <v>2</v>
      </c>
      <c r="B3" s="2">
        <v>13</v>
      </c>
      <c r="C3" s="2" t="s">
        <v>10</v>
      </c>
      <c r="D3" s="2" t="s">
        <v>11</v>
      </c>
      <c r="E3" s="2" t="s">
        <v>8</v>
      </c>
      <c r="F3" s="2" t="s">
        <v>9</v>
      </c>
      <c r="G3" s="10" t="s">
        <v>104</v>
      </c>
      <c r="H3" s="9">
        <v>1.45</v>
      </c>
      <c r="I3" s="9">
        <f t="shared" ref="I3:I30" si="0">B3*5</f>
        <v>65</v>
      </c>
      <c r="J3" s="4">
        <v>100</v>
      </c>
      <c r="K3">
        <f t="shared" ref="K3:K31" si="1">J3*H3</f>
        <v>145</v>
      </c>
    </row>
    <row r="4" spans="1:11" ht="28.8" x14ac:dyDescent="0.3">
      <c r="A4" s="2">
        <v>3</v>
      </c>
      <c r="B4" s="2">
        <v>2</v>
      </c>
      <c r="C4" s="2" t="s">
        <v>12</v>
      </c>
      <c r="D4" s="2" t="s">
        <v>13</v>
      </c>
      <c r="E4" s="2" t="s">
        <v>8</v>
      </c>
      <c r="F4" s="2" t="s">
        <v>9</v>
      </c>
      <c r="G4" s="5" t="s">
        <v>86</v>
      </c>
      <c r="H4" s="4">
        <v>3.54</v>
      </c>
      <c r="I4" s="4">
        <f t="shared" si="0"/>
        <v>10</v>
      </c>
      <c r="J4" s="11">
        <v>20</v>
      </c>
      <c r="K4">
        <f t="shared" si="1"/>
        <v>70.8</v>
      </c>
    </row>
    <row r="5" spans="1:11" ht="115.2" x14ac:dyDescent="0.3">
      <c r="A5" s="2">
        <v>4</v>
      </c>
      <c r="B5" s="2">
        <v>1</v>
      </c>
      <c r="C5" s="2" t="s">
        <v>14</v>
      </c>
      <c r="D5" s="2" t="s">
        <v>15</v>
      </c>
      <c r="E5" s="2" t="s">
        <v>16</v>
      </c>
      <c r="F5" s="2" t="s">
        <v>17</v>
      </c>
      <c r="G5" s="6" t="s">
        <v>86</v>
      </c>
      <c r="H5" s="4">
        <v>2.31</v>
      </c>
      <c r="I5" s="4">
        <f t="shared" si="0"/>
        <v>5</v>
      </c>
      <c r="J5" s="4">
        <v>15</v>
      </c>
      <c r="K5">
        <f t="shared" si="1"/>
        <v>34.65</v>
      </c>
    </row>
    <row r="6" spans="1:11" ht="28.8" x14ac:dyDescent="0.3">
      <c r="A6" s="2">
        <v>5</v>
      </c>
      <c r="B6" s="2">
        <v>4</v>
      </c>
      <c r="C6" s="2" t="s">
        <v>18</v>
      </c>
      <c r="D6" s="2" t="s">
        <v>19</v>
      </c>
      <c r="E6" s="2" t="s">
        <v>20</v>
      </c>
      <c r="F6" s="2" t="s">
        <v>9</v>
      </c>
      <c r="G6" s="5" t="s">
        <v>86</v>
      </c>
      <c r="H6" s="4">
        <v>1.76</v>
      </c>
      <c r="I6" s="4">
        <f t="shared" si="0"/>
        <v>20</v>
      </c>
      <c r="J6" s="4">
        <v>25</v>
      </c>
      <c r="K6">
        <f t="shared" si="1"/>
        <v>44</v>
      </c>
    </row>
    <row r="7" spans="1:11" ht="28.8" x14ac:dyDescent="0.3">
      <c r="A7" s="2">
        <v>6</v>
      </c>
      <c r="B7" s="2">
        <v>6</v>
      </c>
      <c r="C7" s="2" t="s">
        <v>21</v>
      </c>
      <c r="D7" s="2" t="s">
        <v>22</v>
      </c>
      <c r="E7" s="2" t="s">
        <v>23</v>
      </c>
      <c r="F7" s="2" t="s">
        <v>9</v>
      </c>
      <c r="G7" s="4"/>
      <c r="H7" s="4"/>
      <c r="I7" s="4">
        <f t="shared" si="0"/>
        <v>30</v>
      </c>
      <c r="J7" s="4"/>
      <c r="K7">
        <f t="shared" si="1"/>
        <v>0</v>
      </c>
    </row>
    <row r="8" spans="1:11" ht="28.8" x14ac:dyDescent="0.3">
      <c r="A8" s="2">
        <v>7</v>
      </c>
      <c r="B8" s="2">
        <v>1</v>
      </c>
      <c r="C8" s="2" t="s">
        <v>24</v>
      </c>
      <c r="D8" s="2">
        <v>1051620001</v>
      </c>
      <c r="E8" s="2" t="s">
        <v>25</v>
      </c>
      <c r="F8" s="2">
        <v>1051620001</v>
      </c>
      <c r="G8" s="5" t="s">
        <v>92</v>
      </c>
      <c r="H8" s="4">
        <v>86.21</v>
      </c>
      <c r="I8" s="4">
        <f t="shared" si="0"/>
        <v>5</v>
      </c>
      <c r="J8" s="4">
        <v>10</v>
      </c>
      <c r="K8">
        <f t="shared" si="1"/>
        <v>862.09999999999991</v>
      </c>
    </row>
    <row r="9" spans="1:11" ht="57.6" x14ac:dyDescent="0.3">
      <c r="A9" s="2">
        <v>8</v>
      </c>
      <c r="B9" s="2">
        <v>2</v>
      </c>
      <c r="C9" s="2" t="s">
        <v>26</v>
      </c>
      <c r="D9" s="2" t="s">
        <v>27</v>
      </c>
      <c r="E9" s="2" t="s">
        <v>28</v>
      </c>
      <c r="F9" s="2" t="s">
        <v>9</v>
      </c>
      <c r="G9" s="4"/>
      <c r="H9" s="4"/>
      <c r="I9" s="4">
        <f t="shared" si="0"/>
        <v>10</v>
      </c>
      <c r="J9" s="4"/>
      <c r="K9">
        <f t="shared" si="1"/>
        <v>0</v>
      </c>
    </row>
    <row r="10" spans="1:11" ht="28.8" x14ac:dyDescent="0.3">
      <c r="A10" s="2">
        <v>9</v>
      </c>
      <c r="B10" s="2">
        <v>1</v>
      </c>
      <c r="C10" s="2" t="s">
        <v>29</v>
      </c>
      <c r="D10" s="2" t="s">
        <v>30</v>
      </c>
      <c r="E10" s="2" t="s">
        <v>31</v>
      </c>
      <c r="F10" s="2"/>
      <c r="G10" s="5" t="s">
        <v>87</v>
      </c>
      <c r="H10" s="4">
        <v>81</v>
      </c>
      <c r="I10" s="4">
        <f t="shared" si="0"/>
        <v>5</v>
      </c>
      <c r="J10" s="4">
        <v>10</v>
      </c>
      <c r="K10">
        <f t="shared" si="1"/>
        <v>810</v>
      </c>
    </row>
    <row r="11" spans="1:11" ht="57.6" x14ac:dyDescent="0.3">
      <c r="A11" s="2">
        <v>10</v>
      </c>
      <c r="B11" s="2">
        <v>1</v>
      </c>
      <c r="C11" s="2" t="s">
        <v>32</v>
      </c>
      <c r="D11" s="2" t="s">
        <v>33</v>
      </c>
      <c r="E11" s="2" t="s">
        <v>34</v>
      </c>
      <c r="F11" s="2" t="s">
        <v>9</v>
      </c>
      <c r="G11" s="5" t="s">
        <v>94</v>
      </c>
      <c r="H11" s="4">
        <v>2</v>
      </c>
      <c r="I11" s="4">
        <f t="shared" si="0"/>
        <v>5</v>
      </c>
      <c r="J11" s="4">
        <v>10</v>
      </c>
      <c r="K11">
        <f t="shared" si="1"/>
        <v>20</v>
      </c>
    </row>
    <row r="12" spans="1:11" ht="72" x14ac:dyDescent="0.3">
      <c r="A12" s="2">
        <v>11</v>
      </c>
      <c r="B12" s="2">
        <v>1</v>
      </c>
      <c r="C12" s="2" t="s">
        <v>35</v>
      </c>
      <c r="D12" s="2" t="s">
        <v>36</v>
      </c>
      <c r="E12" s="2" t="s">
        <v>37</v>
      </c>
      <c r="F12" s="2" t="s">
        <v>9</v>
      </c>
      <c r="G12" s="5" t="s">
        <v>94</v>
      </c>
      <c r="H12" s="4">
        <v>23</v>
      </c>
      <c r="I12" s="4">
        <f t="shared" si="0"/>
        <v>5</v>
      </c>
      <c r="J12" s="4">
        <v>10</v>
      </c>
      <c r="K12">
        <f t="shared" si="1"/>
        <v>230</v>
      </c>
    </row>
    <row r="13" spans="1:11" ht="72" x14ac:dyDescent="0.3">
      <c r="A13" s="2">
        <v>12</v>
      </c>
      <c r="B13" s="2">
        <v>1</v>
      </c>
      <c r="C13" s="2" t="s">
        <v>38</v>
      </c>
      <c r="D13" s="2" t="s">
        <v>39</v>
      </c>
      <c r="E13" s="2" t="s">
        <v>40</v>
      </c>
      <c r="F13" s="2" t="s">
        <v>9</v>
      </c>
      <c r="G13" s="5" t="s">
        <v>94</v>
      </c>
      <c r="H13" s="4">
        <v>11</v>
      </c>
      <c r="I13" s="4">
        <f t="shared" si="0"/>
        <v>5</v>
      </c>
      <c r="J13" s="4">
        <v>10</v>
      </c>
      <c r="K13">
        <f t="shared" si="1"/>
        <v>110</v>
      </c>
    </row>
    <row r="14" spans="1:11" ht="57.6" x14ac:dyDescent="0.3">
      <c r="A14" s="2">
        <v>13</v>
      </c>
      <c r="B14" s="2">
        <v>1</v>
      </c>
      <c r="C14" s="2" t="s">
        <v>41</v>
      </c>
      <c r="D14" s="2" t="s">
        <v>42</v>
      </c>
      <c r="E14" s="2" t="s">
        <v>43</v>
      </c>
      <c r="F14" s="2" t="s">
        <v>9</v>
      </c>
      <c r="G14" s="4"/>
      <c r="H14" s="4"/>
      <c r="I14" s="4">
        <f t="shared" si="0"/>
        <v>5</v>
      </c>
      <c r="J14" s="4"/>
      <c r="K14">
        <f t="shared" si="1"/>
        <v>0</v>
      </c>
    </row>
    <row r="15" spans="1:11" ht="28.8" x14ac:dyDescent="0.3">
      <c r="A15" s="2">
        <v>14</v>
      </c>
      <c r="B15" s="2">
        <v>1</v>
      </c>
      <c r="C15" s="2" t="s">
        <v>44</v>
      </c>
      <c r="D15" s="2" t="s">
        <v>45</v>
      </c>
      <c r="E15" s="2" t="s">
        <v>46</v>
      </c>
      <c r="F15" s="2"/>
      <c r="G15" s="5" t="s">
        <v>88</v>
      </c>
      <c r="H15" s="4"/>
      <c r="I15" s="4">
        <f t="shared" si="0"/>
        <v>5</v>
      </c>
      <c r="J15" s="4"/>
      <c r="K15">
        <f t="shared" si="1"/>
        <v>0</v>
      </c>
    </row>
    <row r="16" spans="1:11" ht="28.8" x14ac:dyDescent="0.3">
      <c r="A16" s="2">
        <v>15</v>
      </c>
      <c r="B16" s="2">
        <v>1</v>
      </c>
      <c r="C16" s="2" t="s">
        <v>47</v>
      </c>
      <c r="D16" s="2" t="s">
        <v>48</v>
      </c>
      <c r="E16" s="2" t="s">
        <v>46</v>
      </c>
      <c r="F16" s="2"/>
      <c r="G16" s="4" t="s">
        <v>88</v>
      </c>
      <c r="H16" s="4"/>
      <c r="I16" s="4">
        <f t="shared" si="0"/>
        <v>5</v>
      </c>
      <c r="J16" s="4"/>
      <c r="K16">
        <f t="shared" si="1"/>
        <v>0</v>
      </c>
    </row>
    <row r="17" spans="1:14" ht="28.8" x14ac:dyDescent="0.3">
      <c r="A17" s="2">
        <v>16</v>
      </c>
      <c r="B17" s="2">
        <v>3</v>
      </c>
      <c r="C17" s="2" t="s">
        <v>49</v>
      </c>
      <c r="D17" s="2" t="s">
        <v>50</v>
      </c>
      <c r="E17" s="2" t="s">
        <v>51</v>
      </c>
      <c r="F17" s="2" t="s">
        <v>9</v>
      </c>
      <c r="G17" s="4" t="s">
        <v>95</v>
      </c>
      <c r="H17" s="4"/>
      <c r="I17" s="4">
        <f t="shared" si="0"/>
        <v>15</v>
      </c>
      <c r="J17" s="4"/>
      <c r="K17">
        <f t="shared" si="1"/>
        <v>0</v>
      </c>
    </row>
    <row r="18" spans="1:14" ht="28.8" x14ac:dyDescent="0.3">
      <c r="A18" s="2">
        <v>17</v>
      </c>
      <c r="B18" s="2">
        <v>2</v>
      </c>
      <c r="C18" s="2" t="s">
        <v>52</v>
      </c>
      <c r="D18" s="2" t="s">
        <v>53</v>
      </c>
      <c r="E18" s="2" t="s">
        <v>54</v>
      </c>
      <c r="F18" s="2" t="s">
        <v>9</v>
      </c>
      <c r="G18" s="5" t="s">
        <v>86</v>
      </c>
      <c r="H18" s="4">
        <v>0.83</v>
      </c>
      <c r="I18" s="4">
        <f t="shared" si="0"/>
        <v>10</v>
      </c>
      <c r="J18" s="4">
        <v>100</v>
      </c>
      <c r="K18">
        <f t="shared" si="1"/>
        <v>83</v>
      </c>
    </row>
    <row r="19" spans="1:14" ht="57.6" x14ac:dyDescent="0.3">
      <c r="A19" s="2">
        <v>18</v>
      </c>
      <c r="B19" s="2">
        <v>15</v>
      </c>
      <c r="C19" s="2" t="s">
        <v>55</v>
      </c>
      <c r="D19" s="2" t="s">
        <v>53</v>
      </c>
      <c r="E19" s="2" t="s">
        <v>54</v>
      </c>
      <c r="F19" s="2" t="s">
        <v>9</v>
      </c>
      <c r="G19" s="5" t="s">
        <v>86</v>
      </c>
      <c r="H19" s="4">
        <v>0.83</v>
      </c>
      <c r="I19" s="4">
        <f t="shared" si="0"/>
        <v>75</v>
      </c>
      <c r="J19" s="4"/>
      <c r="K19">
        <f t="shared" si="1"/>
        <v>0</v>
      </c>
    </row>
    <row r="20" spans="1:14" ht="28.8" x14ac:dyDescent="0.3">
      <c r="A20" s="2">
        <v>19</v>
      </c>
      <c r="B20" s="2">
        <v>2</v>
      </c>
      <c r="C20" s="2" t="s">
        <v>56</v>
      </c>
      <c r="D20" s="2" t="s">
        <v>57</v>
      </c>
      <c r="E20" s="2" t="s">
        <v>54</v>
      </c>
      <c r="F20" s="2" t="s">
        <v>9</v>
      </c>
      <c r="G20" s="4"/>
      <c r="H20" s="4"/>
      <c r="I20" s="4">
        <f t="shared" si="0"/>
        <v>10</v>
      </c>
      <c r="J20" s="4"/>
      <c r="K20">
        <f t="shared" si="1"/>
        <v>0</v>
      </c>
    </row>
    <row r="21" spans="1:14" ht="28.8" x14ac:dyDescent="0.3">
      <c r="A21" s="2">
        <v>20</v>
      </c>
      <c r="B21" s="2">
        <v>1</v>
      </c>
      <c r="C21" s="2" t="s">
        <v>58</v>
      </c>
      <c r="D21" s="2" t="s">
        <v>59</v>
      </c>
      <c r="E21" s="2" t="s">
        <v>54</v>
      </c>
      <c r="F21" s="2" t="s">
        <v>9</v>
      </c>
      <c r="G21" s="5" t="s">
        <v>89</v>
      </c>
      <c r="H21" s="4">
        <v>0.94</v>
      </c>
      <c r="I21" s="4">
        <f t="shared" si="0"/>
        <v>5</v>
      </c>
      <c r="J21" s="4">
        <v>10</v>
      </c>
      <c r="K21">
        <f t="shared" si="1"/>
        <v>9.3999999999999986</v>
      </c>
    </row>
    <row r="22" spans="1:14" ht="28.8" x14ac:dyDescent="0.3">
      <c r="A22" s="2">
        <v>21</v>
      </c>
      <c r="B22" s="2">
        <v>1</v>
      </c>
      <c r="C22" s="2" t="s">
        <v>60</v>
      </c>
      <c r="D22" s="2" t="s">
        <v>61</v>
      </c>
      <c r="E22" s="2" t="s">
        <v>54</v>
      </c>
      <c r="F22" s="2" t="s">
        <v>9</v>
      </c>
      <c r="G22" s="5" t="s">
        <v>86</v>
      </c>
      <c r="H22" s="4">
        <v>0.94</v>
      </c>
      <c r="I22" s="4">
        <f t="shared" si="0"/>
        <v>5</v>
      </c>
      <c r="J22" s="4">
        <v>10</v>
      </c>
      <c r="K22">
        <f t="shared" si="1"/>
        <v>9.3999999999999986</v>
      </c>
    </row>
    <row r="23" spans="1:14" ht="28.8" x14ac:dyDescent="0.3">
      <c r="A23" s="2">
        <v>22</v>
      </c>
      <c r="B23" s="2">
        <v>1</v>
      </c>
      <c r="C23" s="2" t="s">
        <v>62</v>
      </c>
      <c r="D23" s="2" t="s">
        <v>63</v>
      </c>
      <c r="E23" s="2" t="s">
        <v>54</v>
      </c>
      <c r="F23" s="2" t="s">
        <v>9</v>
      </c>
      <c r="G23" s="5" t="s">
        <v>86</v>
      </c>
      <c r="H23" s="4">
        <v>0.94</v>
      </c>
      <c r="I23" s="4">
        <f t="shared" si="0"/>
        <v>5</v>
      </c>
      <c r="J23" s="4">
        <v>10</v>
      </c>
      <c r="K23">
        <f t="shared" si="1"/>
        <v>9.3999999999999986</v>
      </c>
    </row>
    <row r="24" spans="1:14" ht="28.8" x14ac:dyDescent="0.3">
      <c r="A24" s="2">
        <v>23</v>
      </c>
      <c r="B24" s="2">
        <v>2</v>
      </c>
      <c r="C24" s="2" t="s">
        <v>64</v>
      </c>
      <c r="D24" s="2" t="s">
        <v>65</v>
      </c>
      <c r="E24" s="2" t="s">
        <v>54</v>
      </c>
      <c r="F24" s="2" t="s">
        <v>9</v>
      </c>
      <c r="G24" s="8" t="s">
        <v>90</v>
      </c>
      <c r="H24" s="4">
        <v>0.85</v>
      </c>
      <c r="I24" s="4">
        <f t="shared" si="0"/>
        <v>10</v>
      </c>
      <c r="J24" s="4"/>
      <c r="K24">
        <f t="shared" si="1"/>
        <v>0</v>
      </c>
    </row>
    <row r="25" spans="1:14" ht="28.8" x14ac:dyDescent="0.3">
      <c r="A25" s="2">
        <v>24</v>
      </c>
      <c r="B25" s="2">
        <v>1</v>
      </c>
      <c r="C25" s="2" t="s">
        <v>66</v>
      </c>
      <c r="D25" s="2" t="s">
        <v>67</v>
      </c>
      <c r="E25" s="2" t="s">
        <v>54</v>
      </c>
      <c r="F25" s="2" t="s">
        <v>9</v>
      </c>
      <c r="G25" s="5" t="s">
        <v>86</v>
      </c>
      <c r="H25" s="4">
        <v>0.8</v>
      </c>
      <c r="I25" s="4">
        <f t="shared" si="0"/>
        <v>5</v>
      </c>
      <c r="J25" s="4">
        <v>10</v>
      </c>
      <c r="K25">
        <f t="shared" si="1"/>
        <v>8</v>
      </c>
    </row>
    <row r="26" spans="1:14" ht="28.8" x14ac:dyDescent="0.3">
      <c r="A26" s="2">
        <v>25</v>
      </c>
      <c r="B26" s="2">
        <v>2</v>
      </c>
      <c r="C26" s="2" t="s">
        <v>68</v>
      </c>
      <c r="D26" s="2" t="s">
        <v>69</v>
      </c>
      <c r="E26" s="2" t="s">
        <v>70</v>
      </c>
      <c r="F26" s="2" t="s">
        <v>69</v>
      </c>
      <c r="G26" s="5" t="s">
        <v>91</v>
      </c>
      <c r="H26" s="4">
        <v>112</v>
      </c>
      <c r="I26" s="4">
        <f t="shared" si="0"/>
        <v>10</v>
      </c>
      <c r="J26" s="4">
        <v>15</v>
      </c>
      <c r="K26">
        <f t="shared" si="1"/>
        <v>1680</v>
      </c>
      <c r="N26" s="7" t="s">
        <v>100</v>
      </c>
    </row>
    <row r="27" spans="1:14" ht="28.8" x14ac:dyDescent="0.3">
      <c r="A27" s="2">
        <v>26</v>
      </c>
      <c r="B27" s="2">
        <v>1</v>
      </c>
      <c r="C27" s="2" t="s">
        <v>71</v>
      </c>
      <c r="D27" s="2" t="s">
        <v>72</v>
      </c>
      <c r="E27" s="2" t="s">
        <v>73</v>
      </c>
      <c r="F27" s="2"/>
      <c r="G27" s="5" t="s">
        <v>92</v>
      </c>
      <c r="H27" s="4">
        <v>74</v>
      </c>
      <c r="I27" s="4">
        <f t="shared" si="0"/>
        <v>5</v>
      </c>
      <c r="J27" s="4">
        <v>7</v>
      </c>
      <c r="K27">
        <f t="shared" si="1"/>
        <v>518</v>
      </c>
    </row>
    <row r="28" spans="1:14" ht="28.8" x14ac:dyDescent="0.3">
      <c r="A28" s="2">
        <v>27</v>
      </c>
      <c r="B28" s="2">
        <v>2</v>
      </c>
      <c r="C28" s="2" t="s">
        <v>74</v>
      </c>
      <c r="D28" s="2" t="s">
        <v>75</v>
      </c>
      <c r="E28" s="2" t="s">
        <v>76</v>
      </c>
      <c r="F28" s="2"/>
      <c r="G28" s="5" t="s">
        <v>92</v>
      </c>
      <c r="H28" s="4">
        <v>199</v>
      </c>
      <c r="I28" s="4">
        <f t="shared" si="0"/>
        <v>10</v>
      </c>
      <c r="J28" s="4">
        <v>12</v>
      </c>
      <c r="K28">
        <f t="shared" si="1"/>
        <v>2388</v>
      </c>
    </row>
    <row r="29" spans="1:14" ht="28.8" x14ac:dyDescent="0.3">
      <c r="A29" s="2">
        <v>28</v>
      </c>
      <c r="B29" s="2">
        <v>1</v>
      </c>
      <c r="C29" s="2" t="s">
        <v>77</v>
      </c>
      <c r="D29" s="2" t="s">
        <v>78</v>
      </c>
      <c r="E29" s="2" t="s">
        <v>79</v>
      </c>
      <c r="F29" s="2"/>
      <c r="G29" s="5" t="s">
        <v>93</v>
      </c>
      <c r="H29" s="4">
        <v>310</v>
      </c>
      <c r="I29" s="4">
        <f t="shared" si="0"/>
        <v>5</v>
      </c>
      <c r="J29" s="4">
        <v>7</v>
      </c>
      <c r="K29">
        <f t="shared" si="1"/>
        <v>2170</v>
      </c>
    </row>
    <row r="30" spans="1:14" ht="28.8" x14ac:dyDescent="0.3">
      <c r="A30" s="2">
        <v>29</v>
      </c>
      <c r="B30" s="2">
        <v>1</v>
      </c>
      <c r="C30" s="2" t="s">
        <v>80</v>
      </c>
      <c r="D30" s="2" t="s">
        <v>81</v>
      </c>
      <c r="E30" s="2" t="s">
        <v>82</v>
      </c>
      <c r="F30" s="2"/>
      <c r="G30" s="5" t="s">
        <v>93</v>
      </c>
      <c r="H30" s="4">
        <v>350</v>
      </c>
      <c r="I30" s="4">
        <f t="shared" si="0"/>
        <v>5</v>
      </c>
      <c r="J30" s="4">
        <v>7</v>
      </c>
      <c r="K30">
        <f t="shared" si="1"/>
        <v>2450</v>
      </c>
    </row>
    <row r="31" spans="1:14" x14ac:dyDescent="0.3">
      <c r="E31" s="1" t="s">
        <v>97</v>
      </c>
      <c r="F31" s="1" t="s">
        <v>99</v>
      </c>
      <c r="G31" s="7" t="s">
        <v>98</v>
      </c>
      <c r="K31">
        <f t="shared" si="1"/>
        <v>0</v>
      </c>
    </row>
    <row r="32" spans="1:14" ht="115.2" x14ac:dyDescent="0.3">
      <c r="E32" s="1" t="s">
        <v>102</v>
      </c>
      <c r="G32" s="12" t="s">
        <v>101</v>
      </c>
      <c r="H32">
        <v>280</v>
      </c>
      <c r="J32" s="4">
        <v>7</v>
      </c>
      <c r="K32">
        <f>J32*H32</f>
        <v>1960</v>
      </c>
    </row>
    <row r="33" spans="7:11" x14ac:dyDescent="0.3">
      <c r="G33" t="s">
        <v>106</v>
      </c>
      <c r="H33">
        <f>SUM(H2:H32)</f>
        <v>1544.3</v>
      </c>
      <c r="K33">
        <f>SUM(K2:K32)</f>
        <v>13701.75</v>
      </c>
    </row>
  </sheetData>
  <autoFilter ref="G1:G32" xr:uid="{F69CDE12-5EBE-4292-9F41-B6F9B56F0A62}"/>
  <hyperlinks>
    <hyperlink ref="G5" r:id="rId1" xr:uid="{8EAD0A85-F3FE-4DD7-A4E2-0F6D5AEAF473}"/>
    <hyperlink ref="G10" r:id="rId2" xr:uid="{A4A965FB-E768-4152-9A0D-442C70906FE9}"/>
    <hyperlink ref="G15" r:id="rId3" xr:uid="{6B62B338-91C9-45F5-9EBA-EBD1987C5C11}"/>
    <hyperlink ref="G19" r:id="rId4" xr:uid="{B966C006-2126-43FA-95EC-37520B7CDA27}"/>
    <hyperlink ref="G21" r:id="rId5" xr:uid="{8F597AE5-8B5A-4398-BFB4-21D52555B864}"/>
    <hyperlink ref="G22" r:id="rId6" xr:uid="{796E5015-5180-4148-A06B-0F8C3BF7FAC4}"/>
    <hyperlink ref="G23" r:id="rId7" xr:uid="{9606E38E-17DA-48D1-A21B-FF893F9A6F61}"/>
    <hyperlink ref="G24" r:id="rId8" xr:uid="{16F45121-C363-468C-BCB0-A8C1D77D347E}"/>
    <hyperlink ref="G25" r:id="rId9" xr:uid="{7DB0AD84-A8DB-4DF9-8A57-F30D8A795B64}"/>
    <hyperlink ref="G26" r:id="rId10" xr:uid="{B188BD6B-0098-42EA-84C9-17CB66B9E753}"/>
    <hyperlink ref="G27" r:id="rId11" xr:uid="{EF528A04-9F92-4CBC-8EB7-90708A4A009F}"/>
    <hyperlink ref="G28" r:id="rId12" xr:uid="{F6FA2B80-765C-4724-8A32-EB6E0E2DBA94}"/>
    <hyperlink ref="G29" r:id="rId13" xr:uid="{840CF183-4DF9-4133-9B62-D7A142020A45}"/>
    <hyperlink ref="G30" r:id="rId14" xr:uid="{0D42DD41-F564-4D23-B2DA-627679F01209}"/>
    <hyperlink ref="G8" r:id="rId15" xr:uid="{64DAACEA-E338-4695-8A2A-E5B0B549158B}"/>
    <hyperlink ref="G12" r:id="rId16" xr:uid="{1F62E841-ED63-4A5B-BA27-57DE98F38DA7}"/>
    <hyperlink ref="G13" r:id="rId17" xr:uid="{8462E985-EC26-450F-BE0E-FB79612E61D0}"/>
    <hyperlink ref="G18" r:id="rId18" xr:uid="{78880783-132D-4397-9837-BBDAC1B51974}"/>
    <hyperlink ref="G4" r:id="rId19" xr:uid="{EFAE103B-C4B0-4FCC-8667-36E62E08DE31}"/>
    <hyperlink ref="G3" r:id="rId20" xr:uid="{B7860414-005D-408C-A5A0-158A1F46BC49}"/>
    <hyperlink ref="G2" r:id="rId21" xr:uid="{F82BE491-7756-4962-98A2-EAB92153941F}"/>
    <hyperlink ref="G6" r:id="rId22" xr:uid="{CF518BF7-9EF7-4983-97D3-307D247A5A14}"/>
    <hyperlink ref="G11" r:id="rId23" xr:uid="{8A25DDCF-436F-48C0-83EF-8744DE957E83}"/>
    <hyperlink ref="G31" r:id="rId24" xr:uid="{AA76126B-4185-48BF-A14E-91BF14EE9074}"/>
    <hyperlink ref="N26" r:id="rId25" xr:uid="{EE4B004E-C347-441E-ACB8-DF59BCD963E2}"/>
    <hyperlink ref="G32" r:id="rId26" xr:uid="{E0E07FE1-DE46-419D-8F51-04356132E108}"/>
  </hyperlinks>
  <pageMargins left="0.7" right="0.7" top="0.75" bottom="0.75" header="0.3" footer="0.3"/>
  <pageSetup orientation="portrait" horizontalDpi="360" verticalDpi="36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D1CF-15BC-4258-B7EF-549587FCE7DA}">
  <dimension ref="A1:D4"/>
  <sheetViews>
    <sheetView workbookViewId="0">
      <selection activeCell="F11" sqref="F11"/>
    </sheetView>
  </sheetViews>
  <sheetFormatPr defaultRowHeight="14.4" x14ac:dyDescent="0.3"/>
  <cols>
    <col min="1" max="1" width="4.88671875" style="13" bestFit="1" customWidth="1"/>
    <col min="2" max="2" width="14.21875" style="13" bestFit="1" customWidth="1"/>
    <col min="3" max="4" width="8.88671875" style="13"/>
  </cols>
  <sheetData>
    <row r="1" spans="1:4" x14ac:dyDescent="0.3">
      <c r="A1" s="13" t="s">
        <v>107</v>
      </c>
      <c r="B1" s="13" t="s">
        <v>108</v>
      </c>
      <c r="C1" s="13" t="s">
        <v>109</v>
      </c>
      <c r="D1" s="13" t="s">
        <v>1</v>
      </c>
    </row>
    <row r="2" spans="1:4" x14ac:dyDescent="0.3">
      <c r="A2" s="13">
        <v>1</v>
      </c>
      <c r="B2" s="13" t="s">
        <v>111</v>
      </c>
      <c r="C2" s="14" t="s">
        <v>110</v>
      </c>
      <c r="D2" s="13">
        <v>10</v>
      </c>
    </row>
    <row r="3" spans="1:4" x14ac:dyDescent="0.3">
      <c r="A3" s="13">
        <v>2</v>
      </c>
      <c r="B3" s="13" t="s">
        <v>112</v>
      </c>
      <c r="C3" s="14" t="s">
        <v>110</v>
      </c>
      <c r="D3" s="13">
        <v>10</v>
      </c>
    </row>
    <row r="4" spans="1:4" x14ac:dyDescent="0.3">
      <c r="A4" s="13">
        <v>3</v>
      </c>
    </row>
  </sheetData>
  <hyperlinks>
    <hyperlink ref="C2" r:id="rId1" xr:uid="{2AC9202D-B7EC-4289-9444-1107F918D802}"/>
    <hyperlink ref="C3" r:id="rId2" xr:uid="{EC093AE6-909D-464A-B16B-E6DA5E47940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ASD_Visitor Device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muthu krishnan.m</cp:lastModifiedBy>
  <dcterms:created xsi:type="dcterms:W3CDTF">2024-08-12T12:06:40Z</dcterms:created>
  <dcterms:modified xsi:type="dcterms:W3CDTF">2025-03-28T13:44:16Z</dcterms:modified>
</cp:coreProperties>
</file>