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business/Desktop/LMU/Data, Models and Decisions for Analytics/Project 2/"/>
    </mc:Choice>
  </mc:AlternateContent>
  <xr:revisionPtr revIDLastSave="0" documentId="13_ncr:1_{20564E91-6D8D-9D4C-A653-DF9AC23EB008}" xr6:coauthVersionLast="47" xr6:coauthVersionMax="47" xr10:uidLastSave="{00000000-0000-0000-0000-000000000000}"/>
  <bookViews>
    <workbookView minimized="1" xWindow="0" yWindow="760" windowWidth="30240" windowHeight="17840" activeTab="3" xr2:uid="{00000000-000D-0000-FFFF-FFFF00000000}"/>
  </bookViews>
  <sheets>
    <sheet name="Data and Scatterplots" sheetId="1" r:id="rId1"/>
    <sheet name="Simple linear regression" sheetId="4" r:id="rId2"/>
    <sheet name="Correlation Matrix" sheetId="5" r:id="rId3"/>
    <sheet name="Stepwise Regression" sheetId="6" r:id="rId4"/>
    <sheet name="Forecast prediction " sheetId="7" r:id="rId5"/>
    <sheet name="Policy changes"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7" l="1"/>
  <c r="H5" i="8"/>
  <c r="H4" i="8"/>
  <c r="H3" i="8"/>
  <c r="I5" i="7"/>
  <c r="I4" i="7"/>
</calcChain>
</file>

<file path=xl/sharedStrings.xml><?xml version="1.0" encoding="utf-8"?>
<sst xmlns="http://schemas.openxmlformats.org/spreadsheetml/2006/main" count="653" uniqueCount="161">
  <si>
    <t>State</t>
  </si>
  <si>
    <t>Graduation Rate</t>
  </si>
  <si>
    <t>% of Classes Under 20</t>
  </si>
  <si>
    <t>Student-Faculty Ratio</t>
  </si>
  <si>
    <t>Alumni Giving Rate</t>
  </si>
  <si>
    <t>Boston College</t>
  </si>
  <si>
    <t>MA</t>
  </si>
  <si>
    <t>Brandeis University</t>
  </si>
  <si>
    <t>Brown University</t>
  </si>
  <si>
    <t>RI</t>
  </si>
  <si>
    <t>California Institute of Technology</t>
  </si>
  <si>
    <t>CA</t>
  </si>
  <si>
    <t>Carnegie Mellon University</t>
  </si>
  <si>
    <t>PA</t>
  </si>
  <si>
    <t>Case Western Reserve Univ.</t>
  </si>
  <si>
    <t>OH</t>
  </si>
  <si>
    <t>College of William and Mary</t>
  </si>
  <si>
    <t>VA</t>
  </si>
  <si>
    <t>Columbia University</t>
  </si>
  <si>
    <t>NY</t>
  </si>
  <si>
    <t>Cornell University</t>
  </si>
  <si>
    <t>Dartmouth College</t>
  </si>
  <si>
    <t>NH</t>
  </si>
  <si>
    <t>Duke University</t>
  </si>
  <si>
    <t>NC</t>
  </si>
  <si>
    <t>Emory University</t>
  </si>
  <si>
    <t>GA</t>
  </si>
  <si>
    <t>Georgetown University</t>
  </si>
  <si>
    <t>DC</t>
  </si>
  <si>
    <t>Harvard University</t>
  </si>
  <si>
    <t>Johns Hopkins University</t>
  </si>
  <si>
    <t>MD</t>
  </si>
  <si>
    <t>Lehigh University</t>
  </si>
  <si>
    <t>Massachusetts Inst. of Technology</t>
  </si>
  <si>
    <t>New York University</t>
  </si>
  <si>
    <t>Northwestern University</t>
  </si>
  <si>
    <t>IL</t>
  </si>
  <si>
    <t>Pennsylvania State Univ.</t>
  </si>
  <si>
    <t>Princeton University</t>
  </si>
  <si>
    <t>NJ</t>
  </si>
  <si>
    <t>Rice University</t>
  </si>
  <si>
    <t>TX</t>
  </si>
  <si>
    <t>Stanford University</t>
  </si>
  <si>
    <t>Tufts University</t>
  </si>
  <si>
    <t>Tulane University</t>
  </si>
  <si>
    <t>LA</t>
  </si>
  <si>
    <t>U. of California–Berkeley</t>
  </si>
  <si>
    <t>U. of California–Davis</t>
  </si>
  <si>
    <t>U. of California–Irvine</t>
  </si>
  <si>
    <t>U. of California–Los Angeles</t>
  </si>
  <si>
    <t>U. of California–San Diego</t>
  </si>
  <si>
    <t>U. of California–Santa Barbara</t>
  </si>
  <si>
    <t>U. of Chicago</t>
  </si>
  <si>
    <t>U. of Florida</t>
  </si>
  <si>
    <t>FL</t>
  </si>
  <si>
    <t>U. of Illinois–Urbana Champaign</t>
  </si>
  <si>
    <t>U. of Michigan–Ann Arbor</t>
  </si>
  <si>
    <t>MI</t>
  </si>
  <si>
    <t>U. of North Carolina–Chapel Hill</t>
  </si>
  <si>
    <t>U. of Notre Dame</t>
  </si>
  <si>
    <t>IN</t>
  </si>
  <si>
    <t>U. of Pennsylvania</t>
  </si>
  <si>
    <t>U. of Rochester</t>
  </si>
  <si>
    <t>U. of Southern California</t>
  </si>
  <si>
    <t>U. of Texas–Austin</t>
  </si>
  <si>
    <t>U. of Virginia</t>
  </si>
  <si>
    <t>U. of Washington</t>
  </si>
  <si>
    <t>WA</t>
  </si>
  <si>
    <t>U. of Wisconsin–Madison</t>
  </si>
  <si>
    <t>WI</t>
  </si>
  <si>
    <t>Vanderbilt University</t>
  </si>
  <si>
    <t>TN</t>
  </si>
  <si>
    <t>Wake Forest University</t>
  </si>
  <si>
    <t>Washington University–St. Louis</t>
  </si>
  <si>
    <t>MO</t>
  </si>
  <si>
    <t>Yale University</t>
  </si>
  <si>
    <t>CT</t>
  </si>
  <si>
    <t>University</t>
  </si>
  <si>
    <t>Rank</t>
  </si>
  <si>
    <t>Enrollment Size</t>
  </si>
  <si>
    <t>Tuition and Fees (in-state)</t>
  </si>
  <si>
    <t xml:space="preserve">Question 3: Simple Linear Regression using Graduation Rate </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</si>
  <si>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</si>
  <si>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</si>
  <si>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</si>
  <si>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</si>
  <si>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</si>
  <si>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</si>
  <si>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</si>
  <si>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</si>
  <si>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</si>
  <si>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</si>
  <si>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</si>
  <si>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</si>
  <si>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</si>
  <si>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</si>
  <si>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</si>
  <si>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</si>
  <si>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</si>
  <si>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</si>
  <si>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</si>
  <si>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</si>
  <si>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</si>
  <si>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</si>
  <si>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</si>
  <si>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</si>
  <si>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The model indicates that Graduation Rate is a statistically significant predictor of Alumni Giving Rate. With a very low p-value (much less than 5%), Graduation Rate is a highly significant predictor of Alumni Giving Rate. The 95% confidence interval for the Graduation Rate coefficient is between 0.877 and 1.484, suggesting the true effect of Graduation Rate on Alumni Giving Rate is likely within this range. Approximately 57% (R squared) of the variability in Alumni Giving Rate can be explained by Graduation Rate alone. The positive coefficient (1.18) suggests that schools with higher graduation rates tend to have higher alumni giving rates.</t>
  </si>
  <si>
    <t>Model used to predict next year</t>
  </si>
  <si>
    <t>Alumni Giving Rate = -68.76118278 + 1.180515999 * Graduation Rate</t>
  </si>
  <si>
    <t>Model effectiveness</t>
  </si>
  <si>
    <t>3) 95% Confidence Inverval = between 0.877 and 1.484; good range, both positive.</t>
  </si>
  <si>
    <t>1) R-Squared = 57%; moderate level of predictive power.</t>
  </si>
  <si>
    <t>2) Significance F = 5.23818E-10; very low p-value, relationship not due to chance.</t>
  </si>
  <si>
    <t>Question 4: Correlation Matrix</t>
  </si>
  <si>
    <t>Analysis</t>
  </si>
  <si>
    <t>Question 5: Backwards Stepwise Regression</t>
  </si>
  <si>
    <t>Least significant = % of classes under 20, remove it. Run model again.</t>
  </si>
  <si>
    <t>All Variables</t>
  </si>
  <si>
    <t>All variables except % of classes under 20</t>
  </si>
  <si>
    <t>Least significant = tuition and fees (in-state), remove it. Run model again.</t>
  </si>
  <si>
    <t>All variables except tuition and fees (in-state)</t>
  </si>
  <si>
    <t>Least significant = rank, remove it. Run model again.</t>
  </si>
  <si>
    <t>All variables except rank</t>
  </si>
  <si>
    <t>Least significant = student-faculty ratio, remove it. Run model again.</t>
  </si>
  <si>
    <t>All variables except student-faculty ratio</t>
  </si>
  <si>
    <t>Key Statistics</t>
  </si>
  <si>
    <r>
      <t>Adjusted R-Square</t>
    </r>
    <r>
      <rPr>
        <sz val="11"/>
        <color theme="1"/>
        <rFont val="Calibri"/>
        <family val="2"/>
        <scheme val="minor"/>
      </rPr>
      <t>: 0.694</t>
    </r>
  </si>
  <si>
    <t>This value adjusts the R² for the number of predictors in the model. Since the model includes only two predictors (Graduation Rate and Enrollment Size), the adjusted R² is quite close to the R², indicating that the model is still quite robust.</t>
  </si>
  <si>
    <t>ANOVA Table</t>
  </si>
  <si>
    <r>
      <t>F-statistic</t>
    </r>
    <r>
      <rPr>
        <sz val="11"/>
        <color theme="1"/>
        <rFont val="Calibri"/>
        <family val="2"/>
        <scheme val="minor"/>
      </rPr>
      <t>: 54.35</t>
    </r>
  </si>
  <si>
    <t>The F-statistic tests the overall significance of the regression model. A high F-value (much greater than 1) indicates that the independent variables collectively explain a significant portion of the variation in the dependent variable.</t>
  </si>
  <si>
    <t>The significance F value is extremely low (well below 0.05), indicating that the model is statistically significant and the independent variables (Graduation Rate and Enrollment Size) do contribute meaningfully to explaining the variation in the Alumni Giving Rate.</t>
  </si>
  <si>
    <t>Coefficients Table</t>
  </si>
  <si>
    <r>
      <t>Graduation Rate</t>
    </r>
    <r>
      <rPr>
        <sz val="11"/>
        <color theme="1"/>
        <rFont val="Calibri"/>
        <family val="2"/>
        <scheme val="minor"/>
      </rPr>
      <t>: 0.733</t>
    </r>
  </si>
  <si>
    <r>
      <t xml:space="preserve">This coefficient indicates that for each one-unit increase in Graduation Rate, the Alumni Giving Rate increases by </t>
    </r>
    <r>
      <rPr>
        <b/>
        <sz val="11"/>
        <color theme="1"/>
        <rFont val="Calibri"/>
        <family val="2"/>
        <scheme val="minor"/>
      </rPr>
      <t>0.733</t>
    </r>
    <r>
      <rPr>
        <sz val="11"/>
        <color theme="1"/>
        <rFont val="Calibri"/>
        <family val="2"/>
        <scheme val="minor"/>
      </rPr>
      <t xml:space="preserve"> units, assuming Enrollment Size is held constant.</t>
    </r>
  </si>
  <si>
    <r>
      <t xml:space="preserve">The </t>
    </r>
    <r>
      <rPr>
        <b/>
        <sz val="11"/>
        <color theme="1"/>
        <rFont val="Calibri"/>
        <family val="2"/>
        <scheme val="minor"/>
      </rPr>
      <t>p-value (3.49E-5)</t>
    </r>
    <r>
      <rPr>
        <sz val="11"/>
        <color theme="1"/>
        <rFont val="Calibri"/>
        <family val="2"/>
        <scheme val="minor"/>
      </rPr>
      <t xml:space="preserve"> is much smaller than 0.05, so </t>
    </r>
    <r>
      <rPr>
        <b/>
        <sz val="11"/>
        <color theme="1"/>
        <rFont val="Calibri"/>
        <family val="2"/>
        <scheme val="minor"/>
      </rPr>
      <t>Graduation Rate</t>
    </r>
    <r>
      <rPr>
        <sz val="11"/>
        <color theme="1"/>
        <rFont val="Calibri"/>
        <family val="2"/>
        <scheme val="minor"/>
      </rPr>
      <t xml:space="preserve"> is statistically significant and a strong predictor of Alumni Giving Rate.</t>
    </r>
  </si>
  <si>
    <r>
      <t>Enrollment Size</t>
    </r>
    <r>
      <rPr>
        <sz val="11"/>
        <color theme="1"/>
        <rFont val="Calibri"/>
        <family val="2"/>
        <scheme val="minor"/>
      </rPr>
      <t>: -0.000489</t>
    </r>
  </si>
  <si>
    <r>
      <t xml:space="preserve">This coefficient suggests that for each increase in the Enrollment Size by one student, the Alumni Giving Rate decreases by </t>
    </r>
    <r>
      <rPr>
        <b/>
        <sz val="11"/>
        <color theme="1"/>
        <rFont val="Calibri"/>
        <family val="2"/>
        <scheme val="minor"/>
      </rPr>
      <t>0.000489</t>
    </r>
    <r>
      <rPr>
        <sz val="11"/>
        <color theme="1"/>
        <rFont val="Calibri"/>
        <family val="2"/>
        <scheme val="minor"/>
      </rPr>
      <t xml:space="preserve"> units, assuming Graduation Rate is held constant.</t>
    </r>
  </si>
  <si>
    <r>
      <t xml:space="preserve">The </t>
    </r>
    <r>
      <rPr>
        <b/>
        <sz val="11"/>
        <color theme="1"/>
        <rFont val="Calibri"/>
        <family val="2"/>
        <scheme val="minor"/>
      </rPr>
      <t>p-value (3.82E-5)</t>
    </r>
    <r>
      <rPr>
        <sz val="11"/>
        <color theme="1"/>
        <rFont val="Calibri"/>
        <family val="2"/>
        <scheme val="minor"/>
      </rPr>
      <t xml:space="preserve"> is also very small, indicating that </t>
    </r>
    <r>
      <rPr>
        <b/>
        <sz val="11"/>
        <color theme="1"/>
        <rFont val="Calibri"/>
        <family val="2"/>
        <scheme val="minor"/>
      </rPr>
      <t>Enrollment Size</t>
    </r>
    <r>
      <rPr>
        <sz val="11"/>
        <color theme="1"/>
        <rFont val="Calibri"/>
        <family val="2"/>
        <scheme val="minor"/>
      </rPr>
      <t xml:space="preserve"> is statistically significant and contributes meaningfully to the prediction of Alumni Giving Rate.</t>
    </r>
  </si>
  <si>
    <t>Final Regression Equation</t>
  </si>
  <si>
    <t>Conclusion</t>
  </si>
  <si>
    <r>
      <t xml:space="preserve">This backward stepwise regression model appears to be a </t>
    </r>
    <r>
      <rPr>
        <b/>
        <sz val="11"/>
        <color theme="1"/>
        <rFont val="Calibri"/>
        <family val="2"/>
        <scheme val="minor"/>
      </rPr>
      <t>good predictor of Alumni Giving Rate</t>
    </r>
    <r>
      <rPr>
        <sz val="11"/>
        <color theme="1"/>
        <rFont val="Calibri"/>
        <family val="2"/>
        <scheme val="minor"/>
      </rPr>
      <t xml:space="preserve">. The </t>
    </r>
    <r>
      <rPr>
        <b/>
        <sz val="11"/>
        <color theme="1"/>
        <rFont val="Calibri"/>
        <family val="2"/>
        <scheme val="minor"/>
      </rPr>
      <t>statistical significance</t>
    </r>
    <r>
      <rPr>
        <sz val="11"/>
        <color theme="1"/>
        <rFont val="Calibri"/>
        <family val="2"/>
        <scheme val="minor"/>
      </rPr>
      <t xml:space="preserve"> of both predictors (Graduation Rate and Enrollment Size), as indicated by their p-values, supports their inclusion in the model. The </t>
    </r>
    <r>
      <rPr>
        <b/>
        <sz val="11"/>
        <color theme="1"/>
        <rFont val="Calibri"/>
        <family val="2"/>
        <scheme val="minor"/>
      </rPr>
      <t>high F-statistic</t>
    </r>
    <r>
      <rPr>
        <sz val="11"/>
        <color theme="1"/>
        <rFont val="Calibri"/>
        <family val="2"/>
        <scheme val="minor"/>
      </rPr>
      <t xml:space="preserve"> and </t>
    </r>
    <r>
      <rPr>
        <b/>
        <sz val="11"/>
        <color theme="1"/>
        <rFont val="Calibri"/>
        <family val="2"/>
        <scheme val="minor"/>
      </rPr>
      <t>low significance F</t>
    </r>
    <r>
      <rPr>
        <sz val="11"/>
        <color theme="1"/>
        <rFont val="Calibri"/>
        <family val="2"/>
        <scheme val="minor"/>
      </rPr>
      <t xml:space="preserve"> also suggest that the model as a whole is significant.</t>
    </r>
  </si>
  <si>
    <t>Alumni Giving Rate = −23.87 + (0.733 * Graduation Rate)  − (0.000489 * Enrollment Size)</t>
  </si>
  <si>
    <r>
      <t xml:space="preserve">Based on the output, the regression equation to predict </t>
    </r>
    <r>
      <rPr>
        <b/>
        <sz val="11"/>
        <color theme="1"/>
        <rFont val="Calibri"/>
        <family val="2"/>
        <scheme val="minor"/>
      </rPr>
      <t>Alumni Giving Rate next year</t>
    </r>
    <r>
      <rPr>
        <sz val="11"/>
        <color theme="1"/>
        <rFont val="Calibri"/>
        <family val="2"/>
        <scheme val="minor"/>
      </rPr>
      <t xml:space="preserve"> is:</t>
    </r>
  </si>
  <si>
    <t>Question 6: Forecast</t>
  </si>
  <si>
    <t xml:space="preserve">Alumni Giving Rate (Stanford) </t>
  </si>
  <si>
    <t xml:space="preserve">Alumni Giving Rate (UCLA) </t>
  </si>
  <si>
    <t>Conclusion:</t>
  </si>
  <si>
    <r>
      <t>Significance F</t>
    </r>
    <r>
      <rPr>
        <sz val="11"/>
        <color theme="1"/>
        <rFont val="Calibri"/>
        <family val="2"/>
        <scheme val="minor"/>
      </rPr>
      <t xml:space="preserve">: 9.94E-13 </t>
    </r>
  </si>
  <si>
    <r>
      <t xml:space="preserve">The </t>
    </r>
    <r>
      <rPr>
        <b/>
        <sz val="11"/>
        <color theme="1"/>
        <rFont val="Calibri"/>
        <family val="2"/>
        <scheme val="minor"/>
      </rPr>
      <t xml:space="preserve">lower and upper 95% </t>
    </r>
    <r>
      <rPr>
        <sz val="11"/>
        <color theme="1"/>
        <rFont val="Calibri"/>
        <family val="2"/>
        <scheme val="minor"/>
      </rPr>
      <t xml:space="preserve">are in the range between 0.41 and 1.05 meaning that the slope of the line doesn't shift from negative to positive; this is good. </t>
    </r>
  </si>
  <si>
    <r>
      <t xml:space="preserve">The </t>
    </r>
    <r>
      <rPr>
        <b/>
        <sz val="11"/>
        <color theme="1"/>
        <rFont val="Calibri"/>
        <family val="2"/>
        <scheme val="minor"/>
      </rPr>
      <t xml:space="preserve">lower and upper 95% </t>
    </r>
    <r>
      <rPr>
        <sz val="11"/>
        <color theme="1"/>
        <rFont val="Calibri"/>
        <family val="2"/>
        <scheme val="minor"/>
      </rPr>
      <t xml:space="preserve">are in the range between -0.0007 and -0.0003 meaning that the slope of the line doesn't shift from negative to positive; this is good. </t>
    </r>
  </si>
  <si>
    <t xml:space="preserve">Alumni Giving Rate (CalTech) </t>
  </si>
  <si>
    <t>Question 7: Policy changes</t>
  </si>
  <si>
    <t>Graduation rate and enrollment size are good because they have high correlation with alumni giving rate</t>
  </si>
  <si>
    <t>Increase graduation rate to 95</t>
  </si>
  <si>
    <t>Increase graduation rate to 99</t>
  </si>
  <si>
    <t>Increase graduation rate to 80</t>
  </si>
  <si>
    <t xml:space="preserve">To improve Alumni Giving Rate for CalTech, the school would have to increase graduation rate to 99, for Stanford, they would have to increase Alumni giving to 95, and UCLA, increase graduation rate to 80. </t>
  </si>
  <si>
    <r>
      <rPr>
        <b/>
        <sz val="11"/>
        <color theme="1"/>
        <rFont val="Calibri"/>
        <family val="2"/>
        <scheme val="minor"/>
      </rPr>
      <t>Question 2:</t>
    </r>
    <r>
      <rPr>
        <sz val="11"/>
        <color theme="1"/>
        <rFont val="Calibri"/>
        <family val="2"/>
        <scheme val="minor"/>
      </rPr>
      <t xml:space="preserve"> The variable (X) that best describes alumni giving rate is graduation rate because it has the highest R squared value at 57%. Also shows strong positive linear relationship.</t>
    </r>
  </si>
  <si>
    <t>Remove variables with mutlicollinearity, such as: Student-Faculty Ratio, % of Classes under 20, Tuition and Fees, and Enrollment Size, to improve model.</t>
  </si>
  <si>
    <t xml:space="preserve">The model works well for Stanford (40 &gt; 34) and UCLA (17 &gt; 13) but not for CalTech (38 &lt; 46). However, the future alumni giving rates are quite close to the year before.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</si>
</sst>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sz val="13.5"/>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9" tint="0.59999389629810485"/>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31">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right" vertical="center" wrapText="1"/>
    </xf>
    <xf numFmtId="0" fontId="0" fillId="0" borderId="0" xfId="0" applyAlignment="1">
      <alignment wrapText="1"/>
    </xf>
    <xf numFmtId="0" fontId="1" fillId="0" borderId="0" xfId="0" applyFont="1"/>
    <xf numFmtId="0" fontId="0" fillId="0" borderId="1" xfId="0" applyBorder="1"/>
    <xf numFmtId="0" fontId="2" fillId="0" borderId="2" xfId="0" applyFont="1" applyBorder="1" applyAlignment="1">
      <alignment horizontal="center"/>
    </xf>
    <xf numFmtId="0" fontId="2" fillId="0" borderId="2" xfId="0" applyFont="1" applyBorder="1" applyAlignment="1">
      <alignment horizontal="centerContinuous"/>
    </xf>
    <xf numFmtId="0" fontId="0" fillId="2" borderId="0" xfId="0" applyFill="1"/>
    <xf numFmtId="0" fontId="0" fillId="2" borderId="1" xfId="0" applyFill="1" applyBorder="1"/>
    <xf numFmtId="0" fontId="1" fillId="0" borderId="0" xfId="0" applyFont="1" applyAlignment="1">
      <alignment wrapText="1"/>
    </xf>
    <xf numFmtId="0" fontId="3" fillId="0" borderId="0" xfId="0" applyFont="1"/>
    <xf numFmtId="0" fontId="0" fillId="0" borderId="0" xfId="0" applyAlignment="1">
      <alignment vertical="top" wrapText="1"/>
    </xf>
    <xf numFmtId="0" fontId="0" fillId="2" borderId="0" xfId="0" applyFill="1" applyAlignment="1">
      <alignment vertical="top" wrapText="1"/>
    </xf>
    <xf numFmtId="2" fontId="0" fillId="0" borderId="0" xfId="0" applyNumberFormat="1"/>
    <xf numFmtId="2" fontId="0" fillId="2" borderId="0" xfId="0" applyNumberFormat="1" applyFill="1"/>
    <xf numFmtId="2" fontId="0" fillId="0" borderId="1" xfId="0" applyNumberFormat="1" applyBorder="1"/>
    <xf numFmtId="0" fontId="3" fillId="0" borderId="0" xfId="0" applyFont="1" applyAlignment="1">
      <alignment wrapText="1"/>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right" vertical="center" wrapText="1"/>
    </xf>
    <xf numFmtId="2" fontId="0" fillId="3" borderId="1" xfId="0" applyNumberFormat="1" applyFill="1" applyBorder="1"/>
    <xf numFmtId="0" fontId="0" fillId="3" borderId="0" xfId="0" applyFill="1" applyAlignment="1">
      <alignment wrapText="1"/>
    </xf>
    <xf numFmtId="1" fontId="0" fillId="0" borderId="0" xfId="0" applyNumberFormat="1"/>
    <xf numFmtId="0" fontId="2" fillId="4" borderId="2" xfId="0" applyFont="1" applyFill="1" applyBorder="1" applyAlignment="1">
      <alignment horizontal="center"/>
    </xf>
    <xf numFmtId="0" fontId="0" fillId="4" borderId="0" xfId="0" applyFill="1"/>
    <xf numFmtId="0" fontId="0" fillId="4" borderId="1" xfId="0" applyFill="1" applyBorder="1"/>
    <xf numFmtId="0" fontId="2" fillId="0" borderId="0" xfId="0" applyFont="1" applyAlignment="1">
      <alignment horizontal="centerContinuous"/>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Graduation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2.9854768153980752E-2"/>
                  <c:y val="-0.1768175853018372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 and Scatterplots'!$C$2:$C$49</c:f>
              <c:numCache>
                <c:formatCode>General</c:formatCode>
                <c:ptCount val="48"/>
                <c:pt idx="0">
                  <c:v>85</c:v>
                </c:pt>
                <c:pt idx="1">
                  <c:v>79</c:v>
                </c:pt>
                <c:pt idx="2">
                  <c:v>93</c:v>
                </c:pt>
                <c:pt idx="3">
                  <c:v>85</c:v>
                </c:pt>
                <c:pt idx="4">
                  <c:v>75</c:v>
                </c:pt>
                <c:pt idx="5">
                  <c:v>72</c:v>
                </c:pt>
                <c:pt idx="6">
                  <c:v>89</c:v>
                </c:pt>
                <c:pt idx="7">
                  <c:v>90</c:v>
                </c:pt>
                <c:pt idx="8">
                  <c:v>91</c:v>
                </c:pt>
                <c:pt idx="9">
                  <c:v>94</c:v>
                </c:pt>
                <c:pt idx="10">
                  <c:v>92</c:v>
                </c:pt>
                <c:pt idx="11">
                  <c:v>84</c:v>
                </c:pt>
                <c:pt idx="12">
                  <c:v>91</c:v>
                </c:pt>
                <c:pt idx="13">
                  <c:v>97</c:v>
                </c:pt>
                <c:pt idx="14">
                  <c:v>89</c:v>
                </c:pt>
                <c:pt idx="15">
                  <c:v>81</c:v>
                </c:pt>
                <c:pt idx="16">
                  <c:v>92</c:v>
                </c:pt>
                <c:pt idx="17">
                  <c:v>72</c:v>
                </c:pt>
                <c:pt idx="18">
                  <c:v>90</c:v>
                </c:pt>
                <c:pt idx="19">
                  <c:v>80</c:v>
                </c:pt>
                <c:pt idx="20">
                  <c:v>95</c:v>
                </c:pt>
                <c:pt idx="21">
                  <c:v>92</c:v>
                </c:pt>
                <c:pt idx="22">
                  <c:v>92</c:v>
                </c:pt>
                <c:pt idx="23">
                  <c:v>87</c:v>
                </c:pt>
                <c:pt idx="24">
                  <c:v>72</c:v>
                </c:pt>
                <c:pt idx="25">
                  <c:v>83</c:v>
                </c:pt>
                <c:pt idx="26">
                  <c:v>74</c:v>
                </c:pt>
                <c:pt idx="27">
                  <c:v>74</c:v>
                </c:pt>
                <c:pt idx="28">
                  <c:v>78</c:v>
                </c:pt>
                <c:pt idx="29">
                  <c:v>80</c:v>
                </c:pt>
                <c:pt idx="30">
                  <c:v>70</c:v>
                </c:pt>
                <c:pt idx="31">
                  <c:v>84</c:v>
                </c:pt>
                <c:pt idx="32">
                  <c:v>67</c:v>
                </c:pt>
                <c:pt idx="33">
                  <c:v>77</c:v>
                </c:pt>
                <c:pt idx="34">
                  <c:v>83</c:v>
                </c:pt>
                <c:pt idx="35">
                  <c:v>82</c:v>
                </c:pt>
                <c:pt idx="36">
                  <c:v>94</c:v>
                </c:pt>
                <c:pt idx="37">
                  <c:v>90</c:v>
                </c:pt>
                <c:pt idx="38">
                  <c:v>76</c:v>
                </c:pt>
                <c:pt idx="39">
                  <c:v>70</c:v>
                </c:pt>
                <c:pt idx="40">
                  <c:v>66</c:v>
                </c:pt>
                <c:pt idx="41">
                  <c:v>92</c:v>
                </c:pt>
                <c:pt idx="42">
                  <c:v>70</c:v>
                </c:pt>
                <c:pt idx="43">
                  <c:v>73</c:v>
                </c:pt>
                <c:pt idx="44">
                  <c:v>82</c:v>
                </c:pt>
                <c:pt idx="45">
                  <c:v>82</c:v>
                </c:pt>
                <c:pt idx="46">
                  <c:v>86</c:v>
                </c:pt>
                <c:pt idx="47">
                  <c:v>94</c:v>
                </c:pt>
              </c:numCache>
            </c:numRef>
          </c:xVal>
          <c:yVal>
            <c:numRef>
              <c:f>'Data and Scatterplots'!$I$2:$I$49</c:f>
              <c:numCache>
                <c:formatCode>General</c:formatCode>
                <c:ptCount val="48"/>
                <c:pt idx="0">
                  <c:v>25</c:v>
                </c:pt>
                <c:pt idx="1">
                  <c:v>33</c:v>
                </c:pt>
                <c:pt idx="2">
                  <c:v>40</c:v>
                </c:pt>
                <c:pt idx="3">
                  <c:v>46</c:v>
                </c:pt>
                <c:pt idx="4">
                  <c:v>28</c:v>
                </c:pt>
                <c:pt idx="5">
                  <c:v>31</c:v>
                </c:pt>
                <c:pt idx="6">
                  <c:v>27</c:v>
                </c:pt>
                <c:pt idx="7">
                  <c:v>31</c:v>
                </c:pt>
                <c:pt idx="8">
                  <c:v>35</c:v>
                </c:pt>
                <c:pt idx="9">
                  <c:v>53</c:v>
                </c:pt>
                <c:pt idx="10">
                  <c:v>45</c:v>
                </c:pt>
                <c:pt idx="11">
                  <c:v>37</c:v>
                </c:pt>
                <c:pt idx="12">
                  <c:v>29</c:v>
                </c:pt>
                <c:pt idx="13">
                  <c:v>46</c:v>
                </c:pt>
                <c:pt idx="14">
                  <c:v>27</c:v>
                </c:pt>
                <c:pt idx="15">
                  <c:v>40</c:v>
                </c:pt>
                <c:pt idx="16">
                  <c:v>44</c:v>
                </c:pt>
                <c:pt idx="17">
                  <c:v>13</c:v>
                </c:pt>
                <c:pt idx="18">
                  <c:v>30</c:v>
                </c:pt>
                <c:pt idx="19">
                  <c:v>21</c:v>
                </c:pt>
                <c:pt idx="20">
                  <c:v>67</c:v>
                </c:pt>
                <c:pt idx="21">
                  <c:v>40</c:v>
                </c:pt>
                <c:pt idx="22">
                  <c:v>34</c:v>
                </c:pt>
                <c:pt idx="23">
                  <c:v>29</c:v>
                </c:pt>
                <c:pt idx="24">
                  <c:v>17</c:v>
                </c:pt>
                <c:pt idx="25">
                  <c:v>18</c:v>
                </c:pt>
                <c:pt idx="26">
                  <c:v>7</c:v>
                </c:pt>
                <c:pt idx="27">
                  <c:v>9</c:v>
                </c:pt>
                <c:pt idx="28">
                  <c:v>13</c:v>
                </c:pt>
                <c:pt idx="29">
                  <c:v>8</c:v>
                </c:pt>
                <c:pt idx="30">
                  <c:v>12</c:v>
                </c:pt>
                <c:pt idx="31">
                  <c:v>36</c:v>
                </c:pt>
                <c:pt idx="32">
                  <c:v>19</c:v>
                </c:pt>
                <c:pt idx="33">
                  <c:v>23</c:v>
                </c:pt>
                <c:pt idx="34">
                  <c:v>13</c:v>
                </c:pt>
                <c:pt idx="35">
                  <c:v>26</c:v>
                </c:pt>
                <c:pt idx="36">
                  <c:v>49</c:v>
                </c:pt>
                <c:pt idx="37">
                  <c:v>41</c:v>
                </c:pt>
                <c:pt idx="38">
                  <c:v>23</c:v>
                </c:pt>
                <c:pt idx="39">
                  <c:v>22</c:v>
                </c:pt>
                <c:pt idx="40">
                  <c:v>13</c:v>
                </c:pt>
                <c:pt idx="41">
                  <c:v>28</c:v>
                </c:pt>
                <c:pt idx="42">
                  <c:v>12</c:v>
                </c:pt>
                <c:pt idx="43">
                  <c:v>13</c:v>
                </c:pt>
                <c:pt idx="44">
                  <c:v>31</c:v>
                </c:pt>
                <c:pt idx="45">
                  <c:v>38</c:v>
                </c:pt>
                <c:pt idx="46">
                  <c:v>33</c:v>
                </c:pt>
                <c:pt idx="47">
                  <c:v>50</c:v>
                </c:pt>
              </c:numCache>
            </c:numRef>
          </c:yVal>
          <c:smooth val="0"/>
          <c:extLst>
            <c:ext xmlns:c16="http://schemas.microsoft.com/office/drawing/2014/chart" uri="{C3380CC4-5D6E-409C-BE32-E72D297353CC}">
              <c16:uniqueId val="{00000000-D88D-7844-B188-9FD3AF4678B6}"/>
            </c:ext>
          </c:extLst>
        </c:ser>
        <c:dLbls>
          <c:showLegendKey val="0"/>
          <c:showVal val="0"/>
          <c:showCatName val="0"/>
          <c:showSerName val="0"/>
          <c:showPercent val="0"/>
          <c:showBubbleSize val="0"/>
        </c:dLbls>
        <c:axId val="728809088"/>
        <c:axId val="1236899648"/>
      </c:scatterChart>
      <c:valAx>
        <c:axId val="7288090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Graduation Rate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899648"/>
        <c:crosses val="autoZero"/>
        <c:crossBetween val="midCat"/>
      </c:valAx>
      <c:valAx>
        <c:axId val="123689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Alumni Giving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809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Classes under 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9089632545931765"/>
                  <c:y val="-0.1683967629046369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 and Scatterplots'!$D$2:$D$49</c:f>
              <c:numCache>
                <c:formatCode>General</c:formatCode>
                <c:ptCount val="48"/>
                <c:pt idx="0">
                  <c:v>39</c:v>
                </c:pt>
                <c:pt idx="1">
                  <c:v>68</c:v>
                </c:pt>
                <c:pt idx="2">
                  <c:v>60</c:v>
                </c:pt>
                <c:pt idx="3">
                  <c:v>65</c:v>
                </c:pt>
                <c:pt idx="4">
                  <c:v>67</c:v>
                </c:pt>
                <c:pt idx="5">
                  <c:v>52</c:v>
                </c:pt>
                <c:pt idx="6">
                  <c:v>45</c:v>
                </c:pt>
                <c:pt idx="7">
                  <c:v>69</c:v>
                </c:pt>
                <c:pt idx="8">
                  <c:v>72</c:v>
                </c:pt>
                <c:pt idx="9">
                  <c:v>61</c:v>
                </c:pt>
                <c:pt idx="10">
                  <c:v>68</c:v>
                </c:pt>
                <c:pt idx="11">
                  <c:v>65</c:v>
                </c:pt>
                <c:pt idx="12">
                  <c:v>54</c:v>
                </c:pt>
                <c:pt idx="13">
                  <c:v>73</c:v>
                </c:pt>
                <c:pt idx="14">
                  <c:v>64</c:v>
                </c:pt>
                <c:pt idx="15">
                  <c:v>55</c:v>
                </c:pt>
                <c:pt idx="16">
                  <c:v>65</c:v>
                </c:pt>
                <c:pt idx="17">
                  <c:v>63</c:v>
                </c:pt>
                <c:pt idx="18">
                  <c:v>66</c:v>
                </c:pt>
                <c:pt idx="19">
                  <c:v>32</c:v>
                </c:pt>
                <c:pt idx="20">
                  <c:v>68</c:v>
                </c:pt>
                <c:pt idx="21">
                  <c:v>62</c:v>
                </c:pt>
                <c:pt idx="22">
                  <c:v>69</c:v>
                </c:pt>
                <c:pt idx="23">
                  <c:v>67</c:v>
                </c:pt>
                <c:pt idx="24">
                  <c:v>56</c:v>
                </c:pt>
                <c:pt idx="25">
                  <c:v>58</c:v>
                </c:pt>
                <c:pt idx="26">
                  <c:v>32</c:v>
                </c:pt>
                <c:pt idx="27">
                  <c:v>42</c:v>
                </c:pt>
                <c:pt idx="28">
                  <c:v>41</c:v>
                </c:pt>
                <c:pt idx="29">
                  <c:v>48</c:v>
                </c:pt>
                <c:pt idx="30">
                  <c:v>45</c:v>
                </c:pt>
                <c:pt idx="31">
                  <c:v>65</c:v>
                </c:pt>
                <c:pt idx="32">
                  <c:v>31</c:v>
                </c:pt>
                <c:pt idx="33">
                  <c:v>29</c:v>
                </c:pt>
                <c:pt idx="34">
                  <c:v>51</c:v>
                </c:pt>
                <c:pt idx="35">
                  <c:v>40</c:v>
                </c:pt>
                <c:pt idx="36">
                  <c:v>53</c:v>
                </c:pt>
                <c:pt idx="37">
                  <c:v>65</c:v>
                </c:pt>
                <c:pt idx="38">
                  <c:v>63</c:v>
                </c:pt>
                <c:pt idx="39">
                  <c:v>53</c:v>
                </c:pt>
                <c:pt idx="40">
                  <c:v>39</c:v>
                </c:pt>
                <c:pt idx="41">
                  <c:v>44</c:v>
                </c:pt>
                <c:pt idx="42">
                  <c:v>37</c:v>
                </c:pt>
                <c:pt idx="43">
                  <c:v>37</c:v>
                </c:pt>
                <c:pt idx="44">
                  <c:v>68</c:v>
                </c:pt>
                <c:pt idx="45">
                  <c:v>59</c:v>
                </c:pt>
                <c:pt idx="46">
                  <c:v>73</c:v>
                </c:pt>
                <c:pt idx="47">
                  <c:v>77</c:v>
                </c:pt>
              </c:numCache>
            </c:numRef>
          </c:xVal>
          <c:yVal>
            <c:numRef>
              <c:f>'Data and Scatterplots'!$I$2:$I$49</c:f>
              <c:numCache>
                <c:formatCode>General</c:formatCode>
                <c:ptCount val="48"/>
                <c:pt idx="0">
                  <c:v>25</c:v>
                </c:pt>
                <c:pt idx="1">
                  <c:v>33</c:v>
                </c:pt>
                <c:pt idx="2">
                  <c:v>40</c:v>
                </c:pt>
                <c:pt idx="3">
                  <c:v>46</c:v>
                </c:pt>
                <c:pt idx="4">
                  <c:v>28</c:v>
                </c:pt>
                <c:pt idx="5">
                  <c:v>31</c:v>
                </c:pt>
                <c:pt idx="6">
                  <c:v>27</c:v>
                </c:pt>
                <c:pt idx="7">
                  <c:v>31</c:v>
                </c:pt>
                <c:pt idx="8">
                  <c:v>35</c:v>
                </c:pt>
                <c:pt idx="9">
                  <c:v>53</c:v>
                </c:pt>
                <c:pt idx="10">
                  <c:v>45</c:v>
                </c:pt>
                <c:pt idx="11">
                  <c:v>37</c:v>
                </c:pt>
                <c:pt idx="12">
                  <c:v>29</c:v>
                </c:pt>
                <c:pt idx="13">
                  <c:v>46</c:v>
                </c:pt>
                <c:pt idx="14">
                  <c:v>27</c:v>
                </c:pt>
                <c:pt idx="15">
                  <c:v>40</c:v>
                </c:pt>
                <c:pt idx="16">
                  <c:v>44</c:v>
                </c:pt>
                <c:pt idx="17">
                  <c:v>13</c:v>
                </c:pt>
                <c:pt idx="18">
                  <c:v>30</c:v>
                </c:pt>
                <c:pt idx="19">
                  <c:v>21</c:v>
                </c:pt>
                <c:pt idx="20">
                  <c:v>67</c:v>
                </c:pt>
                <c:pt idx="21">
                  <c:v>40</c:v>
                </c:pt>
                <c:pt idx="22">
                  <c:v>34</c:v>
                </c:pt>
                <c:pt idx="23">
                  <c:v>29</c:v>
                </c:pt>
                <c:pt idx="24">
                  <c:v>17</c:v>
                </c:pt>
                <c:pt idx="25">
                  <c:v>18</c:v>
                </c:pt>
                <c:pt idx="26">
                  <c:v>7</c:v>
                </c:pt>
                <c:pt idx="27">
                  <c:v>9</c:v>
                </c:pt>
                <c:pt idx="28">
                  <c:v>13</c:v>
                </c:pt>
                <c:pt idx="29">
                  <c:v>8</c:v>
                </c:pt>
                <c:pt idx="30">
                  <c:v>12</c:v>
                </c:pt>
                <c:pt idx="31">
                  <c:v>36</c:v>
                </c:pt>
                <c:pt idx="32">
                  <c:v>19</c:v>
                </c:pt>
                <c:pt idx="33">
                  <c:v>23</c:v>
                </c:pt>
                <c:pt idx="34">
                  <c:v>13</c:v>
                </c:pt>
                <c:pt idx="35">
                  <c:v>26</c:v>
                </c:pt>
                <c:pt idx="36">
                  <c:v>49</c:v>
                </c:pt>
                <c:pt idx="37">
                  <c:v>41</c:v>
                </c:pt>
                <c:pt idx="38">
                  <c:v>23</c:v>
                </c:pt>
                <c:pt idx="39">
                  <c:v>22</c:v>
                </c:pt>
                <c:pt idx="40">
                  <c:v>13</c:v>
                </c:pt>
                <c:pt idx="41">
                  <c:v>28</c:v>
                </c:pt>
                <c:pt idx="42">
                  <c:v>12</c:v>
                </c:pt>
                <c:pt idx="43">
                  <c:v>13</c:v>
                </c:pt>
                <c:pt idx="44">
                  <c:v>31</c:v>
                </c:pt>
                <c:pt idx="45">
                  <c:v>38</c:v>
                </c:pt>
                <c:pt idx="46">
                  <c:v>33</c:v>
                </c:pt>
                <c:pt idx="47">
                  <c:v>50</c:v>
                </c:pt>
              </c:numCache>
            </c:numRef>
          </c:yVal>
          <c:smooth val="0"/>
          <c:extLst>
            <c:ext xmlns:c16="http://schemas.microsoft.com/office/drawing/2014/chart" uri="{C3380CC4-5D6E-409C-BE32-E72D297353CC}">
              <c16:uniqueId val="{00000000-3A0B-3443-8D59-C5B3EC7CF3A3}"/>
            </c:ext>
          </c:extLst>
        </c:ser>
        <c:dLbls>
          <c:showLegendKey val="0"/>
          <c:showVal val="0"/>
          <c:showCatName val="0"/>
          <c:showSerName val="0"/>
          <c:showPercent val="0"/>
          <c:showBubbleSize val="0"/>
        </c:dLbls>
        <c:axId val="1315525312"/>
        <c:axId val="1315746736"/>
      </c:scatterChart>
      <c:valAx>
        <c:axId val="1315525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Classes under 20</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746736"/>
        <c:crosses val="autoZero"/>
        <c:crossBetween val="midCat"/>
      </c:valAx>
      <c:valAx>
        <c:axId val="1315746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Alumni Giving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5253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Student Faculty</a:t>
            </a:r>
            <a:r>
              <a:rPr lang="en-US" baseline="0"/>
              <a:t>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2579833770778653E-2"/>
                  <c:y val="-0.3547532079323417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 and Scatterplots'!$E$2:$E$49</c:f>
              <c:numCache>
                <c:formatCode>General</c:formatCode>
                <c:ptCount val="48"/>
                <c:pt idx="0">
                  <c:v>13</c:v>
                </c:pt>
                <c:pt idx="1">
                  <c:v>8</c:v>
                </c:pt>
                <c:pt idx="2">
                  <c:v>8</c:v>
                </c:pt>
                <c:pt idx="3">
                  <c:v>3</c:v>
                </c:pt>
                <c:pt idx="4">
                  <c:v>10</c:v>
                </c:pt>
                <c:pt idx="5">
                  <c:v>8</c:v>
                </c:pt>
                <c:pt idx="6">
                  <c:v>12</c:v>
                </c:pt>
                <c:pt idx="7">
                  <c:v>7</c:v>
                </c:pt>
                <c:pt idx="8">
                  <c:v>13</c:v>
                </c:pt>
                <c:pt idx="9">
                  <c:v>10</c:v>
                </c:pt>
                <c:pt idx="10">
                  <c:v>8</c:v>
                </c:pt>
                <c:pt idx="11">
                  <c:v>7</c:v>
                </c:pt>
                <c:pt idx="12">
                  <c:v>10</c:v>
                </c:pt>
                <c:pt idx="13">
                  <c:v>8</c:v>
                </c:pt>
                <c:pt idx="14">
                  <c:v>9</c:v>
                </c:pt>
                <c:pt idx="15">
                  <c:v>11</c:v>
                </c:pt>
                <c:pt idx="16">
                  <c:v>6</c:v>
                </c:pt>
                <c:pt idx="17">
                  <c:v>13</c:v>
                </c:pt>
                <c:pt idx="18">
                  <c:v>8</c:v>
                </c:pt>
                <c:pt idx="19">
                  <c:v>19</c:v>
                </c:pt>
                <c:pt idx="20">
                  <c:v>5</c:v>
                </c:pt>
                <c:pt idx="21">
                  <c:v>8</c:v>
                </c:pt>
                <c:pt idx="22">
                  <c:v>7</c:v>
                </c:pt>
                <c:pt idx="23">
                  <c:v>9</c:v>
                </c:pt>
                <c:pt idx="24">
                  <c:v>12</c:v>
                </c:pt>
                <c:pt idx="25">
                  <c:v>17</c:v>
                </c:pt>
                <c:pt idx="26">
                  <c:v>19</c:v>
                </c:pt>
                <c:pt idx="27">
                  <c:v>20</c:v>
                </c:pt>
                <c:pt idx="28">
                  <c:v>18</c:v>
                </c:pt>
                <c:pt idx="29">
                  <c:v>19</c:v>
                </c:pt>
                <c:pt idx="30">
                  <c:v>20</c:v>
                </c:pt>
                <c:pt idx="31">
                  <c:v>4</c:v>
                </c:pt>
                <c:pt idx="32">
                  <c:v>23</c:v>
                </c:pt>
                <c:pt idx="33">
                  <c:v>15</c:v>
                </c:pt>
                <c:pt idx="34">
                  <c:v>15</c:v>
                </c:pt>
                <c:pt idx="35">
                  <c:v>16</c:v>
                </c:pt>
                <c:pt idx="36">
                  <c:v>13</c:v>
                </c:pt>
                <c:pt idx="37">
                  <c:v>7</c:v>
                </c:pt>
                <c:pt idx="38">
                  <c:v>10</c:v>
                </c:pt>
                <c:pt idx="39">
                  <c:v>13</c:v>
                </c:pt>
                <c:pt idx="40">
                  <c:v>21</c:v>
                </c:pt>
                <c:pt idx="41">
                  <c:v>13</c:v>
                </c:pt>
                <c:pt idx="42">
                  <c:v>12</c:v>
                </c:pt>
                <c:pt idx="43">
                  <c:v>13</c:v>
                </c:pt>
                <c:pt idx="44">
                  <c:v>9</c:v>
                </c:pt>
                <c:pt idx="45">
                  <c:v>11</c:v>
                </c:pt>
                <c:pt idx="46">
                  <c:v>7</c:v>
                </c:pt>
                <c:pt idx="47">
                  <c:v>7</c:v>
                </c:pt>
              </c:numCache>
            </c:numRef>
          </c:xVal>
          <c:yVal>
            <c:numRef>
              <c:f>'Data and Scatterplots'!$I$2:$I$49</c:f>
              <c:numCache>
                <c:formatCode>General</c:formatCode>
                <c:ptCount val="48"/>
                <c:pt idx="0">
                  <c:v>25</c:v>
                </c:pt>
                <c:pt idx="1">
                  <c:v>33</c:v>
                </c:pt>
                <c:pt idx="2">
                  <c:v>40</c:v>
                </c:pt>
                <c:pt idx="3">
                  <c:v>46</c:v>
                </c:pt>
                <c:pt idx="4">
                  <c:v>28</c:v>
                </c:pt>
                <c:pt idx="5">
                  <c:v>31</c:v>
                </c:pt>
                <c:pt idx="6">
                  <c:v>27</c:v>
                </c:pt>
                <c:pt idx="7">
                  <c:v>31</c:v>
                </c:pt>
                <c:pt idx="8">
                  <c:v>35</c:v>
                </c:pt>
                <c:pt idx="9">
                  <c:v>53</c:v>
                </c:pt>
                <c:pt idx="10">
                  <c:v>45</c:v>
                </c:pt>
                <c:pt idx="11">
                  <c:v>37</c:v>
                </c:pt>
                <c:pt idx="12">
                  <c:v>29</c:v>
                </c:pt>
                <c:pt idx="13">
                  <c:v>46</c:v>
                </c:pt>
                <c:pt idx="14">
                  <c:v>27</c:v>
                </c:pt>
                <c:pt idx="15">
                  <c:v>40</c:v>
                </c:pt>
                <c:pt idx="16">
                  <c:v>44</c:v>
                </c:pt>
                <c:pt idx="17">
                  <c:v>13</c:v>
                </c:pt>
                <c:pt idx="18">
                  <c:v>30</c:v>
                </c:pt>
                <c:pt idx="19">
                  <c:v>21</c:v>
                </c:pt>
                <c:pt idx="20">
                  <c:v>67</c:v>
                </c:pt>
                <c:pt idx="21">
                  <c:v>40</c:v>
                </c:pt>
                <c:pt idx="22">
                  <c:v>34</c:v>
                </c:pt>
                <c:pt idx="23">
                  <c:v>29</c:v>
                </c:pt>
                <c:pt idx="24">
                  <c:v>17</c:v>
                </c:pt>
                <c:pt idx="25">
                  <c:v>18</c:v>
                </c:pt>
                <c:pt idx="26">
                  <c:v>7</c:v>
                </c:pt>
                <c:pt idx="27">
                  <c:v>9</c:v>
                </c:pt>
                <c:pt idx="28">
                  <c:v>13</c:v>
                </c:pt>
                <c:pt idx="29">
                  <c:v>8</c:v>
                </c:pt>
                <c:pt idx="30">
                  <c:v>12</c:v>
                </c:pt>
                <c:pt idx="31">
                  <c:v>36</c:v>
                </c:pt>
                <c:pt idx="32">
                  <c:v>19</c:v>
                </c:pt>
                <c:pt idx="33">
                  <c:v>23</c:v>
                </c:pt>
                <c:pt idx="34">
                  <c:v>13</c:v>
                </c:pt>
                <c:pt idx="35">
                  <c:v>26</c:v>
                </c:pt>
                <c:pt idx="36">
                  <c:v>49</c:v>
                </c:pt>
                <c:pt idx="37">
                  <c:v>41</c:v>
                </c:pt>
                <c:pt idx="38">
                  <c:v>23</c:v>
                </c:pt>
                <c:pt idx="39">
                  <c:v>22</c:v>
                </c:pt>
                <c:pt idx="40">
                  <c:v>13</c:v>
                </c:pt>
                <c:pt idx="41">
                  <c:v>28</c:v>
                </c:pt>
                <c:pt idx="42">
                  <c:v>12</c:v>
                </c:pt>
                <c:pt idx="43">
                  <c:v>13</c:v>
                </c:pt>
                <c:pt idx="44">
                  <c:v>31</c:v>
                </c:pt>
                <c:pt idx="45">
                  <c:v>38</c:v>
                </c:pt>
                <c:pt idx="46">
                  <c:v>33</c:v>
                </c:pt>
                <c:pt idx="47">
                  <c:v>50</c:v>
                </c:pt>
              </c:numCache>
            </c:numRef>
          </c:yVal>
          <c:smooth val="0"/>
          <c:extLst>
            <c:ext xmlns:c16="http://schemas.microsoft.com/office/drawing/2014/chart" uri="{C3380CC4-5D6E-409C-BE32-E72D297353CC}">
              <c16:uniqueId val="{00000000-F641-3C4E-B8CE-4156DB29B222}"/>
            </c:ext>
          </c:extLst>
        </c:ser>
        <c:dLbls>
          <c:showLegendKey val="0"/>
          <c:showVal val="0"/>
          <c:showCatName val="0"/>
          <c:showSerName val="0"/>
          <c:showPercent val="0"/>
          <c:showBubbleSize val="0"/>
        </c:dLbls>
        <c:axId val="1399126816"/>
        <c:axId val="1399210128"/>
      </c:scatterChart>
      <c:valAx>
        <c:axId val="1399126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Student Faculty Ratio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210128"/>
        <c:crosses val="autoZero"/>
        <c:crossBetween val="midCat"/>
      </c:valAx>
      <c:valAx>
        <c:axId val="1399210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Alumni Giving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126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0712817147856517E-2"/>
                  <c:y val="-0.3903685476815398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 and Scatterplots'!$F$2:$F$49</c:f>
              <c:numCache>
                <c:formatCode>General</c:formatCode>
                <c:ptCount val="48"/>
                <c:pt idx="0">
                  <c:v>37</c:v>
                </c:pt>
                <c:pt idx="1">
                  <c:v>63</c:v>
                </c:pt>
                <c:pt idx="2">
                  <c:v>13</c:v>
                </c:pt>
                <c:pt idx="3">
                  <c:v>6</c:v>
                </c:pt>
                <c:pt idx="4">
                  <c:v>21</c:v>
                </c:pt>
                <c:pt idx="5">
                  <c:v>51</c:v>
                </c:pt>
                <c:pt idx="6">
                  <c:v>54</c:v>
                </c:pt>
                <c:pt idx="7">
                  <c:v>13</c:v>
                </c:pt>
                <c:pt idx="8">
                  <c:v>11</c:v>
                </c:pt>
                <c:pt idx="9">
                  <c:v>15</c:v>
                </c:pt>
                <c:pt idx="10">
                  <c:v>6</c:v>
                </c:pt>
                <c:pt idx="11">
                  <c:v>24</c:v>
                </c:pt>
                <c:pt idx="12">
                  <c:v>24</c:v>
                </c:pt>
                <c:pt idx="13">
                  <c:v>3</c:v>
                </c:pt>
                <c:pt idx="14">
                  <c:v>6</c:v>
                </c:pt>
                <c:pt idx="15">
                  <c:v>46</c:v>
                </c:pt>
                <c:pt idx="16">
                  <c:v>2</c:v>
                </c:pt>
                <c:pt idx="17">
                  <c:v>30</c:v>
                </c:pt>
                <c:pt idx="18">
                  <c:v>6</c:v>
                </c:pt>
                <c:pt idx="19">
                  <c:v>63</c:v>
                </c:pt>
                <c:pt idx="20">
                  <c:v>1</c:v>
                </c:pt>
                <c:pt idx="21">
                  <c:v>18</c:v>
                </c:pt>
                <c:pt idx="22">
                  <c:v>4</c:v>
                </c:pt>
                <c:pt idx="23">
                  <c:v>37</c:v>
                </c:pt>
                <c:pt idx="24">
                  <c:v>63</c:v>
                </c:pt>
                <c:pt idx="25">
                  <c:v>17</c:v>
                </c:pt>
                <c:pt idx="26">
                  <c:v>33</c:v>
                </c:pt>
                <c:pt idx="27">
                  <c:v>33</c:v>
                </c:pt>
                <c:pt idx="28">
                  <c:v>15</c:v>
                </c:pt>
                <c:pt idx="29">
                  <c:v>29</c:v>
                </c:pt>
                <c:pt idx="30">
                  <c:v>39</c:v>
                </c:pt>
                <c:pt idx="31">
                  <c:v>11</c:v>
                </c:pt>
                <c:pt idx="32">
                  <c:v>30</c:v>
                </c:pt>
                <c:pt idx="33">
                  <c:v>33</c:v>
                </c:pt>
                <c:pt idx="34">
                  <c:v>21</c:v>
                </c:pt>
                <c:pt idx="35">
                  <c:v>27</c:v>
                </c:pt>
                <c:pt idx="36">
                  <c:v>18</c:v>
                </c:pt>
                <c:pt idx="37">
                  <c:v>10</c:v>
                </c:pt>
                <c:pt idx="38">
                  <c:v>44</c:v>
                </c:pt>
                <c:pt idx="39">
                  <c:v>27</c:v>
                </c:pt>
                <c:pt idx="40">
                  <c:v>30</c:v>
                </c:pt>
                <c:pt idx="41">
                  <c:v>24</c:v>
                </c:pt>
                <c:pt idx="42">
                  <c:v>46</c:v>
                </c:pt>
                <c:pt idx="43">
                  <c:v>39</c:v>
                </c:pt>
                <c:pt idx="44">
                  <c:v>18</c:v>
                </c:pt>
                <c:pt idx="45">
                  <c:v>46</c:v>
                </c:pt>
                <c:pt idx="46">
                  <c:v>21</c:v>
                </c:pt>
                <c:pt idx="47">
                  <c:v>5</c:v>
                </c:pt>
              </c:numCache>
            </c:numRef>
          </c:xVal>
          <c:yVal>
            <c:numRef>
              <c:f>'Data and Scatterplots'!$I$2:$I$49</c:f>
              <c:numCache>
                <c:formatCode>General</c:formatCode>
                <c:ptCount val="48"/>
                <c:pt idx="0">
                  <c:v>25</c:v>
                </c:pt>
                <c:pt idx="1">
                  <c:v>33</c:v>
                </c:pt>
                <c:pt idx="2">
                  <c:v>40</c:v>
                </c:pt>
                <c:pt idx="3">
                  <c:v>46</c:v>
                </c:pt>
                <c:pt idx="4">
                  <c:v>28</c:v>
                </c:pt>
                <c:pt idx="5">
                  <c:v>31</c:v>
                </c:pt>
                <c:pt idx="6">
                  <c:v>27</c:v>
                </c:pt>
                <c:pt idx="7">
                  <c:v>31</c:v>
                </c:pt>
                <c:pt idx="8">
                  <c:v>35</c:v>
                </c:pt>
                <c:pt idx="9">
                  <c:v>53</c:v>
                </c:pt>
                <c:pt idx="10">
                  <c:v>45</c:v>
                </c:pt>
                <c:pt idx="11">
                  <c:v>37</c:v>
                </c:pt>
                <c:pt idx="12">
                  <c:v>29</c:v>
                </c:pt>
                <c:pt idx="13">
                  <c:v>46</c:v>
                </c:pt>
                <c:pt idx="14">
                  <c:v>27</c:v>
                </c:pt>
                <c:pt idx="15">
                  <c:v>40</c:v>
                </c:pt>
                <c:pt idx="16">
                  <c:v>44</c:v>
                </c:pt>
                <c:pt idx="17">
                  <c:v>13</c:v>
                </c:pt>
                <c:pt idx="18">
                  <c:v>30</c:v>
                </c:pt>
                <c:pt idx="19">
                  <c:v>21</c:v>
                </c:pt>
                <c:pt idx="20">
                  <c:v>67</c:v>
                </c:pt>
                <c:pt idx="21">
                  <c:v>40</c:v>
                </c:pt>
                <c:pt idx="22">
                  <c:v>34</c:v>
                </c:pt>
                <c:pt idx="23">
                  <c:v>29</c:v>
                </c:pt>
                <c:pt idx="24">
                  <c:v>17</c:v>
                </c:pt>
                <c:pt idx="25">
                  <c:v>18</c:v>
                </c:pt>
                <c:pt idx="26">
                  <c:v>7</c:v>
                </c:pt>
                <c:pt idx="27">
                  <c:v>9</c:v>
                </c:pt>
                <c:pt idx="28">
                  <c:v>13</c:v>
                </c:pt>
                <c:pt idx="29">
                  <c:v>8</c:v>
                </c:pt>
                <c:pt idx="30">
                  <c:v>12</c:v>
                </c:pt>
                <c:pt idx="31">
                  <c:v>36</c:v>
                </c:pt>
                <c:pt idx="32">
                  <c:v>19</c:v>
                </c:pt>
                <c:pt idx="33">
                  <c:v>23</c:v>
                </c:pt>
                <c:pt idx="34">
                  <c:v>13</c:v>
                </c:pt>
                <c:pt idx="35">
                  <c:v>26</c:v>
                </c:pt>
                <c:pt idx="36">
                  <c:v>49</c:v>
                </c:pt>
                <c:pt idx="37">
                  <c:v>41</c:v>
                </c:pt>
                <c:pt idx="38">
                  <c:v>23</c:v>
                </c:pt>
                <c:pt idx="39">
                  <c:v>22</c:v>
                </c:pt>
                <c:pt idx="40">
                  <c:v>13</c:v>
                </c:pt>
                <c:pt idx="41">
                  <c:v>28</c:v>
                </c:pt>
                <c:pt idx="42">
                  <c:v>12</c:v>
                </c:pt>
                <c:pt idx="43">
                  <c:v>13</c:v>
                </c:pt>
                <c:pt idx="44">
                  <c:v>31</c:v>
                </c:pt>
                <c:pt idx="45">
                  <c:v>38</c:v>
                </c:pt>
                <c:pt idx="46">
                  <c:v>33</c:v>
                </c:pt>
                <c:pt idx="47">
                  <c:v>50</c:v>
                </c:pt>
              </c:numCache>
            </c:numRef>
          </c:yVal>
          <c:smooth val="0"/>
          <c:extLst>
            <c:ext xmlns:c16="http://schemas.microsoft.com/office/drawing/2014/chart" uri="{C3380CC4-5D6E-409C-BE32-E72D297353CC}">
              <c16:uniqueId val="{00000000-D788-CF43-9A89-1C43F8860CF4}"/>
            </c:ext>
          </c:extLst>
        </c:ser>
        <c:dLbls>
          <c:showLegendKey val="0"/>
          <c:showVal val="0"/>
          <c:showCatName val="0"/>
          <c:showSerName val="0"/>
          <c:showPercent val="0"/>
          <c:showBubbleSize val="0"/>
        </c:dLbls>
        <c:axId val="1165604048"/>
        <c:axId val="1165712080"/>
      </c:scatterChart>
      <c:valAx>
        <c:axId val="1165604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Rank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712080"/>
        <c:crosses val="autoZero"/>
        <c:crossBetween val="midCat"/>
      </c:valAx>
      <c:valAx>
        <c:axId val="1165712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Alumni Giving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04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Tuition</a:t>
            </a:r>
            <a:r>
              <a:rPr lang="en-US" baseline="0"/>
              <a:t> and Fees (In-State)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9.5094269466316717E-2"/>
                  <c:y val="-0.1873910032079323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 and Scatterplots'!$G$2:$G$49</c:f>
              <c:numCache>
                <c:formatCode>General</c:formatCode>
                <c:ptCount val="48"/>
                <c:pt idx="0">
                  <c:v>70702</c:v>
                </c:pt>
                <c:pt idx="1">
                  <c:v>68080</c:v>
                </c:pt>
                <c:pt idx="2">
                  <c:v>71312</c:v>
                </c:pt>
                <c:pt idx="3">
                  <c:v>65898</c:v>
                </c:pt>
                <c:pt idx="4">
                  <c:v>65636</c:v>
                </c:pt>
                <c:pt idx="5">
                  <c:v>66605</c:v>
                </c:pt>
                <c:pt idx="6">
                  <c:v>26019</c:v>
                </c:pt>
                <c:pt idx="7">
                  <c:v>86097</c:v>
                </c:pt>
                <c:pt idx="8">
                  <c:v>69314</c:v>
                </c:pt>
                <c:pt idx="9">
                  <c:v>68019</c:v>
                </c:pt>
                <c:pt idx="10">
                  <c:v>69140</c:v>
                </c:pt>
                <c:pt idx="11">
                  <c:v>64280</c:v>
                </c:pt>
                <c:pt idx="12">
                  <c:v>68016</c:v>
                </c:pt>
                <c:pt idx="13">
                  <c:v>61676</c:v>
                </c:pt>
                <c:pt idx="14">
                  <c:v>65230</c:v>
                </c:pt>
                <c:pt idx="15">
                  <c:v>64980</c:v>
                </c:pt>
                <c:pt idx="16">
                  <c:v>62396</c:v>
                </c:pt>
                <c:pt idx="17">
                  <c:v>62796</c:v>
                </c:pt>
                <c:pt idx="18">
                  <c:v>68322</c:v>
                </c:pt>
                <c:pt idx="19">
                  <c:v>20644</c:v>
                </c:pt>
                <c:pt idx="20">
                  <c:v>62400</c:v>
                </c:pt>
                <c:pt idx="21">
                  <c:v>60709</c:v>
                </c:pt>
                <c:pt idx="22">
                  <c:v>65910</c:v>
                </c:pt>
                <c:pt idx="23">
                  <c:v>70704</c:v>
                </c:pt>
                <c:pt idx="24">
                  <c:v>68678</c:v>
                </c:pt>
                <c:pt idx="25">
                  <c:v>16832</c:v>
                </c:pt>
                <c:pt idx="26">
                  <c:v>15794</c:v>
                </c:pt>
                <c:pt idx="27">
                  <c:v>14737</c:v>
                </c:pt>
                <c:pt idx="28">
                  <c:v>14208</c:v>
                </c:pt>
                <c:pt idx="29">
                  <c:v>16815</c:v>
                </c:pt>
                <c:pt idx="30">
                  <c:v>15460</c:v>
                </c:pt>
                <c:pt idx="31">
                  <c:v>69324</c:v>
                </c:pt>
                <c:pt idx="32">
                  <c:v>6381</c:v>
                </c:pt>
                <c:pt idx="33">
                  <c:v>17640</c:v>
                </c:pt>
                <c:pt idx="34">
                  <c:v>18848</c:v>
                </c:pt>
                <c:pt idx="35">
                  <c:v>9003</c:v>
                </c:pt>
                <c:pt idx="36">
                  <c:v>65025</c:v>
                </c:pt>
                <c:pt idx="37">
                  <c:v>68686</c:v>
                </c:pt>
                <c:pt idx="38">
                  <c:v>67124</c:v>
                </c:pt>
                <c:pt idx="39">
                  <c:v>71647</c:v>
                </c:pt>
                <c:pt idx="40">
                  <c:v>11678</c:v>
                </c:pt>
                <c:pt idx="41">
                  <c:v>23118</c:v>
                </c:pt>
                <c:pt idx="42">
                  <c:v>12973</c:v>
                </c:pt>
                <c:pt idx="43">
                  <c:v>11603</c:v>
                </c:pt>
                <c:pt idx="44">
                  <c:v>67498</c:v>
                </c:pt>
                <c:pt idx="45">
                  <c:v>67642</c:v>
                </c:pt>
                <c:pt idx="46">
                  <c:v>65790</c:v>
                </c:pt>
                <c:pt idx="47">
                  <c:v>67250</c:v>
                </c:pt>
              </c:numCache>
            </c:numRef>
          </c:xVal>
          <c:yVal>
            <c:numRef>
              <c:f>'Data and Scatterplots'!$I$2:$I$49</c:f>
              <c:numCache>
                <c:formatCode>General</c:formatCode>
                <c:ptCount val="48"/>
                <c:pt idx="0">
                  <c:v>25</c:v>
                </c:pt>
                <c:pt idx="1">
                  <c:v>33</c:v>
                </c:pt>
                <c:pt idx="2">
                  <c:v>40</c:v>
                </c:pt>
                <c:pt idx="3">
                  <c:v>46</c:v>
                </c:pt>
                <c:pt idx="4">
                  <c:v>28</c:v>
                </c:pt>
                <c:pt idx="5">
                  <c:v>31</c:v>
                </c:pt>
                <c:pt idx="6">
                  <c:v>27</c:v>
                </c:pt>
                <c:pt idx="7">
                  <c:v>31</c:v>
                </c:pt>
                <c:pt idx="8">
                  <c:v>35</c:v>
                </c:pt>
                <c:pt idx="9">
                  <c:v>53</c:v>
                </c:pt>
                <c:pt idx="10">
                  <c:v>45</c:v>
                </c:pt>
                <c:pt idx="11">
                  <c:v>37</c:v>
                </c:pt>
                <c:pt idx="12">
                  <c:v>29</c:v>
                </c:pt>
                <c:pt idx="13">
                  <c:v>46</c:v>
                </c:pt>
                <c:pt idx="14">
                  <c:v>27</c:v>
                </c:pt>
                <c:pt idx="15">
                  <c:v>40</c:v>
                </c:pt>
                <c:pt idx="16">
                  <c:v>44</c:v>
                </c:pt>
                <c:pt idx="17">
                  <c:v>13</c:v>
                </c:pt>
                <c:pt idx="18">
                  <c:v>30</c:v>
                </c:pt>
                <c:pt idx="19">
                  <c:v>21</c:v>
                </c:pt>
                <c:pt idx="20">
                  <c:v>67</c:v>
                </c:pt>
                <c:pt idx="21">
                  <c:v>40</c:v>
                </c:pt>
                <c:pt idx="22">
                  <c:v>34</c:v>
                </c:pt>
                <c:pt idx="23">
                  <c:v>29</c:v>
                </c:pt>
                <c:pt idx="24">
                  <c:v>17</c:v>
                </c:pt>
                <c:pt idx="25">
                  <c:v>18</c:v>
                </c:pt>
                <c:pt idx="26">
                  <c:v>7</c:v>
                </c:pt>
                <c:pt idx="27">
                  <c:v>9</c:v>
                </c:pt>
                <c:pt idx="28">
                  <c:v>13</c:v>
                </c:pt>
                <c:pt idx="29">
                  <c:v>8</c:v>
                </c:pt>
                <c:pt idx="30">
                  <c:v>12</c:v>
                </c:pt>
                <c:pt idx="31">
                  <c:v>36</c:v>
                </c:pt>
                <c:pt idx="32">
                  <c:v>19</c:v>
                </c:pt>
                <c:pt idx="33">
                  <c:v>23</c:v>
                </c:pt>
                <c:pt idx="34">
                  <c:v>13</c:v>
                </c:pt>
                <c:pt idx="35">
                  <c:v>26</c:v>
                </c:pt>
                <c:pt idx="36">
                  <c:v>49</c:v>
                </c:pt>
                <c:pt idx="37">
                  <c:v>41</c:v>
                </c:pt>
                <c:pt idx="38">
                  <c:v>23</c:v>
                </c:pt>
                <c:pt idx="39">
                  <c:v>22</c:v>
                </c:pt>
                <c:pt idx="40">
                  <c:v>13</c:v>
                </c:pt>
                <c:pt idx="41">
                  <c:v>28</c:v>
                </c:pt>
                <c:pt idx="42">
                  <c:v>12</c:v>
                </c:pt>
                <c:pt idx="43">
                  <c:v>13</c:v>
                </c:pt>
                <c:pt idx="44">
                  <c:v>31</c:v>
                </c:pt>
                <c:pt idx="45">
                  <c:v>38</c:v>
                </c:pt>
                <c:pt idx="46">
                  <c:v>33</c:v>
                </c:pt>
                <c:pt idx="47">
                  <c:v>50</c:v>
                </c:pt>
              </c:numCache>
            </c:numRef>
          </c:yVal>
          <c:smooth val="0"/>
          <c:extLst>
            <c:ext xmlns:c16="http://schemas.microsoft.com/office/drawing/2014/chart" uri="{C3380CC4-5D6E-409C-BE32-E72D297353CC}">
              <c16:uniqueId val="{00000000-99D5-814C-886E-93EAE4B4CDD5}"/>
            </c:ext>
          </c:extLst>
        </c:ser>
        <c:dLbls>
          <c:showLegendKey val="0"/>
          <c:showVal val="0"/>
          <c:showCatName val="0"/>
          <c:showSerName val="0"/>
          <c:showPercent val="0"/>
          <c:showBubbleSize val="0"/>
        </c:dLbls>
        <c:axId val="1332612576"/>
        <c:axId val="754094416"/>
      </c:scatterChart>
      <c:valAx>
        <c:axId val="1332612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Tuition and Fees</a:t>
                </a:r>
                <a:r>
                  <a:rPr lang="en-US" baseline="0"/>
                  <a:t> (In-State)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94416"/>
        <c:crosses val="autoZero"/>
        <c:crossBetween val="midCat"/>
      </c:valAx>
      <c:valAx>
        <c:axId val="75409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Alumni Giving</a:t>
                </a:r>
                <a:r>
                  <a:rPr lang="en-US" baseline="0"/>
                  <a:t> Rate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6125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Enrollment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3389545056867892E-2"/>
                  <c:y val="-0.256009405074365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 and Scatterplots'!$H$2:$H$49</c:f>
              <c:numCache>
                <c:formatCode>General</c:formatCode>
                <c:ptCount val="48"/>
                <c:pt idx="0">
                  <c:v>9575</c:v>
                </c:pt>
                <c:pt idx="1">
                  <c:v>3675</c:v>
                </c:pt>
                <c:pt idx="2">
                  <c:v>7741</c:v>
                </c:pt>
                <c:pt idx="3">
                  <c:v>1023</c:v>
                </c:pt>
                <c:pt idx="4">
                  <c:v>7707</c:v>
                </c:pt>
                <c:pt idx="5">
                  <c:v>6186</c:v>
                </c:pt>
                <c:pt idx="6">
                  <c:v>6963</c:v>
                </c:pt>
                <c:pt idx="7">
                  <c:v>8902</c:v>
                </c:pt>
                <c:pt idx="8">
                  <c:v>16071</c:v>
                </c:pt>
                <c:pt idx="9">
                  <c:v>4447</c:v>
                </c:pt>
                <c:pt idx="10">
                  <c:v>6488</c:v>
                </c:pt>
                <c:pt idx="11">
                  <c:v>7359</c:v>
                </c:pt>
                <c:pt idx="12">
                  <c:v>7968</c:v>
                </c:pt>
                <c:pt idx="13">
                  <c:v>7110</c:v>
                </c:pt>
                <c:pt idx="14">
                  <c:v>6090</c:v>
                </c:pt>
                <c:pt idx="15">
                  <c:v>5811</c:v>
                </c:pt>
                <c:pt idx="16">
                  <c:v>4576</c:v>
                </c:pt>
                <c:pt idx="17">
                  <c:v>29760</c:v>
                </c:pt>
                <c:pt idx="18">
                  <c:v>8846</c:v>
                </c:pt>
                <c:pt idx="19">
                  <c:v>42223</c:v>
                </c:pt>
                <c:pt idx="20">
                  <c:v>5671</c:v>
                </c:pt>
                <c:pt idx="21">
                  <c:v>4574</c:v>
                </c:pt>
                <c:pt idx="22">
                  <c:v>8054</c:v>
                </c:pt>
                <c:pt idx="23">
                  <c:v>6877</c:v>
                </c:pt>
                <c:pt idx="24">
                  <c:v>7295</c:v>
                </c:pt>
                <c:pt idx="25">
                  <c:v>33405</c:v>
                </c:pt>
                <c:pt idx="26">
                  <c:v>31797</c:v>
                </c:pt>
                <c:pt idx="27">
                  <c:v>29503</c:v>
                </c:pt>
                <c:pt idx="28">
                  <c:v>33040</c:v>
                </c:pt>
                <c:pt idx="29">
                  <c:v>33792</c:v>
                </c:pt>
                <c:pt idx="30">
                  <c:v>23232</c:v>
                </c:pt>
                <c:pt idx="31">
                  <c:v>7489</c:v>
                </c:pt>
                <c:pt idx="32">
                  <c:v>34924</c:v>
                </c:pt>
                <c:pt idx="33">
                  <c:v>35564</c:v>
                </c:pt>
                <c:pt idx="34">
                  <c:v>33730</c:v>
                </c:pt>
                <c:pt idx="35">
                  <c:v>20880</c:v>
                </c:pt>
                <c:pt idx="36">
                  <c:v>8968</c:v>
                </c:pt>
                <c:pt idx="37">
                  <c:v>9995</c:v>
                </c:pt>
                <c:pt idx="38">
                  <c:v>6764</c:v>
                </c:pt>
                <c:pt idx="39">
                  <c:v>21023</c:v>
                </c:pt>
                <c:pt idx="40">
                  <c:v>42444</c:v>
                </c:pt>
                <c:pt idx="41">
                  <c:v>17618</c:v>
                </c:pt>
                <c:pt idx="42">
                  <c:v>39125</c:v>
                </c:pt>
                <c:pt idx="43">
                  <c:v>37817</c:v>
                </c:pt>
                <c:pt idx="44">
                  <c:v>7152</c:v>
                </c:pt>
                <c:pt idx="45">
                  <c:v>5471</c:v>
                </c:pt>
                <c:pt idx="46">
                  <c:v>8267</c:v>
                </c:pt>
                <c:pt idx="47">
                  <c:v>6818</c:v>
                </c:pt>
              </c:numCache>
            </c:numRef>
          </c:xVal>
          <c:yVal>
            <c:numRef>
              <c:f>'Data and Scatterplots'!$I$2:$I$49</c:f>
              <c:numCache>
                <c:formatCode>General</c:formatCode>
                <c:ptCount val="48"/>
                <c:pt idx="0">
                  <c:v>25</c:v>
                </c:pt>
                <c:pt idx="1">
                  <c:v>33</c:v>
                </c:pt>
                <c:pt idx="2">
                  <c:v>40</c:v>
                </c:pt>
                <c:pt idx="3">
                  <c:v>46</c:v>
                </c:pt>
                <c:pt idx="4">
                  <c:v>28</c:v>
                </c:pt>
                <c:pt idx="5">
                  <c:v>31</c:v>
                </c:pt>
                <c:pt idx="6">
                  <c:v>27</c:v>
                </c:pt>
                <c:pt idx="7">
                  <c:v>31</c:v>
                </c:pt>
                <c:pt idx="8">
                  <c:v>35</c:v>
                </c:pt>
                <c:pt idx="9">
                  <c:v>53</c:v>
                </c:pt>
                <c:pt idx="10">
                  <c:v>45</c:v>
                </c:pt>
                <c:pt idx="11">
                  <c:v>37</c:v>
                </c:pt>
                <c:pt idx="12">
                  <c:v>29</c:v>
                </c:pt>
                <c:pt idx="13">
                  <c:v>46</c:v>
                </c:pt>
                <c:pt idx="14">
                  <c:v>27</c:v>
                </c:pt>
                <c:pt idx="15">
                  <c:v>40</c:v>
                </c:pt>
                <c:pt idx="16">
                  <c:v>44</c:v>
                </c:pt>
                <c:pt idx="17">
                  <c:v>13</c:v>
                </c:pt>
                <c:pt idx="18">
                  <c:v>30</c:v>
                </c:pt>
                <c:pt idx="19">
                  <c:v>21</c:v>
                </c:pt>
                <c:pt idx="20">
                  <c:v>67</c:v>
                </c:pt>
                <c:pt idx="21">
                  <c:v>40</c:v>
                </c:pt>
                <c:pt idx="22">
                  <c:v>34</c:v>
                </c:pt>
                <c:pt idx="23">
                  <c:v>29</c:v>
                </c:pt>
                <c:pt idx="24">
                  <c:v>17</c:v>
                </c:pt>
                <c:pt idx="25">
                  <c:v>18</c:v>
                </c:pt>
                <c:pt idx="26">
                  <c:v>7</c:v>
                </c:pt>
                <c:pt idx="27">
                  <c:v>9</c:v>
                </c:pt>
                <c:pt idx="28">
                  <c:v>13</c:v>
                </c:pt>
                <c:pt idx="29">
                  <c:v>8</c:v>
                </c:pt>
                <c:pt idx="30">
                  <c:v>12</c:v>
                </c:pt>
                <c:pt idx="31">
                  <c:v>36</c:v>
                </c:pt>
                <c:pt idx="32">
                  <c:v>19</c:v>
                </c:pt>
                <c:pt idx="33">
                  <c:v>23</c:v>
                </c:pt>
                <c:pt idx="34">
                  <c:v>13</c:v>
                </c:pt>
                <c:pt idx="35">
                  <c:v>26</c:v>
                </c:pt>
                <c:pt idx="36">
                  <c:v>49</c:v>
                </c:pt>
                <c:pt idx="37">
                  <c:v>41</c:v>
                </c:pt>
                <c:pt idx="38">
                  <c:v>23</c:v>
                </c:pt>
                <c:pt idx="39">
                  <c:v>22</c:v>
                </c:pt>
                <c:pt idx="40">
                  <c:v>13</c:v>
                </c:pt>
                <c:pt idx="41">
                  <c:v>28</c:v>
                </c:pt>
                <c:pt idx="42">
                  <c:v>12</c:v>
                </c:pt>
                <c:pt idx="43">
                  <c:v>13</c:v>
                </c:pt>
                <c:pt idx="44">
                  <c:v>31</c:v>
                </c:pt>
                <c:pt idx="45">
                  <c:v>38</c:v>
                </c:pt>
                <c:pt idx="46">
                  <c:v>33</c:v>
                </c:pt>
                <c:pt idx="47">
                  <c:v>50</c:v>
                </c:pt>
              </c:numCache>
            </c:numRef>
          </c:yVal>
          <c:smooth val="0"/>
          <c:extLst>
            <c:ext xmlns:c16="http://schemas.microsoft.com/office/drawing/2014/chart" uri="{C3380CC4-5D6E-409C-BE32-E72D297353CC}">
              <c16:uniqueId val="{00000000-ACC1-5F48-B263-5D8133489E22}"/>
            </c:ext>
          </c:extLst>
        </c:ser>
        <c:dLbls>
          <c:showLegendKey val="0"/>
          <c:showVal val="0"/>
          <c:showCatName val="0"/>
          <c:showSerName val="0"/>
          <c:showPercent val="0"/>
          <c:showBubbleSize val="0"/>
        </c:dLbls>
        <c:axId val="1329579424"/>
        <c:axId val="1329346016"/>
      </c:scatterChart>
      <c:valAx>
        <c:axId val="13295794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Enrollment 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346016"/>
        <c:crosses val="autoZero"/>
        <c:crossBetween val="midCat"/>
      </c:valAx>
      <c:valAx>
        <c:axId val="1329346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Alumni Giving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579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183444</xdr:colOff>
      <xdr:row>1</xdr:row>
      <xdr:rowOff>15993</xdr:rowOff>
    </xdr:from>
    <xdr:to>
      <xdr:col>17</xdr:col>
      <xdr:colOff>63499</xdr:colOff>
      <xdr:row>14</xdr:row>
      <xdr:rowOff>160397</xdr:rowOff>
    </xdr:to>
    <xdr:graphicFrame macro="">
      <xdr:nvGraphicFramePr>
        <xdr:cNvPr id="3" name="Chart 2">
          <a:extLst>
            <a:ext uri="{FF2B5EF4-FFF2-40B4-BE49-F238E27FC236}">
              <a16:creationId xmlns:a16="http://schemas.microsoft.com/office/drawing/2014/main" id="{83BCCA61-585F-AF7F-0F2A-01CB90DCC2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201084</xdr:colOff>
      <xdr:row>15</xdr:row>
      <xdr:rowOff>157104</xdr:rowOff>
    </xdr:from>
    <xdr:to>
      <xdr:col>17</xdr:col>
      <xdr:colOff>81139</xdr:colOff>
      <xdr:row>29</xdr:row>
      <xdr:rowOff>113359</xdr:rowOff>
    </xdr:to>
    <xdr:graphicFrame macro="">
      <xdr:nvGraphicFramePr>
        <xdr:cNvPr id="4" name="Chart 3">
          <a:extLst>
            <a:ext uri="{FF2B5EF4-FFF2-40B4-BE49-F238E27FC236}">
              <a16:creationId xmlns:a16="http://schemas.microsoft.com/office/drawing/2014/main" id="{BCA9B8C4-E6F2-62B4-0D01-E771381165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201083</xdr:colOff>
      <xdr:row>30</xdr:row>
      <xdr:rowOff>39511</xdr:rowOff>
    </xdr:from>
    <xdr:to>
      <xdr:col>17</xdr:col>
      <xdr:colOff>81138</xdr:colOff>
      <xdr:row>43</xdr:row>
      <xdr:rowOff>183915</xdr:rowOff>
    </xdr:to>
    <xdr:graphicFrame macro="">
      <xdr:nvGraphicFramePr>
        <xdr:cNvPr id="5" name="Chart 4">
          <a:extLst>
            <a:ext uri="{FF2B5EF4-FFF2-40B4-BE49-F238E27FC236}">
              <a16:creationId xmlns:a16="http://schemas.microsoft.com/office/drawing/2014/main" id="{6CD6B919-65B6-4FF3-4822-B5A43EC964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248120</xdr:colOff>
      <xdr:row>0</xdr:row>
      <xdr:rowOff>427567</xdr:rowOff>
    </xdr:from>
    <xdr:to>
      <xdr:col>27</xdr:col>
      <xdr:colOff>128176</xdr:colOff>
      <xdr:row>14</xdr:row>
      <xdr:rowOff>136878</xdr:rowOff>
    </xdr:to>
    <xdr:graphicFrame macro="">
      <xdr:nvGraphicFramePr>
        <xdr:cNvPr id="6" name="Chart 5">
          <a:extLst>
            <a:ext uri="{FF2B5EF4-FFF2-40B4-BE49-F238E27FC236}">
              <a16:creationId xmlns:a16="http://schemas.microsoft.com/office/drawing/2014/main" id="{F9FCA9FE-58DB-436C-6D7E-E8F3AF7C9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295156</xdr:colOff>
      <xdr:row>15</xdr:row>
      <xdr:rowOff>121826</xdr:rowOff>
    </xdr:from>
    <xdr:to>
      <xdr:col>27</xdr:col>
      <xdr:colOff>175212</xdr:colOff>
      <xdr:row>29</xdr:row>
      <xdr:rowOff>78081</xdr:rowOff>
    </xdr:to>
    <xdr:graphicFrame macro="">
      <xdr:nvGraphicFramePr>
        <xdr:cNvPr id="7" name="Chart 6">
          <a:extLst>
            <a:ext uri="{FF2B5EF4-FFF2-40B4-BE49-F238E27FC236}">
              <a16:creationId xmlns:a16="http://schemas.microsoft.com/office/drawing/2014/main" id="{30F88BF1-EB16-0A09-53AA-375CEA663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318676</xdr:colOff>
      <xdr:row>30</xdr:row>
      <xdr:rowOff>74789</xdr:rowOff>
    </xdr:from>
    <xdr:to>
      <xdr:col>27</xdr:col>
      <xdr:colOff>198732</xdr:colOff>
      <xdr:row>44</xdr:row>
      <xdr:rowOff>19285</xdr:rowOff>
    </xdr:to>
    <xdr:graphicFrame macro="">
      <xdr:nvGraphicFramePr>
        <xdr:cNvPr id="8" name="Chart 7">
          <a:extLst>
            <a:ext uri="{FF2B5EF4-FFF2-40B4-BE49-F238E27FC236}">
              <a16:creationId xmlns:a16="http://schemas.microsoft.com/office/drawing/2014/main" id="{FBD88EED-91D7-AA9E-F34B-D01A3AC51B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9"/>
  <sheetViews>
    <sheetView topLeftCell="E1" workbookViewId="0">
      <selection activeCell="S10" sqref="S10"/>
    </sheetView>
  </sheetViews>
  <sheetFormatPr baseColWidth="10" defaultColWidth="8.83203125" defaultRowHeight="15" x14ac:dyDescent="0.2"/>
  <cols>
    <col min="1" max="1" width="39.6640625" customWidth="1"/>
    <col min="2" max="2" width="10.1640625" customWidth="1"/>
    <col min="3" max="3" width="16.5" customWidth="1"/>
    <col min="4" max="4" width="23.33203125" customWidth="1"/>
    <col min="5" max="5" width="24.83203125" customWidth="1"/>
    <col min="6" max="6" width="11.83203125" customWidth="1"/>
    <col min="7" max="7" width="28.6640625" customWidth="1"/>
    <col min="8" max="8" width="16.33203125" customWidth="1"/>
    <col min="9" max="9" width="18.6640625" customWidth="1"/>
    <col min="19" max="19" width="38.83203125" customWidth="1"/>
  </cols>
  <sheetData>
    <row r="1" spans="1:19" ht="34.5" customHeight="1" x14ac:dyDescent="0.2">
      <c r="A1" s="1" t="s">
        <v>77</v>
      </c>
      <c r="B1" s="1" t="s">
        <v>0</v>
      </c>
      <c r="C1" s="1" t="s">
        <v>1</v>
      </c>
      <c r="D1" s="1" t="s">
        <v>2</v>
      </c>
      <c r="E1" s="1" t="s">
        <v>3</v>
      </c>
      <c r="F1" s="1" t="s">
        <v>78</v>
      </c>
      <c r="G1" s="1" t="s">
        <v>80</v>
      </c>
      <c r="H1" s="1" t="s">
        <v>79</v>
      </c>
      <c r="I1" s="1" t="s">
        <v>4</v>
      </c>
    </row>
    <row r="2" spans="1:19" ht="16" x14ac:dyDescent="0.2">
      <c r="A2" s="2" t="s">
        <v>5</v>
      </c>
      <c r="B2" s="3" t="s">
        <v>6</v>
      </c>
      <c r="C2" s="4">
        <v>85</v>
      </c>
      <c r="D2" s="4">
        <v>39</v>
      </c>
      <c r="E2" s="4">
        <v>13</v>
      </c>
      <c r="F2" s="4">
        <v>37</v>
      </c>
      <c r="G2" s="4">
        <v>70702</v>
      </c>
      <c r="H2" s="4">
        <v>9575</v>
      </c>
      <c r="I2" s="4">
        <v>25</v>
      </c>
    </row>
    <row r="3" spans="1:19" ht="16" x14ac:dyDescent="0.2">
      <c r="A3" s="2" t="s">
        <v>7</v>
      </c>
      <c r="B3" s="3" t="s">
        <v>6</v>
      </c>
      <c r="C3" s="4">
        <v>79</v>
      </c>
      <c r="D3" s="4">
        <v>68</v>
      </c>
      <c r="E3" s="4">
        <v>8</v>
      </c>
      <c r="F3" s="4">
        <v>63</v>
      </c>
      <c r="G3" s="4">
        <v>68080</v>
      </c>
      <c r="H3" s="4">
        <v>3675</v>
      </c>
      <c r="I3" s="4">
        <v>33</v>
      </c>
    </row>
    <row r="4" spans="1:19" ht="16" x14ac:dyDescent="0.2">
      <c r="A4" s="2" t="s">
        <v>8</v>
      </c>
      <c r="B4" s="3" t="s">
        <v>9</v>
      </c>
      <c r="C4" s="4">
        <v>93</v>
      </c>
      <c r="D4" s="4">
        <v>60</v>
      </c>
      <c r="E4" s="4">
        <v>8</v>
      </c>
      <c r="F4" s="4">
        <v>13</v>
      </c>
      <c r="G4" s="4">
        <v>71312</v>
      </c>
      <c r="H4" s="4">
        <v>7741</v>
      </c>
      <c r="I4" s="4">
        <v>40</v>
      </c>
    </row>
    <row r="5" spans="1:19" ht="66" customHeight="1" x14ac:dyDescent="0.2">
      <c r="A5" s="2" t="s">
        <v>10</v>
      </c>
      <c r="B5" s="3" t="s">
        <v>11</v>
      </c>
      <c r="C5" s="4">
        <v>85</v>
      </c>
      <c r="D5" s="4">
        <v>65</v>
      </c>
      <c r="E5" s="4">
        <v>3</v>
      </c>
      <c r="F5" s="4">
        <v>6</v>
      </c>
      <c r="G5" s="4">
        <v>65898</v>
      </c>
      <c r="H5" s="4">
        <v>1023</v>
      </c>
      <c r="I5" s="4">
        <v>46</v>
      </c>
      <c r="S5" s="5" t="s">
        <v>158</v>
      </c>
    </row>
    <row r="6" spans="1:19" ht="16" x14ac:dyDescent="0.2">
      <c r="A6" s="2" t="s">
        <v>12</v>
      </c>
      <c r="B6" s="3" t="s">
        <v>13</v>
      </c>
      <c r="C6" s="4">
        <v>75</v>
      </c>
      <c r="D6" s="4">
        <v>67</v>
      </c>
      <c r="E6" s="4">
        <v>10</v>
      </c>
      <c r="F6" s="4">
        <v>21</v>
      </c>
      <c r="G6" s="4">
        <v>65636</v>
      </c>
      <c r="H6" s="4">
        <v>7707</v>
      </c>
      <c r="I6" s="4">
        <v>28</v>
      </c>
    </row>
    <row r="7" spans="1:19" ht="16" x14ac:dyDescent="0.2">
      <c r="A7" s="2" t="s">
        <v>14</v>
      </c>
      <c r="B7" s="3" t="s">
        <v>15</v>
      </c>
      <c r="C7" s="4">
        <v>72</v>
      </c>
      <c r="D7" s="4">
        <v>52</v>
      </c>
      <c r="E7" s="4">
        <v>8</v>
      </c>
      <c r="F7" s="4">
        <v>51</v>
      </c>
      <c r="G7" s="4">
        <v>66605</v>
      </c>
      <c r="H7" s="4">
        <v>6186</v>
      </c>
      <c r="I7" s="4">
        <v>31</v>
      </c>
    </row>
    <row r="8" spans="1:19" ht="16" x14ac:dyDescent="0.2">
      <c r="A8" s="2" t="s">
        <v>16</v>
      </c>
      <c r="B8" s="3" t="s">
        <v>17</v>
      </c>
      <c r="C8" s="4">
        <v>89</v>
      </c>
      <c r="D8" s="4">
        <v>45</v>
      </c>
      <c r="E8" s="4">
        <v>12</v>
      </c>
      <c r="F8" s="4">
        <v>54</v>
      </c>
      <c r="G8" s="4">
        <v>26019</v>
      </c>
      <c r="H8" s="4">
        <v>6963</v>
      </c>
      <c r="I8" s="4">
        <v>27</v>
      </c>
      <c r="S8" s="5"/>
    </row>
    <row r="9" spans="1:19" ht="16" x14ac:dyDescent="0.2">
      <c r="A9" s="2" t="s">
        <v>18</v>
      </c>
      <c r="B9" s="3" t="s">
        <v>19</v>
      </c>
      <c r="C9" s="4">
        <v>90</v>
      </c>
      <c r="D9" s="4">
        <v>69</v>
      </c>
      <c r="E9" s="4">
        <v>7</v>
      </c>
      <c r="F9" s="4">
        <v>13</v>
      </c>
      <c r="G9" s="4">
        <v>86097</v>
      </c>
      <c r="H9" s="4">
        <v>8902</v>
      </c>
      <c r="I9" s="4">
        <v>31</v>
      </c>
    </row>
    <row r="10" spans="1:19" ht="16" x14ac:dyDescent="0.2">
      <c r="A10" s="2" t="s">
        <v>20</v>
      </c>
      <c r="B10" s="3" t="s">
        <v>19</v>
      </c>
      <c r="C10" s="4">
        <v>91</v>
      </c>
      <c r="D10" s="4">
        <v>72</v>
      </c>
      <c r="E10" s="4">
        <v>13</v>
      </c>
      <c r="F10" s="4">
        <v>11</v>
      </c>
      <c r="G10" s="4">
        <v>69314</v>
      </c>
      <c r="H10" s="4">
        <v>16071</v>
      </c>
      <c r="I10" s="4">
        <v>35</v>
      </c>
    </row>
    <row r="11" spans="1:19" ht="16" x14ac:dyDescent="0.2">
      <c r="A11" s="2" t="s">
        <v>21</v>
      </c>
      <c r="B11" s="3" t="s">
        <v>22</v>
      </c>
      <c r="C11" s="4">
        <v>94</v>
      </c>
      <c r="D11" s="4">
        <v>61</v>
      </c>
      <c r="E11" s="4">
        <v>10</v>
      </c>
      <c r="F11" s="4">
        <v>15</v>
      </c>
      <c r="G11" s="4">
        <v>68019</v>
      </c>
      <c r="H11" s="4">
        <v>4447</v>
      </c>
      <c r="I11" s="4">
        <v>53</v>
      </c>
    </row>
    <row r="12" spans="1:19" ht="16" x14ac:dyDescent="0.2">
      <c r="A12" s="2" t="s">
        <v>23</v>
      </c>
      <c r="B12" s="3" t="s">
        <v>24</v>
      </c>
      <c r="C12" s="4">
        <v>92</v>
      </c>
      <c r="D12" s="4">
        <v>68</v>
      </c>
      <c r="E12" s="4">
        <v>8</v>
      </c>
      <c r="F12" s="4">
        <v>6</v>
      </c>
      <c r="G12" s="4">
        <v>69140</v>
      </c>
      <c r="H12" s="4">
        <v>6488</v>
      </c>
      <c r="I12" s="4">
        <v>45</v>
      </c>
    </row>
    <row r="13" spans="1:19" ht="16" x14ac:dyDescent="0.2">
      <c r="A13" s="2" t="s">
        <v>25</v>
      </c>
      <c r="B13" s="3" t="s">
        <v>26</v>
      </c>
      <c r="C13" s="4">
        <v>84</v>
      </c>
      <c r="D13" s="4">
        <v>65</v>
      </c>
      <c r="E13" s="4">
        <v>7</v>
      </c>
      <c r="F13" s="4">
        <v>24</v>
      </c>
      <c r="G13" s="4">
        <v>64280</v>
      </c>
      <c r="H13" s="4">
        <v>7359</v>
      </c>
      <c r="I13" s="4">
        <v>37</v>
      </c>
    </row>
    <row r="14" spans="1:19" ht="16" x14ac:dyDescent="0.2">
      <c r="A14" s="2" t="s">
        <v>27</v>
      </c>
      <c r="B14" s="3" t="s">
        <v>28</v>
      </c>
      <c r="C14" s="4">
        <v>91</v>
      </c>
      <c r="D14" s="4">
        <v>54</v>
      </c>
      <c r="E14" s="4">
        <v>10</v>
      </c>
      <c r="F14" s="4">
        <v>24</v>
      </c>
      <c r="G14" s="4">
        <v>68016</v>
      </c>
      <c r="H14" s="4">
        <v>7968</v>
      </c>
      <c r="I14" s="4">
        <v>29</v>
      </c>
    </row>
    <row r="15" spans="1:19" ht="16" x14ac:dyDescent="0.2">
      <c r="A15" s="2" t="s">
        <v>29</v>
      </c>
      <c r="B15" s="3" t="s">
        <v>6</v>
      </c>
      <c r="C15" s="4">
        <v>97</v>
      </c>
      <c r="D15" s="4">
        <v>73</v>
      </c>
      <c r="E15" s="4">
        <v>8</v>
      </c>
      <c r="F15" s="4">
        <v>3</v>
      </c>
      <c r="G15" s="4">
        <v>61676</v>
      </c>
      <c r="H15" s="4">
        <v>7110</v>
      </c>
      <c r="I15" s="4">
        <v>46</v>
      </c>
    </row>
    <row r="16" spans="1:19" ht="16" x14ac:dyDescent="0.2">
      <c r="A16" s="2" t="s">
        <v>30</v>
      </c>
      <c r="B16" s="3" t="s">
        <v>31</v>
      </c>
      <c r="C16" s="4">
        <v>89</v>
      </c>
      <c r="D16" s="4">
        <v>64</v>
      </c>
      <c r="E16" s="4">
        <v>9</v>
      </c>
      <c r="F16" s="4">
        <v>6</v>
      </c>
      <c r="G16" s="4">
        <v>65230</v>
      </c>
      <c r="H16" s="4">
        <v>6090</v>
      </c>
      <c r="I16" s="4">
        <v>27</v>
      </c>
    </row>
    <row r="17" spans="1:9" ht="16" x14ac:dyDescent="0.2">
      <c r="A17" s="2" t="s">
        <v>32</v>
      </c>
      <c r="B17" s="3" t="s">
        <v>13</v>
      </c>
      <c r="C17" s="4">
        <v>81</v>
      </c>
      <c r="D17" s="4">
        <v>55</v>
      </c>
      <c r="E17" s="4">
        <v>11</v>
      </c>
      <c r="F17" s="4">
        <v>46</v>
      </c>
      <c r="G17" s="4">
        <v>64980</v>
      </c>
      <c r="H17" s="4">
        <v>5811</v>
      </c>
      <c r="I17" s="4">
        <v>40</v>
      </c>
    </row>
    <row r="18" spans="1:9" ht="15" customHeight="1" x14ac:dyDescent="0.2">
      <c r="A18" s="2" t="s">
        <v>33</v>
      </c>
      <c r="B18" s="3" t="s">
        <v>6</v>
      </c>
      <c r="C18" s="4">
        <v>92</v>
      </c>
      <c r="D18" s="4">
        <v>65</v>
      </c>
      <c r="E18" s="4">
        <v>6</v>
      </c>
      <c r="F18" s="4">
        <v>2</v>
      </c>
      <c r="G18" s="4">
        <v>62396</v>
      </c>
      <c r="H18" s="4">
        <v>4576</v>
      </c>
      <c r="I18" s="4">
        <v>44</v>
      </c>
    </row>
    <row r="19" spans="1:9" ht="16" x14ac:dyDescent="0.2">
      <c r="A19" s="2" t="s">
        <v>34</v>
      </c>
      <c r="B19" s="3" t="s">
        <v>19</v>
      </c>
      <c r="C19" s="4">
        <v>72</v>
      </c>
      <c r="D19" s="4">
        <v>63</v>
      </c>
      <c r="E19" s="4">
        <v>13</v>
      </c>
      <c r="F19" s="4">
        <v>30</v>
      </c>
      <c r="G19" s="4">
        <v>62796</v>
      </c>
      <c r="H19" s="4">
        <v>29760</v>
      </c>
      <c r="I19" s="4">
        <v>13</v>
      </c>
    </row>
    <row r="20" spans="1:9" ht="16" x14ac:dyDescent="0.2">
      <c r="A20" s="2" t="s">
        <v>35</v>
      </c>
      <c r="B20" s="3" t="s">
        <v>36</v>
      </c>
      <c r="C20" s="4">
        <v>90</v>
      </c>
      <c r="D20" s="4">
        <v>66</v>
      </c>
      <c r="E20" s="4">
        <v>8</v>
      </c>
      <c r="F20" s="4">
        <v>6</v>
      </c>
      <c r="G20" s="4">
        <v>68322</v>
      </c>
      <c r="H20" s="4">
        <v>8846</v>
      </c>
      <c r="I20" s="4">
        <v>30</v>
      </c>
    </row>
    <row r="21" spans="1:9" ht="16" x14ac:dyDescent="0.2">
      <c r="A21" s="2" t="s">
        <v>37</v>
      </c>
      <c r="B21" s="3" t="s">
        <v>13</v>
      </c>
      <c r="C21" s="4">
        <v>80</v>
      </c>
      <c r="D21" s="4">
        <v>32</v>
      </c>
      <c r="E21" s="4">
        <v>19</v>
      </c>
      <c r="F21" s="4">
        <v>63</v>
      </c>
      <c r="G21" s="4">
        <v>20644</v>
      </c>
      <c r="H21" s="4">
        <v>42223</v>
      </c>
      <c r="I21" s="4">
        <v>21</v>
      </c>
    </row>
    <row r="22" spans="1:9" ht="16" x14ac:dyDescent="0.2">
      <c r="A22" s="2" t="s">
        <v>38</v>
      </c>
      <c r="B22" s="3" t="s">
        <v>39</v>
      </c>
      <c r="C22" s="4">
        <v>95</v>
      </c>
      <c r="D22" s="4">
        <v>68</v>
      </c>
      <c r="E22" s="4">
        <v>5</v>
      </c>
      <c r="F22" s="4">
        <v>1</v>
      </c>
      <c r="G22" s="4">
        <v>62400</v>
      </c>
      <c r="H22" s="4">
        <v>5671</v>
      </c>
      <c r="I22" s="4">
        <v>67</v>
      </c>
    </row>
    <row r="23" spans="1:9" ht="16" x14ac:dyDescent="0.2">
      <c r="A23" s="2" t="s">
        <v>40</v>
      </c>
      <c r="B23" s="3" t="s">
        <v>41</v>
      </c>
      <c r="C23" s="4">
        <v>92</v>
      </c>
      <c r="D23" s="4">
        <v>62</v>
      </c>
      <c r="E23" s="4">
        <v>8</v>
      </c>
      <c r="F23" s="4">
        <v>18</v>
      </c>
      <c r="G23" s="4">
        <v>60709</v>
      </c>
      <c r="H23" s="4">
        <v>4574</v>
      </c>
      <c r="I23" s="4">
        <v>40</v>
      </c>
    </row>
    <row r="24" spans="1:9" ht="16" x14ac:dyDescent="0.2">
      <c r="A24" s="2" t="s">
        <v>42</v>
      </c>
      <c r="B24" s="3" t="s">
        <v>11</v>
      </c>
      <c r="C24" s="4">
        <v>92</v>
      </c>
      <c r="D24" s="4">
        <v>69</v>
      </c>
      <c r="E24" s="4">
        <v>7</v>
      </c>
      <c r="F24" s="4">
        <v>4</v>
      </c>
      <c r="G24" s="4">
        <v>65910</v>
      </c>
      <c r="H24" s="4">
        <v>8054</v>
      </c>
      <c r="I24" s="4">
        <v>34</v>
      </c>
    </row>
    <row r="25" spans="1:9" ht="16" x14ac:dyDescent="0.2">
      <c r="A25" s="2" t="s">
        <v>43</v>
      </c>
      <c r="B25" s="3" t="s">
        <v>6</v>
      </c>
      <c r="C25" s="4">
        <v>87</v>
      </c>
      <c r="D25" s="4">
        <v>67</v>
      </c>
      <c r="E25" s="4">
        <v>9</v>
      </c>
      <c r="F25" s="4">
        <v>37</v>
      </c>
      <c r="G25" s="4">
        <v>70704</v>
      </c>
      <c r="H25" s="4">
        <v>6877</v>
      </c>
      <c r="I25" s="4">
        <v>29</v>
      </c>
    </row>
    <row r="26" spans="1:9" ht="16" x14ac:dyDescent="0.2">
      <c r="A26" s="2" t="s">
        <v>44</v>
      </c>
      <c r="B26" s="3" t="s">
        <v>45</v>
      </c>
      <c r="C26" s="4">
        <v>72</v>
      </c>
      <c r="D26" s="4">
        <v>56</v>
      </c>
      <c r="E26" s="4">
        <v>12</v>
      </c>
      <c r="F26" s="4">
        <v>63</v>
      </c>
      <c r="G26" s="4">
        <v>68678</v>
      </c>
      <c r="H26" s="4">
        <v>7295</v>
      </c>
      <c r="I26" s="4">
        <v>17</v>
      </c>
    </row>
    <row r="27" spans="1:9" ht="16" x14ac:dyDescent="0.2">
      <c r="A27" s="2" t="s">
        <v>46</v>
      </c>
      <c r="B27" s="3" t="s">
        <v>11</v>
      </c>
      <c r="C27" s="4">
        <v>83</v>
      </c>
      <c r="D27" s="4">
        <v>58</v>
      </c>
      <c r="E27" s="4">
        <v>17</v>
      </c>
      <c r="F27" s="4">
        <v>17</v>
      </c>
      <c r="G27" s="4">
        <v>16832</v>
      </c>
      <c r="H27" s="4">
        <v>33405</v>
      </c>
      <c r="I27" s="4">
        <v>18</v>
      </c>
    </row>
    <row r="28" spans="1:9" ht="16" x14ac:dyDescent="0.2">
      <c r="A28" s="2" t="s">
        <v>47</v>
      </c>
      <c r="B28" s="3" t="s">
        <v>11</v>
      </c>
      <c r="C28" s="4">
        <v>74</v>
      </c>
      <c r="D28" s="4">
        <v>32</v>
      </c>
      <c r="E28" s="4">
        <v>19</v>
      </c>
      <c r="F28" s="4">
        <v>33</v>
      </c>
      <c r="G28" s="4">
        <v>15794</v>
      </c>
      <c r="H28" s="4">
        <v>31797</v>
      </c>
      <c r="I28" s="4">
        <v>7</v>
      </c>
    </row>
    <row r="29" spans="1:9" ht="16" x14ac:dyDescent="0.2">
      <c r="A29" s="2" t="s">
        <v>48</v>
      </c>
      <c r="B29" s="3" t="s">
        <v>11</v>
      </c>
      <c r="C29" s="4">
        <v>74</v>
      </c>
      <c r="D29" s="4">
        <v>42</v>
      </c>
      <c r="E29" s="4">
        <v>20</v>
      </c>
      <c r="F29" s="4">
        <v>33</v>
      </c>
      <c r="G29" s="4">
        <v>14737</v>
      </c>
      <c r="H29" s="4">
        <v>29503</v>
      </c>
      <c r="I29" s="4">
        <v>9</v>
      </c>
    </row>
    <row r="30" spans="1:9" ht="16" x14ac:dyDescent="0.2">
      <c r="A30" s="2" t="s">
        <v>49</v>
      </c>
      <c r="B30" s="3" t="s">
        <v>11</v>
      </c>
      <c r="C30" s="4">
        <v>78</v>
      </c>
      <c r="D30" s="4">
        <v>41</v>
      </c>
      <c r="E30" s="4">
        <v>18</v>
      </c>
      <c r="F30" s="4">
        <v>15</v>
      </c>
      <c r="G30" s="4">
        <v>14208</v>
      </c>
      <c r="H30" s="4">
        <v>33040</v>
      </c>
      <c r="I30" s="4">
        <v>13</v>
      </c>
    </row>
    <row r="31" spans="1:9" ht="16" x14ac:dyDescent="0.2">
      <c r="A31" s="2" t="s">
        <v>50</v>
      </c>
      <c r="B31" s="3" t="s">
        <v>11</v>
      </c>
      <c r="C31" s="4">
        <v>80</v>
      </c>
      <c r="D31" s="4">
        <v>48</v>
      </c>
      <c r="E31" s="4">
        <v>19</v>
      </c>
      <c r="F31" s="4">
        <v>29</v>
      </c>
      <c r="G31" s="4">
        <v>16815</v>
      </c>
      <c r="H31" s="4">
        <v>33792</v>
      </c>
      <c r="I31" s="4">
        <v>8</v>
      </c>
    </row>
    <row r="32" spans="1:9" ht="16" x14ac:dyDescent="0.2">
      <c r="A32" s="2" t="s">
        <v>51</v>
      </c>
      <c r="B32" s="3" t="s">
        <v>11</v>
      </c>
      <c r="C32" s="4">
        <v>70</v>
      </c>
      <c r="D32" s="4">
        <v>45</v>
      </c>
      <c r="E32" s="4">
        <v>20</v>
      </c>
      <c r="F32" s="4">
        <v>39</v>
      </c>
      <c r="G32" s="4">
        <v>15460</v>
      </c>
      <c r="H32" s="4">
        <v>23232</v>
      </c>
      <c r="I32" s="4">
        <v>12</v>
      </c>
    </row>
    <row r="33" spans="1:9" ht="16" x14ac:dyDescent="0.2">
      <c r="A33" s="2" t="s">
        <v>52</v>
      </c>
      <c r="B33" s="3" t="s">
        <v>36</v>
      </c>
      <c r="C33" s="4">
        <v>84</v>
      </c>
      <c r="D33" s="4">
        <v>65</v>
      </c>
      <c r="E33" s="4">
        <v>4</v>
      </c>
      <c r="F33" s="4">
        <v>11</v>
      </c>
      <c r="G33" s="4">
        <v>69324</v>
      </c>
      <c r="H33" s="4">
        <v>7489</v>
      </c>
      <c r="I33" s="4">
        <v>36</v>
      </c>
    </row>
    <row r="34" spans="1:9" ht="16" x14ac:dyDescent="0.2">
      <c r="A34" s="2" t="s">
        <v>53</v>
      </c>
      <c r="B34" s="3" t="s">
        <v>54</v>
      </c>
      <c r="C34" s="4">
        <v>67</v>
      </c>
      <c r="D34" s="4">
        <v>31</v>
      </c>
      <c r="E34" s="4">
        <v>23</v>
      </c>
      <c r="F34" s="4">
        <v>30</v>
      </c>
      <c r="G34" s="4">
        <v>6381</v>
      </c>
      <c r="H34" s="4">
        <v>34924</v>
      </c>
      <c r="I34" s="4">
        <v>19</v>
      </c>
    </row>
    <row r="35" spans="1:9" ht="16" x14ac:dyDescent="0.2">
      <c r="A35" s="2" t="s">
        <v>55</v>
      </c>
      <c r="B35" s="3" t="s">
        <v>36</v>
      </c>
      <c r="C35" s="4">
        <v>77</v>
      </c>
      <c r="D35" s="4">
        <v>29</v>
      </c>
      <c r="E35" s="4">
        <v>15</v>
      </c>
      <c r="F35" s="4">
        <v>33</v>
      </c>
      <c r="G35" s="4">
        <v>17640</v>
      </c>
      <c r="H35" s="4">
        <v>35564</v>
      </c>
      <c r="I35" s="4">
        <v>23</v>
      </c>
    </row>
    <row r="36" spans="1:9" ht="16" x14ac:dyDescent="0.2">
      <c r="A36" s="2" t="s">
        <v>56</v>
      </c>
      <c r="B36" s="3" t="s">
        <v>57</v>
      </c>
      <c r="C36" s="4">
        <v>83</v>
      </c>
      <c r="D36" s="4">
        <v>51</v>
      </c>
      <c r="E36" s="4">
        <v>15</v>
      </c>
      <c r="F36" s="4">
        <v>21</v>
      </c>
      <c r="G36" s="4">
        <v>18848</v>
      </c>
      <c r="H36" s="4">
        <v>33730</v>
      </c>
      <c r="I36" s="4">
        <v>13</v>
      </c>
    </row>
    <row r="37" spans="1:9" ht="16" x14ac:dyDescent="0.2">
      <c r="A37" s="2" t="s">
        <v>58</v>
      </c>
      <c r="B37" s="3" t="s">
        <v>24</v>
      </c>
      <c r="C37" s="4">
        <v>82</v>
      </c>
      <c r="D37" s="4">
        <v>40</v>
      </c>
      <c r="E37" s="4">
        <v>16</v>
      </c>
      <c r="F37" s="4">
        <v>27</v>
      </c>
      <c r="G37" s="4">
        <v>9003</v>
      </c>
      <c r="H37" s="4">
        <v>20880</v>
      </c>
      <c r="I37" s="4">
        <v>26</v>
      </c>
    </row>
    <row r="38" spans="1:9" ht="16" x14ac:dyDescent="0.2">
      <c r="A38" s="2" t="s">
        <v>59</v>
      </c>
      <c r="B38" s="3" t="s">
        <v>60</v>
      </c>
      <c r="C38" s="4">
        <v>94</v>
      </c>
      <c r="D38" s="4">
        <v>53</v>
      </c>
      <c r="E38" s="4">
        <v>13</v>
      </c>
      <c r="F38" s="4">
        <v>18</v>
      </c>
      <c r="G38" s="4">
        <v>65025</v>
      </c>
      <c r="H38" s="4">
        <v>8968</v>
      </c>
      <c r="I38" s="4">
        <v>49</v>
      </c>
    </row>
    <row r="39" spans="1:9" ht="16" x14ac:dyDescent="0.2">
      <c r="A39" s="2" t="s">
        <v>61</v>
      </c>
      <c r="B39" s="3" t="s">
        <v>13</v>
      </c>
      <c r="C39" s="4">
        <v>90</v>
      </c>
      <c r="D39" s="4">
        <v>65</v>
      </c>
      <c r="E39" s="4">
        <v>7</v>
      </c>
      <c r="F39" s="4">
        <v>10</v>
      </c>
      <c r="G39" s="4">
        <v>68686</v>
      </c>
      <c r="H39" s="4">
        <v>9995</v>
      </c>
      <c r="I39" s="4">
        <v>41</v>
      </c>
    </row>
    <row r="40" spans="1:9" ht="16" x14ac:dyDescent="0.2">
      <c r="A40" s="2" t="s">
        <v>62</v>
      </c>
      <c r="B40" s="3" t="s">
        <v>19</v>
      </c>
      <c r="C40" s="4">
        <v>76</v>
      </c>
      <c r="D40" s="4">
        <v>63</v>
      </c>
      <c r="E40" s="4">
        <v>10</v>
      </c>
      <c r="F40" s="4">
        <v>44</v>
      </c>
      <c r="G40" s="4">
        <v>67124</v>
      </c>
      <c r="H40" s="4">
        <v>6764</v>
      </c>
      <c r="I40" s="4">
        <v>23</v>
      </c>
    </row>
    <row r="41" spans="1:9" ht="16" x14ac:dyDescent="0.2">
      <c r="A41" s="2" t="s">
        <v>63</v>
      </c>
      <c r="B41" s="3" t="s">
        <v>11</v>
      </c>
      <c r="C41" s="4">
        <v>70</v>
      </c>
      <c r="D41" s="4">
        <v>53</v>
      </c>
      <c r="E41" s="4">
        <v>13</v>
      </c>
      <c r="F41" s="4">
        <v>27</v>
      </c>
      <c r="G41" s="4">
        <v>71647</v>
      </c>
      <c r="H41" s="4">
        <v>21023</v>
      </c>
      <c r="I41" s="4">
        <v>22</v>
      </c>
    </row>
    <row r="42" spans="1:9" ht="16" x14ac:dyDescent="0.2">
      <c r="A42" s="2" t="s">
        <v>64</v>
      </c>
      <c r="B42" s="3" t="s">
        <v>41</v>
      </c>
      <c r="C42" s="4">
        <v>66</v>
      </c>
      <c r="D42" s="4">
        <v>39</v>
      </c>
      <c r="E42" s="4">
        <v>21</v>
      </c>
      <c r="F42" s="4">
        <v>30</v>
      </c>
      <c r="G42" s="4">
        <v>11678</v>
      </c>
      <c r="H42" s="4">
        <v>42444</v>
      </c>
      <c r="I42" s="4">
        <v>13</v>
      </c>
    </row>
    <row r="43" spans="1:9" ht="16" x14ac:dyDescent="0.2">
      <c r="A43" s="2" t="s">
        <v>65</v>
      </c>
      <c r="B43" s="3" t="s">
        <v>17</v>
      </c>
      <c r="C43" s="4">
        <v>92</v>
      </c>
      <c r="D43" s="4">
        <v>44</v>
      </c>
      <c r="E43" s="4">
        <v>13</v>
      </c>
      <c r="F43" s="4">
        <v>24</v>
      </c>
      <c r="G43" s="4">
        <v>23118</v>
      </c>
      <c r="H43" s="4">
        <v>17618</v>
      </c>
      <c r="I43" s="4">
        <v>28</v>
      </c>
    </row>
    <row r="44" spans="1:9" ht="16" x14ac:dyDescent="0.2">
      <c r="A44" s="2" t="s">
        <v>66</v>
      </c>
      <c r="B44" s="3" t="s">
        <v>67</v>
      </c>
      <c r="C44" s="4">
        <v>70</v>
      </c>
      <c r="D44" s="4">
        <v>37</v>
      </c>
      <c r="E44" s="4">
        <v>12</v>
      </c>
      <c r="F44" s="4">
        <v>46</v>
      </c>
      <c r="G44" s="4">
        <v>12973</v>
      </c>
      <c r="H44" s="4">
        <v>39125</v>
      </c>
      <c r="I44" s="4">
        <v>12</v>
      </c>
    </row>
    <row r="45" spans="1:9" ht="16" x14ac:dyDescent="0.2">
      <c r="A45" s="2" t="s">
        <v>68</v>
      </c>
      <c r="B45" s="3" t="s">
        <v>69</v>
      </c>
      <c r="C45" s="4">
        <v>73</v>
      </c>
      <c r="D45" s="4">
        <v>37</v>
      </c>
      <c r="E45" s="4">
        <v>13</v>
      </c>
      <c r="F45" s="4">
        <v>39</v>
      </c>
      <c r="G45" s="4">
        <v>11603</v>
      </c>
      <c r="H45" s="4">
        <v>37817</v>
      </c>
      <c r="I45" s="4">
        <v>13</v>
      </c>
    </row>
    <row r="46" spans="1:9" ht="16" x14ac:dyDescent="0.2">
      <c r="A46" s="2" t="s">
        <v>70</v>
      </c>
      <c r="B46" s="3" t="s">
        <v>71</v>
      </c>
      <c r="C46" s="4">
        <v>82</v>
      </c>
      <c r="D46" s="4">
        <v>68</v>
      </c>
      <c r="E46" s="4">
        <v>9</v>
      </c>
      <c r="F46" s="4">
        <v>18</v>
      </c>
      <c r="G46" s="4">
        <v>67498</v>
      </c>
      <c r="H46" s="4">
        <v>7152</v>
      </c>
      <c r="I46" s="4">
        <v>31</v>
      </c>
    </row>
    <row r="47" spans="1:9" ht="16" x14ac:dyDescent="0.2">
      <c r="A47" s="2" t="s">
        <v>72</v>
      </c>
      <c r="B47" s="3" t="s">
        <v>24</v>
      </c>
      <c r="C47" s="4">
        <v>82</v>
      </c>
      <c r="D47" s="4">
        <v>59</v>
      </c>
      <c r="E47" s="4">
        <v>11</v>
      </c>
      <c r="F47" s="4">
        <v>46</v>
      </c>
      <c r="G47" s="4">
        <v>67642</v>
      </c>
      <c r="H47" s="4">
        <v>5471</v>
      </c>
      <c r="I47" s="4">
        <v>38</v>
      </c>
    </row>
    <row r="48" spans="1:9" ht="16" x14ac:dyDescent="0.2">
      <c r="A48" s="2" t="s">
        <v>73</v>
      </c>
      <c r="B48" s="3" t="s">
        <v>74</v>
      </c>
      <c r="C48" s="4">
        <v>86</v>
      </c>
      <c r="D48" s="4">
        <v>73</v>
      </c>
      <c r="E48" s="4">
        <v>7</v>
      </c>
      <c r="F48" s="4">
        <v>21</v>
      </c>
      <c r="G48" s="4">
        <v>65790</v>
      </c>
      <c r="H48" s="4">
        <v>8267</v>
      </c>
      <c r="I48" s="4">
        <v>33</v>
      </c>
    </row>
    <row r="49" spans="1:9" ht="16" x14ac:dyDescent="0.2">
      <c r="A49" s="2" t="s">
        <v>75</v>
      </c>
      <c r="B49" s="3" t="s">
        <v>76</v>
      </c>
      <c r="C49" s="4">
        <v>94</v>
      </c>
      <c r="D49" s="4">
        <v>77</v>
      </c>
      <c r="E49" s="4">
        <v>7</v>
      </c>
      <c r="F49" s="4">
        <v>5</v>
      </c>
      <c r="G49" s="4">
        <v>67250</v>
      </c>
      <c r="H49" s="4">
        <v>6818</v>
      </c>
      <c r="I49" s="4">
        <v>50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2DED4-926B-5A48-A737-D57819335A50}">
  <dimension ref="A1:I31"/>
  <sheetViews>
    <sheetView zoomScale="112" workbookViewId="0">
      <selection activeCell="A26" sqref="A26"/>
    </sheetView>
  </sheetViews>
  <sheetFormatPr baseColWidth="10" defaultRowHeight="15" x14ac:dyDescent="0.2"/>
  <cols>
    <col min="1" max="1" width="63.83203125" customWidth="1"/>
    <col min="2" max="2" width="12.6640625" bestFit="1" customWidth="1"/>
    <col min="3" max="3" width="13.1640625" bestFit="1" customWidth="1"/>
    <col min="6" max="6" width="12.33203125" customWidth="1"/>
  </cols>
  <sheetData>
    <row r="1" spans="1:6" x14ac:dyDescent="0.2">
      <c r="A1" s="6" t="s">
        <v>81</v>
      </c>
    </row>
    <row r="3" spans="1:6" x14ac:dyDescent="0.2">
      <c r="A3" t="s">
        <v>82</v>
      </c>
    </row>
    <row r="4" spans="1:6" ht="16" thickBot="1" x14ac:dyDescent="0.25"/>
    <row r="5" spans="1:6" x14ac:dyDescent="0.2">
      <c r="A5" s="9" t="s">
        <v>83</v>
      </c>
      <c r="B5" s="9"/>
    </row>
    <row r="6" spans="1:6" x14ac:dyDescent="0.2">
      <c r="A6" t="s">
        <v>84</v>
      </c>
      <c r="B6">
        <v>0.75594359137246514</v>
      </c>
    </row>
    <row r="7" spans="1:6" x14ac:dyDescent="0.2">
      <c r="A7" t="s">
        <v>85</v>
      </c>
      <c r="B7" s="10">
        <v>0.57145071333710062</v>
      </c>
    </row>
    <row r="8" spans="1:6" x14ac:dyDescent="0.2">
      <c r="A8" t="s">
        <v>86</v>
      </c>
      <c r="B8">
        <v>0.56213442449660278</v>
      </c>
    </row>
    <row r="9" spans="1:6" x14ac:dyDescent="0.2">
      <c r="A9" t="s">
        <v>87</v>
      </c>
      <c r="B9">
        <v>8.8943281140138026</v>
      </c>
    </row>
    <row r="10" spans="1:6" ht="16" thickBot="1" x14ac:dyDescent="0.25">
      <c r="A10" s="7" t="s">
        <v>88</v>
      </c>
      <c r="B10" s="7">
        <v>48</v>
      </c>
    </row>
    <row r="12" spans="1:6" ht="16" thickBot="1" x14ac:dyDescent="0.25">
      <c r="A12" t="s">
        <v>89</v>
      </c>
    </row>
    <row r="13" spans="1:6" x14ac:dyDescent="0.2">
      <c r="A13" s="8"/>
      <c r="B13" s="8" t="s">
        <v>94</v>
      </c>
      <c r="C13" s="8" t="s">
        <v>95</v>
      </c>
      <c r="D13" s="8" t="s">
        <v>96</v>
      </c>
      <c r="E13" s="8" t="s">
        <v>97</v>
      </c>
      <c r="F13" s="8" t="s">
        <v>98</v>
      </c>
    </row>
    <row r="14" spans="1:6" x14ac:dyDescent="0.2">
      <c r="A14" t="s">
        <v>90</v>
      </c>
      <c r="B14">
        <v>1</v>
      </c>
      <c r="C14">
        <v>4852.4618270787951</v>
      </c>
      <c r="D14">
        <v>4852.4618270787951</v>
      </c>
      <c r="E14">
        <v>61.338878937824497</v>
      </c>
      <c r="F14" s="10">
        <v>5.2381790766579325E-10</v>
      </c>
    </row>
    <row r="15" spans="1:6" x14ac:dyDescent="0.2">
      <c r="A15" t="s">
        <v>91</v>
      </c>
      <c r="B15">
        <v>46</v>
      </c>
      <c r="C15">
        <v>3639.017339587871</v>
      </c>
      <c r="D15">
        <v>79.109072599736322</v>
      </c>
    </row>
    <row r="16" spans="1:6" ht="16" thickBot="1" x14ac:dyDescent="0.25">
      <c r="A16" s="7" t="s">
        <v>92</v>
      </c>
      <c r="B16" s="7">
        <v>47</v>
      </c>
      <c r="C16" s="7">
        <v>8491.4791666666661</v>
      </c>
      <c r="D16" s="7"/>
      <c r="E16" s="7"/>
      <c r="F16" s="7"/>
    </row>
    <row r="17" spans="1:9" ht="16" thickBot="1" x14ac:dyDescent="0.25"/>
    <row r="18" spans="1:9" ht="22" customHeight="1" x14ac:dyDescent="0.2">
      <c r="A18" s="8"/>
      <c r="B18" s="26" t="s">
        <v>99</v>
      </c>
      <c r="C18" s="8" t="s">
        <v>87</v>
      </c>
      <c r="D18" s="8" t="s">
        <v>100</v>
      </c>
      <c r="E18" s="8" t="s">
        <v>101</v>
      </c>
      <c r="F18" s="8" t="s">
        <v>102</v>
      </c>
      <c r="G18" s="8" t="s">
        <v>103</v>
      </c>
      <c r="H18" s="8" t="s">
        <v>104</v>
      </c>
      <c r="I18" s="8" t="s">
        <v>105</v>
      </c>
    </row>
    <row r="19" spans="1:9" ht="20" customHeight="1" x14ac:dyDescent="0.2">
      <c r="A19" t="s">
        <v>93</v>
      </c>
      <c r="B19" s="27">
        <v>-68.761182777684695</v>
      </c>
      <c r="C19">
        <v>12.582655725286697</v>
      </c>
      <c r="D19">
        <v>-5.4647591318499629</v>
      </c>
      <c r="E19">
        <v>1.8209885121291277E-6</v>
      </c>
      <c r="F19">
        <v>-94.088755109832661</v>
      </c>
      <c r="G19">
        <v>-43.433610445536736</v>
      </c>
      <c r="H19">
        <v>-94.088755109832661</v>
      </c>
      <c r="I19">
        <v>-43.433610445536736</v>
      </c>
    </row>
    <row r="20" spans="1:9" ht="35" customHeight="1" thickBot="1" x14ac:dyDescent="0.25">
      <c r="A20" s="7" t="s">
        <v>1</v>
      </c>
      <c r="B20" s="28">
        <v>1.1805159993298699</v>
      </c>
      <c r="C20" s="7">
        <v>0.15073147888916619</v>
      </c>
      <c r="D20" s="7">
        <v>7.8319141298806718</v>
      </c>
      <c r="E20" s="11">
        <v>5.2381790766579139E-10</v>
      </c>
      <c r="F20" s="11">
        <v>0.8771092688552512</v>
      </c>
      <c r="G20" s="11">
        <v>1.4839227298044904</v>
      </c>
      <c r="H20" s="7">
        <v>0.8771092688552512</v>
      </c>
      <c r="I20" s="7">
        <v>1.4839227298044904</v>
      </c>
    </row>
    <row r="23" spans="1:9" ht="144" x14ac:dyDescent="0.2">
      <c r="A23" s="5" t="s">
        <v>106</v>
      </c>
    </row>
    <row r="25" spans="1:9" x14ac:dyDescent="0.2">
      <c r="A25" s="6" t="s">
        <v>107</v>
      </c>
    </row>
    <row r="26" spans="1:9" x14ac:dyDescent="0.2">
      <c r="A26" t="s">
        <v>108</v>
      </c>
    </row>
    <row r="28" spans="1:9" x14ac:dyDescent="0.2">
      <c r="A28" s="6" t="s">
        <v>109</v>
      </c>
    </row>
    <row r="29" spans="1:9" x14ac:dyDescent="0.2">
      <c r="A29" t="s">
        <v>111</v>
      </c>
    </row>
    <row r="30" spans="1:9" x14ac:dyDescent="0.2">
      <c r="A30" t="s">
        <v>112</v>
      </c>
    </row>
    <row r="31" spans="1:9" x14ac:dyDescent="0.2">
      <c r="A31" t="s">
        <v>110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A2C3E-4FD3-4F43-ACE7-F5C5A2AE0221}">
  <dimension ref="A1:H28"/>
  <sheetViews>
    <sheetView zoomScale="125" workbookViewId="0">
      <selection activeCell="C17" sqref="C17"/>
    </sheetView>
  </sheetViews>
  <sheetFormatPr baseColWidth="10" defaultRowHeight="15" x14ac:dyDescent="0.2"/>
  <cols>
    <col min="1" max="1" width="59.5" customWidth="1"/>
    <col min="2" max="2" width="14.6640625" bestFit="1" customWidth="1"/>
    <col min="3" max="3" width="18.1640625" bestFit="1" customWidth="1"/>
    <col min="4" max="4" width="18.6640625" bestFit="1" customWidth="1"/>
    <col min="5" max="5" width="12.6640625" bestFit="1" customWidth="1"/>
    <col min="6" max="6" width="21.5" bestFit="1" customWidth="1"/>
    <col min="7" max="7" width="13.5" bestFit="1" customWidth="1"/>
    <col min="8" max="8" width="16.6640625" bestFit="1" customWidth="1"/>
  </cols>
  <sheetData>
    <row r="1" spans="1:8" x14ac:dyDescent="0.2">
      <c r="A1" s="6" t="s">
        <v>113</v>
      </c>
    </row>
    <row r="2" spans="1:8" ht="16" thickBot="1" x14ac:dyDescent="0.25"/>
    <row r="3" spans="1:8" x14ac:dyDescent="0.2">
      <c r="A3" s="8"/>
      <c r="B3" s="8" t="s">
        <v>1</v>
      </c>
      <c r="C3" s="8" t="s">
        <v>2</v>
      </c>
      <c r="D3" s="8" t="s">
        <v>3</v>
      </c>
      <c r="E3" s="8" t="s">
        <v>78</v>
      </c>
      <c r="F3" s="8" t="s">
        <v>80</v>
      </c>
      <c r="G3" s="8" t="s">
        <v>79</v>
      </c>
      <c r="H3" s="8" t="s">
        <v>4</v>
      </c>
    </row>
    <row r="4" spans="1:8" x14ac:dyDescent="0.2">
      <c r="A4" t="s">
        <v>1</v>
      </c>
      <c r="B4" s="16">
        <v>1</v>
      </c>
      <c r="C4" s="16"/>
      <c r="D4" s="16"/>
      <c r="E4" s="16"/>
      <c r="F4" s="16"/>
      <c r="G4" s="16"/>
      <c r="H4" s="16"/>
    </row>
    <row r="5" spans="1:8" x14ac:dyDescent="0.2">
      <c r="A5" t="s">
        <v>2</v>
      </c>
      <c r="B5" s="16">
        <v>0.58278843157075688</v>
      </c>
      <c r="C5" s="16">
        <v>1</v>
      </c>
      <c r="D5" s="16"/>
      <c r="E5" s="16"/>
      <c r="F5" s="16"/>
      <c r="G5" s="16"/>
      <c r="H5" s="16"/>
    </row>
    <row r="6" spans="1:8" x14ac:dyDescent="0.2">
      <c r="A6" t="s">
        <v>3</v>
      </c>
      <c r="B6" s="16">
        <v>-0.60493793505561877</v>
      </c>
      <c r="C6" s="17">
        <v>-0.78555925156142992</v>
      </c>
      <c r="D6" s="16">
        <v>1</v>
      </c>
      <c r="E6" s="16"/>
      <c r="F6" s="16"/>
      <c r="G6" s="16"/>
      <c r="H6" s="16"/>
    </row>
    <row r="7" spans="1:8" x14ac:dyDescent="0.2">
      <c r="A7" t="s">
        <v>78</v>
      </c>
      <c r="B7" s="16">
        <v>-0.61663591623304181</v>
      </c>
      <c r="C7" s="16">
        <v>-0.51445997754065353</v>
      </c>
      <c r="D7" s="16">
        <v>0.40510401318060296</v>
      </c>
      <c r="E7" s="16">
        <v>1</v>
      </c>
      <c r="F7" s="16"/>
      <c r="G7" s="16"/>
      <c r="H7" s="16"/>
    </row>
    <row r="8" spans="1:8" x14ac:dyDescent="0.2">
      <c r="A8" t="s">
        <v>80</v>
      </c>
      <c r="B8" s="16">
        <v>0.49887794370880989</v>
      </c>
      <c r="C8" s="17">
        <v>0.80880862827575517</v>
      </c>
      <c r="D8" s="17">
        <v>-0.8076791467577259</v>
      </c>
      <c r="E8" s="16">
        <v>-0.28895228087725472</v>
      </c>
      <c r="F8" s="16">
        <v>1</v>
      </c>
      <c r="G8" s="16"/>
      <c r="H8" s="16"/>
    </row>
    <row r="9" spans="1:8" x14ac:dyDescent="0.2">
      <c r="A9" t="s">
        <v>79</v>
      </c>
      <c r="B9" s="16">
        <v>-0.61375139648591681</v>
      </c>
      <c r="C9" s="17">
        <v>-0.74975313547162559</v>
      </c>
      <c r="D9" s="17">
        <v>0.82123778836571837</v>
      </c>
      <c r="E9" s="16">
        <v>0.2720842830556443</v>
      </c>
      <c r="F9" s="17">
        <v>-0.84936406179039192</v>
      </c>
      <c r="G9" s="16">
        <v>1</v>
      </c>
      <c r="H9" s="16"/>
    </row>
    <row r="10" spans="1:8" ht="16" thickBot="1" x14ac:dyDescent="0.25">
      <c r="A10" s="7" t="s">
        <v>4</v>
      </c>
      <c r="B10" s="23">
        <v>0.75594359137246525</v>
      </c>
      <c r="C10" s="18">
        <v>0.64565041908159804</v>
      </c>
      <c r="D10" s="18">
        <v>-0.74239746327340539</v>
      </c>
      <c r="E10" s="18">
        <v>-0.49487267644140759</v>
      </c>
      <c r="F10" s="18">
        <v>0.66070904302980316</v>
      </c>
      <c r="G10" s="23">
        <v>-0.75485408120368502</v>
      </c>
      <c r="H10" s="18">
        <v>1</v>
      </c>
    </row>
    <row r="12" spans="1:8" ht="19" x14ac:dyDescent="0.25">
      <c r="A12" s="13" t="s">
        <v>114</v>
      </c>
    </row>
    <row r="13" spans="1:8" ht="48" x14ac:dyDescent="0.2">
      <c r="A13" s="15" t="s">
        <v>159</v>
      </c>
    </row>
    <row r="15" spans="1:8" ht="32" x14ac:dyDescent="0.2">
      <c r="A15" s="24" t="s">
        <v>153</v>
      </c>
    </row>
    <row r="27" spans="1:1" x14ac:dyDescent="0.2">
      <c r="A27" s="14"/>
    </row>
    <row r="28" spans="1:1" x14ac:dyDescent="0.2">
      <c r="A28"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C9D26-573A-DD45-9B4C-A74E1F1773E7}">
  <dimension ref="A1:AE162"/>
  <sheetViews>
    <sheetView tabSelected="1" workbookViewId="0">
      <selection activeCell="T6" sqref="T6"/>
    </sheetView>
  </sheetViews>
  <sheetFormatPr baseColWidth="10" defaultRowHeight="15" x14ac:dyDescent="0.2"/>
  <cols>
    <col min="1" max="1" width="72.1640625" customWidth="1"/>
    <col min="2" max="2" width="12.6640625" bestFit="1" customWidth="1"/>
    <col min="3" max="3" width="13.1640625" bestFit="1" customWidth="1"/>
    <col min="4" max="5" width="11" bestFit="1" customWidth="1"/>
    <col min="6" max="6" width="11.83203125" bestFit="1" customWidth="1"/>
    <col min="7" max="9" width="11" bestFit="1" customWidth="1"/>
    <col min="15" max="17" width="11" bestFit="1" customWidth="1"/>
  </cols>
  <sheetData>
    <row r="1" spans="1:28" x14ac:dyDescent="0.2">
      <c r="A1" s="6" t="s">
        <v>115</v>
      </c>
    </row>
    <row r="2" spans="1:28" ht="32" x14ac:dyDescent="0.2">
      <c r="A2" s="10" t="s">
        <v>117</v>
      </c>
      <c r="M2" s="1" t="s">
        <v>77</v>
      </c>
      <c r="N2" s="1" t="s">
        <v>0</v>
      </c>
      <c r="O2" s="1" t="s">
        <v>1</v>
      </c>
      <c r="P2" s="1" t="s">
        <v>79</v>
      </c>
      <c r="Q2" s="1" t="s">
        <v>4</v>
      </c>
    </row>
    <row r="3" spans="1:28" ht="32" x14ac:dyDescent="0.2">
      <c r="A3" t="s">
        <v>82</v>
      </c>
      <c r="M3" s="2" t="s">
        <v>5</v>
      </c>
      <c r="N3" s="3" t="s">
        <v>6</v>
      </c>
      <c r="O3" s="4">
        <v>85</v>
      </c>
      <c r="P3" s="4">
        <v>9575</v>
      </c>
      <c r="Q3" s="4">
        <v>25</v>
      </c>
    </row>
    <row r="4" spans="1:28" ht="33" thickBot="1" x14ac:dyDescent="0.25">
      <c r="M4" s="2" t="s">
        <v>7</v>
      </c>
      <c r="N4" s="3" t="s">
        <v>6</v>
      </c>
      <c r="O4" s="4">
        <v>79</v>
      </c>
      <c r="P4" s="4">
        <v>3675</v>
      </c>
      <c r="Q4" s="4">
        <v>33</v>
      </c>
      <c r="W4" s="29"/>
      <c r="X4" s="29"/>
    </row>
    <row r="5" spans="1:28" ht="32" x14ac:dyDescent="0.2">
      <c r="A5" s="9" t="s">
        <v>83</v>
      </c>
      <c r="B5" s="9"/>
      <c r="M5" s="2" t="s">
        <v>8</v>
      </c>
      <c r="N5" s="3" t="s">
        <v>9</v>
      </c>
      <c r="O5" s="4">
        <v>93</v>
      </c>
      <c r="P5" s="4">
        <v>7741</v>
      </c>
      <c r="Q5" s="4">
        <v>40</v>
      </c>
    </row>
    <row r="6" spans="1:28" ht="48" x14ac:dyDescent="0.2">
      <c r="A6" t="s">
        <v>84</v>
      </c>
      <c r="B6">
        <v>0.85669486521518012</v>
      </c>
      <c r="M6" s="2" t="s">
        <v>10</v>
      </c>
      <c r="N6" s="3" t="s">
        <v>11</v>
      </c>
      <c r="O6" s="4">
        <v>85</v>
      </c>
      <c r="P6" s="4">
        <v>1023</v>
      </c>
      <c r="Q6" s="4">
        <v>46</v>
      </c>
    </row>
    <row r="7" spans="1:28" ht="48" x14ac:dyDescent="0.2">
      <c r="A7" t="s">
        <v>85</v>
      </c>
      <c r="B7">
        <v>0.73392609208605564</v>
      </c>
      <c r="M7" s="2" t="s">
        <v>12</v>
      </c>
      <c r="N7" s="3" t="s">
        <v>13</v>
      </c>
      <c r="O7" s="4">
        <v>75</v>
      </c>
      <c r="P7" s="4">
        <v>7707</v>
      </c>
      <c r="Q7" s="4">
        <v>28</v>
      </c>
    </row>
    <row r="8" spans="1:28" ht="64" x14ac:dyDescent="0.2">
      <c r="A8" t="s">
        <v>86</v>
      </c>
      <c r="B8">
        <v>0.69498844702547835</v>
      </c>
      <c r="M8" s="2" t="s">
        <v>14</v>
      </c>
      <c r="N8" s="3" t="s">
        <v>15</v>
      </c>
      <c r="O8" s="4">
        <v>72</v>
      </c>
      <c r="P8" s="4">
        <v>6186</v>
      </c>
      <c r="Q8" s="4">
        <v>31</v>
      </c>
    </row>
    <row r="9" spans="1:28" ht="48" x14ac:dyDescent="0.2">
      <c r="A9" t="s">
        <v>87</v>
      </c>
      <c r="B9">
        <v>7.4233662830164491</v>
      </c>
      <c r="M9" s="2" t="s">
        <v>16</v>
      </c>
      <c r="N9" s="3" t="s">
        <v>17</v>
      </c>
      <c r="O9" s="4">
        <v>89</v>
      </c>
      <c r="P9" s="4">
        <v>6963</v>
      </c>
      <c r="Q9" s="4">
        <v>27</v>
      </c>
    </row>
    <row r="10" spans="1:28" ht="33" thickBot="1" x14ac:dyDescent="0.25">
      <c r="A10" s="7" t="s">
        <v>88</v>
      </c>
      <c r="B10" s="7">
        <v>48</v>
      </c>
      <c r="M10" s="2" t="s">
        <v>18</v>
      </c>
      <c r="N10" s="3" t="s">
        <v>19</v>
      </c>
      <c r="O10" s="4">
        <v>90</v>
      </c>
      <c r="P10" s="4">
        <v>8902</v>
      </c>
      <c r="Q10" s="4">
        <v>31</v>
      </c>
    </row>
    <row r="11" spans="1:28" ht="32" x14ac:dyDescent="0.2">
      <c r="M11" s="2" t="s">
        <v>20</v>
      </c>
      <c r="N11" s="3" t="s">
        <v>19</v>
      </c>
      <c r="O11" s="4">
        <v>91</v>
      </c>
      <c r="P11" s="4">
        <v>16071</v>
      </c>
      <c r="Q11" s="4">
        <v>35</v>
      </c>
    </row>
    <row r="12" spans="1:28" ht="33" thickBot="1" x14ac:dyDescent="0.25">
      <c r="A12" t="s">
        <v>89</v>
      </c>
      <c r="M12" s="2" t="s">
        <v>21</v>
      </c>
      <c r="N12" s="3" t="s">
        <v>22</v>
      </c>
      <c r="O12" s="4">
        <v>94</v>
      </c>
      <c r="P12" s="4">
        <v>4447</v>
      </c>
      <c r="Q12" s="4">
        <v>53</v>
      </c>
      <c r="W12" s="30"/>
      <c r="X12" s="30"/>
      <c r="Y12" s="30"/>
      <c r="Z12" s="30"/>
      <c r="AA12" s="30"/>
      <c r="AB12" s="30"/>
    </row>
    <row r="13" spans="1:28" ht="32" x14ac:dyDescent="0.2">
      <c r="A13" s="8"/>
      <c r="B13" s="8" t="s">
        <v>94</v>
      </c>
      <c r="C13" s="8" t="s">
        <v>95</v>
      </c>
      <c r="D13" s="8" t="s">
        <v>96</v>
      </c>
      <c r="E13" s="8" t="s">
        <v>97</v>
      </c>
      <c r="F13" s="8" t="s">
        <v>98</v>
      </c>
      <c r="M13" s="2" t="s">
        <v>23</v>
      </c>
      <c r="N13" s="3" t="s">
        <v>24</v>
      </c>
      <c r="O13" s="4">
        <v>92</v>
      </c>
      <c r="P13" s="4">
        <v>6488</v>
      </c>
      <c r="Q13" s="4">
        <v>45</v>
      </c>
    </row>
    <row r="14" spans="1:28" ht="32" x14ac:dyDescent="0.2">
      <c r="A14" t="s">
        <v>90</v>
      </c>
      <c r="B14">
        <v>6</v>
      </c>
      <c r="C14">
        <v>6232.1181208218222</v>
      </c>
      <c r="D14">
        <v>1038.6863534703036</v>
      </c>
      <c r="E14">
        <v>18.848753974315866</v>
      </c>
      <c r="F14">
        <v>2.1982417751298239E-10</v>
      </c>
      <c r="M14" s="2" t="s">
        <v>25</v>
      </c>
      <c r="N14" s="3" t="s">
        <v>26</v>
      </c>
      <c r="O14" s="4">
        <v>84</v>
      </c>
      <c r="P14" s="4">
        <v>7359</v>
      </c>
      <c r="Q14" s="4">
        <v>37</v>
      </c>
    </row>
    <row r="15" spans="1:28" ht="32" x14ac:dyDescent="0.2">
      <c r="A15" t="s">
        <v>91</v>
      </c>
      <c r="B15">
        <v>41</v>
      </c>
      <c r="C15">
        <v>2259.3610458448434</v>
      </c>
      <c r="D15">
        <v>55.106366971825452</v>
      </c>
      <c r="M15" s="2" t="s">
        <v>27</v>
      </c>
      <c r="N15" s="3" t="s">
        <v>28</v>
      </c>
      <c r="O15" s="4">
        <v>91</v>
      </c>
      <c r="P15" s="4">
        <v>7968</v>
      </c>
      <c r="Q15" s="4">
        <v>29</v>
      </c>
    </row>
    <row r="16" spans="1:28" ht="33" thickBot="1" x14ac:dyDescent="0.25">
      <c r="A16" s="7" t="s">
        <v>92</v>
      </c>
      <c r="B16" s="7">
        <v>47</v>
      </c>
      <c r="C16" s="7">
        <v>8491.4791666666661</v>
      </c>
      <c r="D16" s="7"/>
      <c r="E16" s="7"/>
      <c r="F16" s="7"/>
      <c r="M16" s="2" t="s">
        <v>29</v>
      </c>
      <c r="N16" s="3" t="s">
        <v>6</v>
      </c>
      <c r="O16" s="4">
        <v>97</v>
      </c>
      <c r="P16" s="4">
        <v>7110</v>
      </c>
      <c r="Q16" s="4">
        <v>46</v>
      </c>
    </row>
    <row r="17" spans="1:31" ht="49" thickBot="1" x14ac:dyDescent="0.25">
      <c r="M17" s="2" t="s">
        <v>30</v>
      </c>
      <c r="N17" s="3" t="s">
        <v>31</v>
      </c>
      <c r="O17" s="4">
        <v>89</v>
      </c>
      <c r="P17" s="4">
        <v>6090</v>
      </c>
      <c r="Q17" s="4">
        <v>27</v>
      </c>
      <c r="W17" s="30"/>
      <c r="X17" s="30"/>
      <c r="Y17" s="30"/>
      <c r="Z17" s="30"/>
      <c r="AA17" s="30"/>
      <c r="AB17" s="30"/>
      <c r="AC17" s="30"/>
      <c r="AD17" s="30"/>
      <c r="AE17" s="30"/>
    </row>
    <row r="18" spans="1:31" ht="32" x14ac:dyDescent="0.2">
      <c r="A18" s="8"/>
      <c r="B18" s="8" t="s">
        <v>99</v>
      </c>
      <c r="C18" s="8" t="s">
        <v>87</v>
      </c>
      <c r="D18" s="8" t="s">
        <v>100</v>
      </c>
      <c r="E18" s="8" t="s">
        <v>101</v>
      </c>
      <c r="F18" s="8" t="s">
        <v>102</v>
      </c>
      <c r="G18" s="8" t="s">
        <v>103</v>
      </c>
      <c r="H18" s="8" t="s">
        <v>104</v>
      </c>
      <c r="I18" s="8" t="s">
        <v>105</v>
      </c>
      <c r="M18" s="2" t="s">
        <v>32</v>
      </c>
      <c r="N18" s="3" t="s">
        <v>13</v>
      </c>
      <c r="O18" s="4">
        <v>81</v>
      </c>
      <c r="P18" s="4">
        <v>5811</v>
      </c>
      <c r="Q18" s="4">
        <v>40</v>
      </c>
    </row>
    <row r="19" spans="1:31" ht="48" x14ac:dyDescent="0.2">
      <c r="A19" t="s">
        <v>93</v>
      </c>
      <c r="B19">
        <v>3.2116065289061693</v>
      </c>
      <c r="C19">
        <v>24.233045893873307</v>
      </c>
      <c r="D19">
        <v>0.13253003947465555</v>
      </c>
      <c r="E19">
        <v>0.89521336507151195</v>
      </c>
      <c r="F19">
        <v>-45.728022492357148</v>
      </c>
      <c r="G19">
        <v>52.151235550169488</v>
      </c>
      <c r="H19">
        <v>-45.728022492357148</v>
      </c>
      <c r="I19">
        <v>52.151235550169488</v>
      </c>
      <c r="M19" s="2" t="s">
        <v>33</v>
      </c>
      <c r="N19" s="3" t="s">
        <v>6</v>
      </c>
      <c r="O19" s="4">
        <v>92</v>
      </c>
      <c r="P19" s="4">
        <v>4576</v>
      </c>
      <c r="Q19" s="4">
        <v>44</v>
      </c>
    </row>
    <row r="20" spans="1:31" ht="32" x14ac:dyDescent="0.2">
      <c r="A20" t="s">
        <v>1</v>
      </c>
      <c r="B20">
        <v>0.57223238993941117</v>
      </c>
      <c r="C20">
        <v>0.20099305450310834</v>
      </c>
      <c r="D20">
        <v>2.8470256912810967</v>
      </c>
      <c r="E20">
        <v>6.8643868265858389E-3</v>
      </c>
      <c r="F20">
        <v>0.16631868159622723</v>
      </c>
      <c r="G20">
        <v>0.97814609828259513</v>
      </c>
      <c r="H20">
        <v>0.16631868159622723</v>
      </c>
      <c r="I20">
        <v>0.97814609828259513</v>
      </c>
      <c r="M20" s="2" t="s">
        <v>34</v>
      </c>
      <c r="N20" s="3" t="s">
        <v>19</v>
      </c>
      <c r="O20" s="4">
        <v>72</v>
      </c>
      <c r="P20" s="4">
        <v>29760</v>
      </c>
      <c r="Q20" s="4">
        <v>13</v>
      </c>
    </row>
    <row r="21" spans="1:31" ht="32" x14ac:dyDescent="0.2">
      <c r="A21" t="s">
        <v>2</v>
      </c>
      <c r="B21">
        <v>-0.12692090371326875</v>
      </c>
      <c r="C21">
        <v>0.1684132991276554</v>
      </c>
      <c r="D21">
        <v>-0.75362756011960863</v>
      </c>
      <c r="E21" s="10">
        <v>0.45537918856625514</v>
      </c>
      <c r="F21">
        <v>-0.4670384612687678</v>
      </c>
      <c r="G21">
        <v>0.2131966538422303</v>
      </c>
      <c r="H21">
        <v>-0.4670384612687678</v>
      </c>
      <c r="I21">
        <v>0.2131966538422303</v>
      </c>
      <c r="M21" s="2" t="s">
        <v>35</v>
      </c>
      <c r="N21" s="3" t="s">
        <v>36</v>
      </c>
      <c r="O21" s="4">
        <v>90</v>
      </c>
      <c r="P21" s="4">
        <v>8846</v>
      </c>
      <c r="Q21" s="4">
        <v>30</v>
      </c>
    </row>
    <row r="22" spans="1:31" ht="32" x14ac:dyDescent="0.2">
      <c r="A22" t="s">
        <v>3</v>
      </c>
      <c r="B22">
        <v>-0.6599688347495748</v>
      </c>
      <c r="C22">
        <v>0.45539192144049001</v>
      </c>
      <c r="D22">
        <v>-1.4492326360598793</v>
      </c>
      <c r="E22">
        <v>0.15487879114253669</v>
      </c>
      <c r="F22">
        <v>-1.5796514777066653</v>
      </c>
      <c r="G22">
        <v>0.25971380820751561</v>
      </c>
      <c r="H22">
        <v>-1.5796514777066653</v>
      </c>
      <c r="I22">
        <v>0.25971380820751561</v>
      </c>
      <c r="M22" s="2" t="s">
        <v>37</v>
      </c>
      <c r="N22" s="3" t="s">
        <v>13</v>
      </c>
      <c r="O22" s="4">
        <v>80</v>
      </c>
      <c r="P22" s="4">
        <v>42223</v>
      </c>
      <c r="Q22" s="4">
        <v>21</v>
      </c>
    </row>
    <row r="23" spans="1:31" ht="32" x14ac:dyDescent="0.2">
      <c r="A23" t="s">
        <v>78</v>
      </c>
      <c r="B23">
        <v>-9.9297410696791544E-2</v>
      </c>
      <c r="C23">
        <v>9.1873399098433173E-2</v>
      </c>
      <c r="D23">
        <v>-1.0808069764612092</v>
      </c>
      <c r="E23">
        <v>0.28609962101816233</v>
      </c>
      <c r="F23">
        <v>-0.28483950426978916</v>
      </c>
      <c r="G23">
        <v>8.6244682876206083E-2</v>
      </c>
      <c r="H23">
        <v>-0.28483950426978916</v>
      </c>
      <c r="I23">
        <v>8.6244682876206083E-2</v>
      </c>
      <c r="M23" s="2" t="s">
        <v>38</v>
      </c>
      <c r="N23" s="3" t="s">
        <v>39</v>
      </c>
      <c r="O23" s="4">
        <v>95</v>
      </c>
      <c r="P23" s="4">
        <v>5671</v>
      </c>
      <c r="Q23" s="4">
        <v>67</v>
      </c>
    </row>
    <row r="24" spans="1:31" ht="32" x14ac:dyDescent="0.2">
      <c r="A24" t="s">
        <v>80</v>
      </c>
      <c r="B24">
        <v>3.0197086878050011E-5</v>
      </c>
      <c r="C24">
        <v>9.8862611123059577E-5</v>
      </c>
      <c r="D24">
        <v>0.30544496584722086</v>
      </c>
      <c r="E24">
        <v>0.76157269534214356</v>
      </c>
      <c r="F24">
        <v>-1.6946000672978217E-4</v>
      </c>
      <c r="G24">
        <v>2.2985418048588219E-4</v>
      </c>
      <c r="H24">
        <v>-1.6946000672978217E-4</v>
      </c>
      <c r="I24">
        <v>2.2985418048588219E-4</v>
      </c>
      <c r="M24" s="2" t="s">
        <v>40</v>
      </c>
      <c r="N24" s="3" t="s">
        <v>41</v>
      </c>
      <c r="O24" s="4">
        <v>92</v>
      </c>
      <c r="P24" s="4">
        <v>4574</v>
      </c>
      <c r="Q24" s="4">
        <v>40</v>
      </c>
    </row>
    <row r="25" spans="1:31" ht="33" thickBot="1" x14ac:dyDescent="0.25">
      <c r="A25" s="7" t="s">
        <v>79</v>
      </c>
      <c r="B25" s="7">
        <v>-3.6224772186921279E-4</v>
      </c>
      <c r="C25" s="7">
        <v>1.9551374941353632E-4</v>
      </c>
      <c r="D25" s="7">
        <v>-1.8527992172203347</v>
      </c>
      <c r="E25" s="7">
        <v>7.1118510497930845E-2</v>
      </c>
      <c r="F25" s="7">
        <v>-7.5709574909445807E-4</v>
      </c>
      <c r="G25" s="7">
        <v>3.2600305356032499E-5</v>
      </c>
      <c r="H25" s="7">
        <v>-7.5709574909445807E-4</v>
      </c>
      <c r="I25" s="7">
        <v>3.2600305356032499E-5</v>
      </c>
      <c r="M25" s="2" t="s">
        <v>42</v>
      </c>
      <c r="N25" s="3" t="s">
        <v>11</v>
      </c>
      <c r="O25" s="4">
        <v>92</v>
      </c>
      <c r="P25" s="4">
        <v>8054</v>
      </c>
      <c r="Q25" s="4">
        <v>34</v>
      </c>
    </row>
    <row r="26" spans="1:31" ht="32" x14ac:dyDescent="0.2">
      <c r="M26" s="2" t="s">
        <v>43</v>
      </c>
      <c r="N26" s="3" t="s">
        <v>6</v>
      </c>
      <c r="O26" s="4">
        <v>87</v>
      </c>
      <c r="P26" s="4">
        <v>6877</v>
      </c>
      <c r="Q26" s="4">
        <v>29</v>
      </c>
    </row>
    <row r="27" spans="1:31" ht="32" x14ac:dyDescent="0.2">
      <c r="A27" t="s">
        <v>116</v>
      </c>
      <c r="M27" s="2" t="s">
        <v>44</v>
      </c>
      <c r="N27" s="3" t="s">
        <v>45</v>
      </c>
      <c r="O27" s="4">
        <v>72</v>
      </c>
      <c r="P27" s="4">
        <v>7295</v>
      </c>
      <c r="Q27" s="4">
        <v>17</v>
      </c>
    </row>
    <row r="28" spans="1:31" ht="48" x14ac:dyDescent="0.2">
      <c r="A28" s="10" t="s">
        <v>118</v>
      </c>
      <c r="M28" s="2" t="s">
        <v>46</v>
      </c>
      <c r="N28" s="3" t="s">
        <v>11</v>
      </c>
      <c r="O28" s="4">
        <v>83</v>
      </c>
      <c r="P28" s="4">
        <v>33405</v>
      </c>
      <c r="Q28" s="4">
        <v>18</v>
      </c>
    </row>
    <row r="29" spans="1:31" ht="48" x14ac:dyDescent="0.2">
      <c r="A29" t="s">
        <v>82</v>
      </c>
      <c r="M29" s="2" t="s">
        <v>47</v>
      </c>
      <c r="N29" s="3" t="s">
        <v>11</v>
      </c>
      <c r="O29" s="4">
        <v>74</v>
      </c>
      <c r="P29" s="4">
        <v>31797</v>
      </c>
      <c r="Q29" s="4">
        <v>7</v>
      </c>
    </row>
    <row r="30" spans="1:31" ht="49" thickBot="1" x14ac:dyDescent="0.25">
      <c r="M30" s="2" t="s">
        <v>48</v>
      </c>
      <c r="N30" s="3" t="s">
        <v>11</v>
      </c>
      <c r="O30" s="4">
        <v>74</v>
      </c>
      <c r="P30" s="4">
        <v>29503</v>
      </c>
      <c r="Q30" s="4">
        <v>9</v>
      </c>
    </row>
    <row r="31" spans="1:31" ht="48" x14ac:dyDescent="0.2">
      <c r="A31" s="9" t="s">
        <v>83</v>
      </c>
      <c r="B31" s="9"/>
      <c r="M31" s="2" t="s">
        <v>49</v>
      </c>
      <c r="N31" s="3" t="s">
        <v>11</v>
      </c>
      <c r="O31" s="4">
        <v>78</v>
      </c>
      <c r="P31" s="4">
        <v>33040</v>
      </c>
      <c r="Q31" s="4">
        <v>13</v>
      </c>
    </row>
    <row r="32" spans="1:31" ht="48" x14ac:dyDescent="0.2">
      <c r="A32" t="s">
        <v>84</v>
      </c>
      <c r="B32">
        <v>0.85454098222469088</v>
      </c>
      <c r="M32" s="2" t="s">
        <v>50</v>
      </c>
      <c r="N32" s="3" t="s">
        <v>11</v>
      </c>
      <c r="O32" s="4">
        <v>80</v>
      </c>
      <c r="P32" s="4">
        <v>33792</v>
      </c>
      <c r="Q32" s="4">
        <v>8</v>
      </c>
    </row>
    <row r="33" spans="1:17" ht="48" x14ac:dyDescent="0.2">
      <c r="A33" t="s">
        <v>85</v>
      </c>
      <c r="B33">
        <v>0.73024029030153936</v>
      </c>
      <c r="M33" s="2" t="s">
        <v>51</v>
      </c>
      <c r="N33" s="3" t="s">
        <v>11</v>
      </c>
      <c r="O33" s="4">
        <v>70</v>
      </c>
      <c r="P33" s="4">
        <v>23232</v>
      </c>
      <c r="Q33" s="4">
        <v>12</v>
      </c>
    </row>
    <row r="34" spans="1:17" ht="32" x14ac:dyDescent="0.2">
      <c r="A34" t="s">
        <v>86</v>
      </c>
      <c r="B34">
        <v>0.6981260391469607</v>
      </c>
      <c r="M34" s="2" t="s">
        <v>52</v>
      </c>
      <c r="N34" s="3" t="s">
        <v>36</v>
      </c>
      <c r="O34" s="4">
        <v>84</v>
      </c>
      <c r="P34" s="4">
        <v>7489</v>
      </c>
      <c r="Q34" s="4">
        <v>36</v>
      </c>
    </row>
    <row r="35" spans="1:17" ht="16" x14ac:dyDescent="0.2">
      <c r="A35" t="s">
        <v>87</v>
      </c>
      <c r="B35">
        <v>7.3850862504402155</v>
      </c>
      <c r="M35" s="2" t="s">
        <v>53</v>
      </c>
      <c r="N35" s="3" t="s">
        <v>54</v>
      </c>
      <c r="O35" s="4">
        <v>67</v>
      </c>
      <c r="P35" s="4">
        <v>34924</v>
      </c>
      <c r="Q35" s="4">
        <v>19</v>
      </c>
    </row>
    <row r="36" spans="1:17" ht="65" thickBot="1" x14ac:dyDescent="0.25">
      <c r="A36" s="7" t="s">
        <v>88</v>
      </c>
      <c r="B36" s="7">
        <v>48</v>
      </c>
      <c r="M36" s="2" t="s">
        <v>55</v>
      </c>
      <c r="N36" s="3" t="s">
        <v>36</v>
      </c>
      <c r="O36" s="4">
        <v>77</v>
      </c>
      <c r="P36" s="4">
        <v>35564</v>
      </c>
      <c r="Q36" s="4">
        <v>23</v>
      </c>
    </row>
    <row r="37" spans="1:17" ht="48" x14ac:dyDescent="0.2">
      <c r="M37" s="2" t="s">
        <v>56</v>
      </c>
      <c r="N37" s="3" t="s">
        <v>57</v>
      </c>
      <c r="O37" s="4">
        <v>83</v>
      </c>
      <c r="P37" s="4">
        <v>33730</v>
      </c>
      <c r="Q37" s="4">
        <v>13</v>
      </c>
    </row>
    <row r="38" spans="1:17" ht="49" thickBot="1" x14ac:dyDescent="0.25">
      <c r="A38" t="s">
        <v>89</v>
      </c>
      <c r="M38" s="2" t="s">
        <v>58</v>
      </c>
      <c r="N38" s="3" t="s">
        <v>24</v>
      </c>
      <c r="O38" s="4">
        <v>82</v>
      </c>
      <c r="P38" s="4">
        <v>20880</v>
      </c>
      <c r="Q38" s="4">
        <v>26</v>
      </c>
    </row>
    <row r="39" spans="1:17" ht="32" x14ac:dyDescent="0.2">
      <c r="A39" s="8"/>
      <c r="B39" s="8" t="s">
        <v>94</v>
      </c>
      <c r="C39" s="8" t="s">
        <v>95</v>
      </c>
      <c r="D39" s="8" t="s">
        <v>96</v>
      </c>
      <c r="E39" s="8" t="s">
        <v>97</v>
      </c>
      <c r="F39" s="8" t="s">
        <v>98</v>
      </c>
      <c r="M39" s="2" t="s">
        <v>59</v>
      </c>
      <c r="N39" s="3" t="s">
        <v>60</v>
      </c>
      <c r="O39" s="4">
        <v>94</v>
      </c>
      <c r="P39" s="4">
        <v>8968</v>
      </c>
      <c r="Q39" s="4">
        <v>49</v>
      </c>
    </row>
    <row r="40" spans="1:17" ht="48" x14ac:dyDescent="0.2">
      <c r="A40" t="s">
        <v>90</v>
      </c>
      <c r="B40">
        <v>5</v>
      </c>
      <c r="C40">
        <v>6200.8202117561395</v>
      </c>
      <c r="D40">
        <v>1240.1640423512279</v>
      </c>
      <c r="E40">
        <v>22.73882354555311</v>
      </c>
      <c r="F40">
        <v>5.6740868695863719E-11</v>
      </c>
      <c r="M40" s="2" t="s">
        <v>61</v>
      </c>
      <c r="N40" s="3" t="s">
        <v>13</v>
      </c>
      <c r="O40" s="4">
        <v>90</v>
      </c>
      <c r="P40" s="4">
        <v>9995</v>
      </c>
      <c r="Q40" s="4">
        <v>41</v>
      </c>
    </row>
    <row r="41" spans="1:17" ht="32" x14ac:dyDescent="0.2">
      <c r="A41" t="s">
        <v>91</v>
      </c>
      <c r="B41">
        <v>42</v>
      </c>
      <c r="C41">
        <v>2290.658954910527</v>
      </c>
      <c r="D41">
        <v>54.539498926441119</v>
      </c>
      <c r="M41" s="2" t="s">
        <v>62</v>
      </c>
      <c r="N41" s="3" t="s">
        <v>19</v>
      </c>
      <c r="O41" s="4">
        <v>76</v>
      </c>
      <c r="P41" s="4">
        <v>6764</v>
      </c>
      <c r="Q41" s="4">
        <v>23</v>
      </c>
    </row>
    <row r="42" spans="1:17" ht="49" thickBot="1" x14ac:dyDescent="0.25">
      <c r="A42" s="7" t="s">
        <v>92</v>
      </c>
      <c r="B42" s="7">
        <v>47</v>
      </c>
      <c r="C42" s="7">
        <v>8491.4791666666661</v>
      </c>
      <c r="D42" s="7"/>
      <c r="E42" s="7"/>
      <c r="F42" s="7"/>
      <c r="M42" s="2" t="s">
        <v>63</v>
      </c>
      <c r="N42" s="3" t="s">
        <v>11</v>
      </c>
      <c r="O42" s="4">
        <v>70</v>
      </c>
      <c r="P42" s="4">
        <v>21023</v>
      </c>
      <c r="Q42" s="4">
        <v>22</v>
      </c>
    </row>
    <row r="43" spans="1:17" ht="33" thickBot="1" x14ac:dyDescent="0.25">
      <c r="M43" s="2" t="s">
        <v>64</v>
      </c>
      <c r="N43" s="3" t="s">
        <v>41</v>
      </c>
      <c r="O43" s="4">
        <v>66</v>
      </c>
      <c r="P43" s="4">
        <v>42444</v>
      </c>
      <c r="Q43" s="4">
        <v>13</v>
      </c>
    </row>
    <row r="44" spans="1:17" ht="16" x14ac:dyDescent="0.2">
      <c r="A44" s="8"/>
      <c r="B44" s="8" t="s">
        <v>99</v>
      </c>
      <c r="C44" s="8" t="s">
        <v>87</v>
      </c>
      <c r="D44" s="8" t="s">
        <v>100</v>
      </c>
      <c r="E44" s="8" t="s">
        <v>101</v>
      </c>
      <c r="F44" s="8" t="s">
        <v>102</v>
      </c>
      <c r="G44" s="8" t="s">
        <v>103</v>
      </c>
      <c r="H44" s="8" t="s">
        <v>104</v>
      </c>
      <c r="I44" s="8" t="s">
        <v>105</v>
      </c>
      <c r="M44" s="2" t="s">
        <v>65</v>
      </c>
      <c r="N44" s="3" t="s">
        <v>17</v>
      </c>
      <c r="O44" s="4">
        <v>92</v>
      </c>
      <c r="P44" s="4">
        <v>17618</v>
      </c>
      <c r="Q44" s="4">
        <v>28</v>
      </c>
    </row>
    <row r="45" spans="1:17" ht="32" x14ac:dyDescent="0.2">
      <c r="A45" t="s">
        <v>93</v>
      </c>
      <c r="B45">
        <v>-4.3026903913855499</v>
      </c>
      <c r="C45">
        <v>21.972819661941784</v>
      </c>
      <c r="D45">
        <v>-0.19581876416334781</v>
      </c>
      <c r="E45">
        <v>0.84569637164155775</v>
      </c>
      <c r="F45">
        <v>-48.64563571047966</v>
      </c>
      <c r="G45">
        <v>40.04025492770856</v>
      </c>
      <c r="H45">
        <v>-48.64563571047966</v>
      </c>
      <c r="I45">
        <v>40.04025492770856</v>
      </c>
      <c r="M45" s="2" t="s">
        <v>66</v>
      </c>
      <c r="N45" s="3" t="s">
        <v>67</v>
      </c>
      <c r="O45" s="4">
        <v>70</v>
      </c>
      <c r="P45" s="4">
        <v>39125</v>
      </c>
      <c r="Q45" s="4">
        <v>12</v>
      </c>
    </row>
    <row r="46" spans="1:17" ht="48" x14ac:dyDescent="0.2">
      <c r="A46" t="s">
        <v>1</v>
      </c>
      <c r="B46">
        <v>0.57553630471273354</v>
      </c>
      <c r="C46">
        <v>0.19990902402369487</v>
      </c>
      <c r="D46">
        <v>2.8789911187026567</v>
      </c>
      <c r="E46">
        <v>6.2512956951628644E-3</v>
      </c>
      <c r="F46">
        <v>0.17210356110222175</v>
      </c>
      <c r="G46">
        <v>0.97896904832324538</v>
      </c>
      <c r="H46">
        <v>0.17210356110222175</v>
      </c>
      <c r="I46">
        <v>0.97896904832324538</v>
      </c>
      <c r="M46" s="2" t="s">
        <v>68</v>
      </c>
      <c r="N46" s="3" t="s">
        <v>69</v>
      </c>
      <c r="O46" s="4">
        <v>73</v>
      </c>
      <c r="P46" s="4">
        <v>37817</v>
      </c>
      <c r="Q46" s="4">
        <v>13</v>
      </c>
    </row>
    <row r="47" spans="1:17" ht="32" x14ac:dyDescent="0.2">
      <c r="A47" t="s">
        <v>3</v>
      </c>
      <c r="B47">
        <v>-0.58586067021871968</v>
      </c>
      <c r="C47">
        <v>0.44235523621011097</v>
      </c>
      <c r="D47">
        <v>-1.3244121969440104</v>
      </c>
      <c r="E47">
        <v>0.19252826195341555</v>
      </c>
      <c r="F47">
        <v>-1.4785696785602764</v>
      </c>
      <c r="G47">
        <v>0.30684833812283702</v>
      </c>
      <c r="H47">
        <v>-1.4785696785602764</v>
      </c>
      <c r="I47">
        <v>0.30684833812283702</v>
      </c>
      <c r="M47" s="2" t="s">
        <v>70</v>
      </c>
      <c r="N47" s="3" t="s">
        <v>71</v>
      </c>
      <c r="O47" s="4">
        <v>82</v>
      </c>
      <c r="P47" s="4">
        <v>7152</v>
      </c>
      <c r="Q47" s="4">
        <v>31</v>
      </c>
    </row>
    <row r="48" spans="1:17" ht="32" x14ac:dyDescent="0.2">
      <c r="A48" t="s">
        <v>78</v>
      </c>
      <c r="B48">
        <v>-7.2664674525695208E-2</v>
      </c>
      <c r="C48">
        <v>8.4367458628043498E-2</v>
      </c>
      <c r="D48">
        <v>-0.8612879385884652</v>
      </c>
      <c r="E48">
        <v>0.39397012004318055</v>
      </c>
      <c r="F48">
        <v>-0.24292509909624205</v>
      </c>
      <c r="G48">
        <v>9.7595750044851617E-2</v>
      </c>
      <c r="H48">
        <v>-0.24292509909624205</v>
      </c>
      <c r="I48">
        <v>9.7595750044851617E-2</v>
      </c>
      <c r="M48" s="2" t="s">
        <v>72</v>
      </c>
      <c r="N48" s="3" t="s">
        <v>24</v>
      </c>
      <c r="O48" s="4">
        <v>82</v>
      </c>
      <c r="P48" s="4">
        <v>5471</v>
      </c>
      <c r="Q48" s="4">
        <v>38</v>
      </c>
    </row>
    <row r="49" spans="1:17" ht="48" x14ac:dyDescent="0.2">
      <c r="A49" t="s">
        <v>80</v>
      </c>
      <c r="B49">
        <v>-1.5548509340202295E-6</v>
      </c>
      <c r="C49">
        <v>8.8974255331615137E-5</v>
      </c>
      <c r="D49">
        <v>-1.7475290219908655E-2</v>
      </c>
      <c r="E49" s="10">
        <v>0.98614019927655217</v>
      </c>
      <c r="F49">
        <v>-1.8111216764064931E-4</v>
      </c>
      <c r="G49">
        <v>1.7800246577260884E-4</v>
      </c>
      <c r="H49">
        <v>-1.8111216764064931E-4</v>
      </c>
      <c r="I49">
        <v>1.7800246577260884E-4</v>
      </c>
      <c r="M49" s="2" t="s">
        <v>73</v>
      </c>
      <c r="N49" s="3" t="s">
        <v>74</v>
      </c>
      <c r="O49" s="4">
        <v>86</v>
      </c>
      <c r="P49" s="4">
        <v>8267</v>
      </c>
      <c r="Q49" s="4">
        <v>33</v>
      </c>
    </row>
    <row r="50" spans="1:17" ht="33" thickBot="1" x14ac:dyDescent="0.25">
      <c r="A50" s="7" t="s">
        <v>79</v>
      </c>
      <c r="B50" s="7">
        <v>-3.4831226518238683E-4</v>
      </c>
      <c r="C50" s="7">
        <v>1.9363367680017314E-4</v>
      </c>
      <c r="D50" s="7">
        <v>-1.7988206955437793</v>
      </c>
      <c r="E50" s="7">
        <v>7.9235733117682894E-2</v>
      </c>
      <c r="F50" s="7">
        <v>-7.3908084538227691E-4</v>
      </c>
      <c r="G50" s="7">
        <v>4.2456315017503221E-5</v>
      </c>
      <c r="H50" s="7">
        <v>-7.3908084538227691E-4</v>
      </c>
      <c r="I50" s="7">
        <v>4.2456315017503221E-5</v>
      </c>
      <c r="M50" s="2" t="s">
        <v>75</v>
      </c>
      <c r="N50" s="3" t="s">
        <v>76</v>
      </c>
      <c r="O50" s="4">
        <v>94</v>
      </c>
      <c r="P50" s="4">
        <v>6818</v>
      </c>
      <c r="Q50" s="4">
        <v>50</v>
      </c>
    </row>
    <row r="52" spans="1:17" x14ac:dyDescent="0.2">
      <c r="A52" t="s">
        <v>119</v>
      </c>
    </row>
    <row r="53" spans="1:17" x14ac:dyDescent="0.2">
      <c r="A53" s="10" t="s">
        <v>120</v>
      </c>
    </row>
    <row r="55" spans="1:17" x14ac:dyDescent="0.2">
      <c r="A55" t="s">
        <v>82</v>
      </c>
    </row>
    <row r="56" spans="1:17" ht="16" thickBot="1" x14ac:dyDescent="0.25"/>
    <row r="57" spans="1:17" x14ac:dyDescent="0.2">
      <c r="A57" s="9" t="s">
        <v>83</v>
      </c>
      <c r="B57" s="9"/>
    </row>
    <row r="58" spans="1:17" x14ac:dyDescent="0.2">
      <c r="A58" t="s">
        <v>84</v>
      </c>
      <c r="B58">
        <v>0.85453983456272353</v>
      </c>
    </row>
    <row r="59" spans="1:17" x14ac:dyDescent="0.2">
      <c r="A59" t="s">
        <v>85</v>
      </c>
      <c r="B59">
        <v>0.73023832885448692</v>
      </c>
    </row>
    <row r="60" spans="1:17" x14ac:dyDescent="0.2">
      <c r="A60" t="s">
        <v>86</v>
      </c>
      <c r="B60">
        <v>0.7051442199107183</v>
      </c>
    </row>
    <row r="61" spans="1:17" x14ac:dyDescent="0.2">
      <c r="A61" t="s">
        <v>87</v>
      </c>
      <c r="B61">
        <v>7.29873453589859</v>
      </c>
    </row>
    <row r="62" spans="1:17" ht="16" thickBot="1" x14ac:dyDescent="0.25">
      <c r="A62" s="7" t="s">
        <v>88</v>
      </c>
      <c r="B62" s="7">
        <v>48</v>
      </c>
    </row>
    <row r="64" spans="1:17" ht="16" thickBot="1" x14ac:dyDescent="0.25">
      <c r="A64" t="s">
        <v>89</v>
      </c>
    </row>
    <row r="65" spans="1:9" x14ac:dyDescent="0.2">
      <c r="A65" s="8"/>
      <c r="B65" s="8" t="s">
        <v>94</v>
      </c>
      <c r="C65" s="8" t="s">
        <v>95</v>
      </c>
      <c r="D65" s="8" t="s">
        <v>96</v>
      </c>
      <c r="E65" s="8" t="s">
        <v>97</v>
      </c>
      <c r="F65" s="8" t="s">
        <v>98</v>
      </c>
    </row>
    <row r="66" spans="1:9" x14ac:dyDescent="0.2">
      <c r="A66" t="s">
        <v>90</v>
      </c>
      <c r="B66">
        <v>4</v>
      </c>
      <c r="C66">
        <v>6200.8035561693578</v>
      </c>
      <c r="D66">
        <v>1550.2008890423394</v>
      </c>
      <c r="E66">
        <v>29.099990379846457</v>
      </c>
      <c r="F66">
        <v>9.7452936483613141E-12</v>
      </c>
    </row>
    <row r="67" spans="1:9" x14ac:dyDescent="0.2">
      <c r="A67" t="s">
        <v>91</v>
      </c>
      <c r="B67">
        <v>43</v>
      </c>
      <c r="C67">
        <v>2290.6756104973088</v>
      </c>
      <c r="D67">
        <v>53.271525825518808</v>
      </c>
    </row>
    <row r="68" spans="1:9" ht="16" thickBot="1" x14ac:dyDescent="0.25">
      <c r="A68" s="7" t="s">
        <v>92</v>
      </c>
      <c r="B68" s="7">
        <v>47</v>
      </c>
      <c r="C68" s="7">
        <v>8491.4791666666661</v>
      </c>
      <c r="D68" s="7"/>
      <c r="E68" s="7"/>
      <c r="F68" s="7"/>
    </row>
    <row r="69" spans="1:9" ht="16" thickBot="1" x14ac:dyDescent="0.25"/>
    <row r="70" spans="1:9" x14ac:dyDescent="0.2">
      <c r="A70" s="8"/>
      <c r="B70" s="8" t="s">
        <v>99</v>
      </c>
      <c r="C70" s="8" t="s">
        <v>87</v>
      </c>
      <c r="D70" s="8" t="s">
        <v>100</v>
      </c>
      <c r="E70" s="8" t="s">
        <v>101</v>
      </c>
      <c r="F70" s="8" t="s">
        <v>102</v>
      </c>
      <c r="G70" s="8" t="s">
        <v>103</v>
      </c>
      <c r="H70" s="8" t="s">
        <v>104</v>
      </c>
      <c r="I70" s="8" t="s">
        <v>105</v>
      </c>
    </row>
    <row r="71" spans="1:9" x14ac:dyDescent="0.2">
      <c r="A71" t="s">
        <v>93</v>
      </c>
      <c r="B71">
        <v>-4.4976187373178087</v>
      </c>
      <c r="C71">
        <v>18.709616231021503</v>
      </c>
      <c r="D71">
        <v>-0.24039075317111669</v>
      </c>
      <c r="E71">
        <v>0.81116976389638973</v>
      </c>
      <c r="F71">
        <v>-42.22915584096517</v>
      </c>
      <c r="G71">
        <v>33.233918366329554</v>
      </c>
      <c r="H71">
        <v>-42.22915584096517</v>
      </c>
      <c r="I71">
        <v>33.233918366329554</v>
      </c>
    </row>
    <row r="72" spans="1:9" x14ac:dyDescent="0.2">
      <c r="A72" t="s">
        <v>1</v>
      </c>
      <c r="B72">
        <v>0.57614957491921681</v>
      </c>
      <c r="C72">
        <v>0.19450344261688712</v>
      </c>
      <c r="D72">
        <v>2.9621561817497337</v>
      </c>
      <c r="E72">
        <v>4.959840048514531E-3</v>
      </c>
      <c r="F72">
        <v>0.18389599947078369</v>
      </c>
      <c r="G72">
        <v>0.9684031503676499</v>
      </c>
      <c r="H72">
        <v>0.18389599947078369</v>
      </c>
      <c r="I72">
        <v>0.9684031503676499</v>
      </c>
    </row>
    <row r="73" spans="1:9" x14ac:dyDescent="0.2">
      <c r="A73" t="s">
        <v>3</v>
      </c>
      <c r="B73">
        <v>-0.58307840485835527</v>
      </c>
      <c r="C73">
        <v>0.40788470890730644</v>
      </c>
      <c r="D73">
        <v>-1.4295176850840523</v>
      </c>
      <c r="E73">
        <v>0.16008104625060129</v>
      </c>
      <c r="F73">
        <v>-1.4056563154960322</v>
      </c>
      <c r="G73">
        <v>0.23949950577932169</v>
      </c>
      <c r="H73">
        <v>-1.4056563154960322</v>
      </c>
      <c r="I73">
        <v>0.23949950577932169</v>
      </c>
    </row>
    <row r="74" spans="1:9" x14ac:dyDescent="0.2">
      <c r="A74" t="s">
        <v>78</v>
      </c>
      <c r="B74">
        <v>-7.252728152372219E-2</v>
      </c>
      <c r="C74">
        <v>8.3018135359650497E-2</v>
      </c>
      <c r="D74">
        <v>-0.87363178189343915</v>
      </c>
      <c r="E74" s="10">
        <v>0.38717184080011391</v>
      </c>
      <c r="F74">
        <v>-0.239949307497969</v>
      </c>
      <c r="G74">
        <v>9.4894744450524621E-2</v>
      </c>
      <c r="H74">
        <v>-0.239949307497969</v>
      </c>
      <c r="I74">
        <v>9.4894744450524621E-2</v>
      </c>
    </row>
    <row r="75" spans="1:9" ht="16" thickBot="1" x14ac:dyDescent="0.25">
      <c r="A75" s="7" t="s">
        <v>79</v>
      </c>
      <c r="B75" s="7">
        <v>-3.4639571975423505E-4</v>
      </c>
      <c r="C75" s="7">
        <v>1.5771511239270566E-4</v>
      </c>
      <c r="D75" s="7">
        <v>-2.1963381599838105</v>
      </c>
      <c r="E75" s="7">
        <v>3.3508389363262815E-2</v>
      </c>
      <c r="F75" s="7">
        <v>-6.644585566169442E-4</v>
      </c>
      <c r="G75" s="7">
        <v>-2.8332882891525899E-5</v>
      </c>
      <c r="H75" s="7">
        <v>-6.644585566169442E-4</v>
      </c>
      <c r="I75" s="7">
        <v>-2.8332882891525899E-5</v>
      </c>
    </row>
    <row r="77" spans="1:9" x14ac:dyDescent="0.2">
      <c r="A77" t="s">
        <v>121</v>
      </c>
    </row>
    <row r="78" spans="1:9" x14ac:dyDescent="0.2">
      <c r="A78" s="10" t="s">
        <v>122</v>
      </c>
    </row>
    <row r="79" spans="1:9" x14ac:dyDescent="0.2">
      <c r="A79" t="s">
        <v>82</v>
      </c>
    </row>
    <row r="80" spans="1:9" ht="16" thickBot="1" x14ac:dyDescent="0.25"/>
    <row r="81" spans="1:9" x14ac:dyDescent="0.2">
      <c r="A81" s="9" t="s">
        <v>83</v>
      </c>
      <c r="B81" s="9"/>
    </row>
    <row r="82" spans="1:9" x14ac:dyDescent="0.2">
      <c r="A82" t="s">
        <v>84</v>
      </c>
      <c r="B82">
        <v>0.85173362563598398</v>
      </c>
    </row>
    <row r="83" spans="1:9" x14ac:dyDescent="0.2">
      <c r="A83" t="s">
        <v>85</v>
      </c>
      <c r="B83">
        <v>0.7254501690390186</v>
      </c>
    </row>
    <row r="84" spans="1:9" x14ac:dyDescent="0.2">
      <c r="A84" t="s">
        <v>86</v>
      </c>
      <c r="B84">
        <v>0.70673086238258798</v>
      </c>
    </row>
    <row r="85" spans="1:9" x14ac:dyDescent="0.2">
      <c r="A85" t="s">
        <v>87</v>
      </c>
      <c r="B85">
        <v>7.2790705104320521</v>
      </c>
    </row>
    <row r="86" spans="1:9" ht="16" thickBot="1" x14ac:dyDescent="0.25">
      <c r="A86" s="7" t="s">
        <v>88</v>
      </c>
      <c r="B86" s="7">
        <v>48</v>
      </c>
    </row>
    <row r="88" spans="1:9" ht="16" thickBot="1" x14ac:dyDescent="0.25">
      <c r="A88" t="s">
        <v>89</v>
      </c>
    </row>
    <row r="89" spans="1:9" x14ac:dyDescent="0.2">
      <c r="A89" s="8"/>
      <c r="B89" s="8" t="s">
        <v>94</v>
      </c>
      <c r="C89" s="8" t="s">
        <v>95</v>
      </c>
      <c r="D89" s="8" t="s">
        <v>96</v>
      </c>
      <c r="E89" s="8" t="s">
        <v>97</v>
      </c>
      <c r="F89" s="8" t="s">
        <v>98</v>
      </c>
    </row>
    <row r="90" spans="1:9" x14ac:dyDescent="0.2">
      <c r="A90" t="s">
        <v>90</v>
      </c>
      <c r="B90">
        <v>3</v>
      </c>
      <c r="C90">
        <v>6160.1449968496381</v>
      </c>
      <c r="D90">
        <v>2053.3816656165459</v>
      </c>
      <c r="E90">
        <v>38.754115328828625</v>
      </c>
      <c r="F90">
        <v>2.0628124516983714E-12</v>
      </c>
    </row>
    <row r="91" spans="1:9" x14ac:dyDescent="0.2">
      <c r="A91" t="s">
        <v>91</v>
      </c>
      <c r="B91">
        <v>44</v>
      </c>
      <c r="C91">
        <v>2331.3341698170275</v>
      </c>
      <c r="D91">
        <v>52.984867495841534</v>
      </c>
    </row>
    <row r="92" spans="1:9" ht="16" thickBot="1" x14ac:dyDescent="0.25">
      <c r="A92" s="7" t="s">
        <v>92</v>
      </c>
      <c r="B92" s="7">
        <v>47</v>
      </c>
      <c r="C92" s="7">
        <v>8491.4791666666661</v>
      </c>
      <c r="D92" s="7"/>
      <c r="E92" s="7"/>
      <c r="F92" s="7"/>
    </row>
    <row r="93" spans="1:9" ht="16" thickBot="1" x14ac:dyDescent="0.25"/>
    <row r="94" spans="1:9" x14ac:dyDescent="0.2">
      <c r="A94" s="8"/>
      <c r="B94" s="8" t="s">
        <v>99</v>
      </c>
      <c r="C94" s="8" t="s">
        <v>87</v>
      </c>
      <c r="D94" s="8" t="s">
        <v>100</v>
      </c>
      <c r="E94" s="8" t="s">
        <v>101</v>
      </c>
      <c r="F94" s="8" t="s">
        <v>102</v>
      </c>
      <c r="G94" s="8" t="s">
        <v>103</v>
      </c>
      <c r="H94" s="8" t="s">
        <v>104</v>
      </c>
      <c r="I94" s="8" t="s">
        <v>105</v>
      </c>
    </row>
    <row r="95" spans="1:9" x14ac:dyDescent="0.2">
      <c r="A95" t="s">
        <v>93</v>
      </c>
      <c r="B95">
        <v>-13.916056727946799</v>
      </c>
      <c r="C95">
        <v>15.250119595105105</v>
      </c>
      <c r="D95">
        <v>-0.91252115376285281</v>
      </c>
      <c r="E95">
        <v>0.36646741157580776</v>
      </c>
      <c r="F95">
        <v>-44.650653266311103</v>
      </c>
      <c r="G95">
        <v>16.818539810417505</v>
      </c>
      <c r="H95">
        <v>-44.650653266311103</v>
      </c>
      <c r="I95">
        <v>16.818539810417505</v>
      </c>
    </row>
    <row r="96" spans="1:9" x14ac:dyDescent="0.2">
      <c r="A96" t="s">
        <v>1</v>
      </c>
      <c r="B96">
        <v>0.67180920305284531</v>
      </c>
      <c r="C96">
        <v>0.16032169478154679</v>
      </c>
      <c r="D96">
        <v>4.1903823682019317</v>
      </c>
      <c r="E96">
        <v>1.3196924879597605E-4</v>
      </c>
      <c r="F96">
        <v>0.34870205791024578</v>
      </c>
      <c r="G96">
        <v>0.99491634819544483</v>
      </c>
      <c r="H96">
        <v>0.34870205791024578</v>
      </c>
      <c r="I96">
        <v>0.99491634819544483</v>
      </c>
    </row>
    <row r="97" spans="1:9" x14ac:dyDescent="0.2">
      <c r="A97" t="s">
        <v>3</v>
      </c>
      <c r="B97">
        <v>-0.67302219516118778</v>
      </c>
      <c r="C97">
        <v>0.39361430257248298</v>
      </c>
      <c r="D97">
        <v>-1.7098519814006317</v>
      </c>
      <c r="E97" s="10">
        <v>9.4337542258040141E-2</v>
      </c>
      <c r="F97">
        <v>-1.4662996974030669</v>
      </c>
      <c r="G97">
        <v>0.12025530708069142</v>
      </c>
      <c r="H97">
        <v>-1.4662996974030669</v>
      </c>
      <c r="I97">
        <v>0.12025530708069142</v>
      </c>
    </row>
    <row r="98" spans="1:9" ht="16" thickBot="1" x14ac:dyDescent="0.25">
      <c r="A98" s="7" t="s">
        <v>79</v>
      </c>
      <c r="B98" s="7">
        <v>-3.0534800056316333E-4</v>
      </c>
      <c r="C98" s="7">
        <v>1.501482017503304E-4</v>
      </c>
      <c r="D98" s="7">
        <v>-2.0336440730132912</v>
      </c>
      <c r="E98" s="7">
        <v>4.804528583561081E-2</v>
      </c>
      <c r="F98" s="7">
        <v>-6.0795181773181978E-4</v>
      </c>
      <c r="G98" s="7">
        <v>-2.7441833945068883E-6</v>
      </c>
      <c r="H98" s="7">
        <v>-6.0795181773181978E-4</v>
      </c>
      <c r="I98" s="7">
        <v>-2.7441833945068883E-6</v>
      </c>
    </row>
    <row r="100" spans="1:9" x14ac:dyDescent="0.2">
      <c r="A100" t="s">
        <v>123</v>
      </c>
    </row>
    <row r="101" spans="1:9" x14ac:dyDescent="0.2">
      <c r="A101" s="10" t="s">
        <v>124</v>
      </c>
    </row>
    <row r="102" spans="1:9" x14ac:dyDescent="0.2">
      <c r="A102" t="s">
        <v>82</v>
      </c>
    </row>
    <row r="103" spans="1:9" ht="16" thickBot="1" x14ac:dyDescent="0.25"/>
    <row r="104" spans="1:9" x14ac:dyDescent="0.2">
      <c r="A104" s="9" t="s">
        <v>83</v>
      </c>
      <c r="B104" s="9"/>
    </row>
    <row r="105" spans="1:9" x14ac:dyDescent="0.2">
      <c r="A105" t="s">
        <v>84</v>
      </c>
      <c r="B105">
        <v>0.84095637189013284</v>
      </c>
    </row>
    <row r="106" spans="1:9" x14ac:dyDescent="0.2">
      <c r="A106" t="s">
        <v>85</v>
      </c>
      <c r="B106">
        <v>0.70720761942261534</v>
      </c>
    </row>
    <row r="107" spans="1:9" x14ac:dyDescent="0.2">
      <c r="A107" t="s">
        <v>86</v>
      </c>
      <c r="B107" s="10">
        <v>0.69419462473028715</v>
      </c>
    </row>
    <row r="108" spans="1:9" x14ac:dyDescent="0.2">
      <c r="A108" t="s">
        <v>87</v>
      </c>
      <c r="B108">
        <v>7.4330200230407311</v>
      </c>
    </row>
    <row r="109" spans="1:9" ht="16" thickBot="1" x14ac:dyDescent="0.25">
      <c r="A109" s="7" t="s">
        <v>88</v>
      </c>
      <c r="B109" s="7">
        <v>48</v>
      </c>
    </row>
    <row r="111" spans="1:9" ht="16" thickBot="1" x14ac:dyDescent="0.25">
      <c r="A111" t="s">
        <v>89</v>
      </c>
    </row>
    <row r="112" spans="1:9" x14ac:dyDescent="0.2">
      <c r="A112" s="8"/>
      <c r="B112" s="8" t="s">
        <v>94</v>
      </c>
      <c r="C112" s="8" t="s">
        <v>95</v>
      </c>
      <c r="D112" s="8" t="s">
        <v>96</v>
      </c>
      <c r="E112" s="8" t="s">
        <v>97</v>
      </c>
      <c r="F112" s="8" t="s">
        <v>98</v>
      </c>
    </row>
    <row r="113" spans="1:9" x14ac:dyDescent="0.2">
      <c r="A113" t="s">
        <v>90</v>
      </c>
      <c r="B113">
        <v>2</v>
      </c>
      <c r="C113">
        <v>6005.2387668350666</v>
      </c>
      <c r="D113">
        <v>3002.6193834175333</v>
      </c>
      <c r="E113" s="10">
        <v>54.346262036020704</v>
      </c>
      <c r="F113" s="10">
        <v>9.9447722616226856E-13</v>
      </c>
    </row>
    <row r="114" spans="1:9" x14ac:dyDescent="0.2">
      <c r="A114" t="s">
        <v>91</v>
      </c>
      <c r="B114">
        <v>45</v>
      </c>
      <c r="C114">
        <v>2486.2403998315995</v>
      </c>
      <c r="D114">
        <v>55.249786662924436</v>
      </c>
    </row>
    <row r="115" spans="1:9" ht="16" thickBot="1" x14ac:dyDescent="0.25">
      <c r="A115" s="7" t="s">
        <v>92</v>
      </c>
      <c r="B115" s="7">
        <v>47</v>
      </c>
      <c r="C115" s="7">
        <v>8491.4791666666661</v>
      </c>
      <c r="D115" s="7"/>
      <c r="E115" s="7"/>
      <c r="F115" s="7"/>
    </row>
    <row r="116" spans="1:9" ht="16" thickBot="1" x14ac:dyDescent="0.25"/>
    <row r="117" spans="1:9" x14ac:dyDescent="0.2">
      <c r="A117" s="8"/>
      <c r="B117" s="26" t="s">
        <v>99</v>
      </c>
      <c r="C117" s="8" t="s">
        <v>87</v>
      </c>
      <c r="D117" s="8" t="s">
        <v>100</v>
      </c>
      <c r="E117" s="8" t="s">
        <v>101</v>
      </c>
      <c r="F117" s="8" t="s">
        <v>102</v>
      </c>
      <c r="G117" s="8" t="s">
        <v>103</v>
      </c>
      <c r="H117" s="8" t="s">
        <v>104</v>
      </c>
      <c r="I117" s="8" t="s">
        <v>105</v>
      </c>
    </row>
    <row r="118" spans="1:9" x14ac:dyDescent="0.2">
      <c r="A118" t="s">
        <v>93</v>
      </c>
      <c r="B118" s="27">
        <v>-23.874024684295343</v>
      </c>
      <c r="C118">
        <v>14.392363958638857</v>
      </c>
      <c r="D118">
        <v>-1.6587980093405867</v>
      </c>
      <c r="E118">
        <v>0.10411161479920474</v>
      </c>
      <c r="F118">
        <v>-52.861733707396411</v>
      </c>
      <c r="G118">
        <v>5.1136843388057232</v>
      </c>
      <c r="H118">
        <v>-52.861733707396411</v>
      </c>
      <c r="I118">
        <v>5.1136843388057232</v>
      </c>
    </row>
    <row r="119" spans="1:9" x14ac:dyDescent="0.2">
      <c r="A119" t="s">
        <v>1</v>
      </c>
      <c r="B119" s="27">
        <v>0.73321056927650974</v>
      </c>
      <c r="C119">
        <v>0.15955276677213276</v>
      </c>
      <c r="D119">
        <v>4.5954111865929184</v>
      </c>
      <c r="E119" s="10">
        <v>3.491115532629108E-5</v>
      </c>
      <c r="F119" s="10">
        <v>0.41185480101544197</v>
      </c>
      <c r="G119" s="10">
        <v>1.0545663375375776</v>
      </c>
      <c r="H119">
        <v>0.41185480101544197</v>
      </c>
      <c r="I119">
        <v>1.0545663375375776</v>
      </c>
    </row>
    <row r="120" spans="1:9" ht="16" thickBot="1" x14ac:dyDescent="0.25">
      <c r="A120" s="7" t="s">
        <v>79</v>
      </c>
      <c r="B120" s="28">
        <v>-4.8910141257681747E-4</v>
      </c>
      <c r="C120" s="7">
        <v>1.0707586209590119E-4</v>
      </c>
      <c r="D120" s="7">
        <v>-4.5678027055132162</v>
      </c>
      <c r="E120" s="11">
        <v>3.8195344764118854E-5</v>
      </c>
      <c r="F120" s="11">
        <v>-7.0476326929151017E-4</v>
      </c>
      <c r="G120" s="11">
        <v>-2.7343955586212477E-4</v>
      </c>
      <c r="H120" s="7">
        <v>-7.0476326929151017E-4</v>
      </c>
      <c r="I120" s="7">
        <v>-2.7343955586212477E-4</v>
      </c>
    </row>
    <row r="123" spans="1:9" ht="20" x14ac:dyDescent="0.25">
      <c r="A123" s="19" t="s">
        <v>125</v>
      </c>
    </row>
    <row r="124" spans="1:9" ht="16" x14ac:dyDescent="0.2">
      <c r="A124" s="12" t="s">
        <v>126</v>
      </c>
    </row>
    <row r="125" spans="1:9" ht="48" x14ac:dyDescent="0.2">
      <c r="A125" s="5" t="s">
        <v>127</v>
      </c>
    </row>
    <row r="127" spans="1:9" ht="20" x14ac:dyDescent="0.25">
      <c r="A127" s="19" t="s">
        <v>128</v>
      </c>
    </row>
    <row r="128" spans="1:9" ht="16" x14ac:dyDescent="0.2">
      <c r="A128" s="12" t="s">
        <v>129</v>
      </c>
    </row>
    <row r="129" spans="1:1" ht="48" x14ac:dyDescent="0.2">
      <c r="A129" s="5" t="s">
        <v>130</v>
      </c>
    </row>
    <row r="130" spans="1:1" x14ac:dyDescent="0.2">
      <c r="A130" s="5"/>
    </row>
    <row r="131" spans="1:1" ht="16" x14ac:dyDescent="0.2">
      <c r="A131" s="12" t="s">
        <v>148</v>
      </c>
    </row>
    <row r="132" spans="1:1" ht="48" x14ac:dyDescent="0.2">
      <c r="A132" s="5" t="s">
        <v>131</v>
      </c>
    </row>
    <row r="133" spans="1:1" x14ac:dyDescent="0.2">
      <c r="A133" s="5"/>
    </row>
    <row r="134" spans="1:1" ht="20" x14ac:dyDescent="0.25">
      <c r="A134" s="19" t="s">
        <v>132</v>
      </c>
    </row>
    <row r="135" spans="1:1" ht="16" x14ac:dyDescent="0.2">
      <c r="A135" s="12" t="s">
        <v>133</v>
      </c>
    </row>
    <row r="136" spans="1:1" ht="32" x14ac:dyDescent="0.2">
      <c r="A136" s="5" t="s">
        <v>134</v>
      </c>
    </row>
    <row r="137" spans="1:1" ht="32" x14ac:dyDescent="0.2">
      <c r="A137" s="5" t="s">
        <v>135</v>
      </c>
    </row>
    <row r="138" spans="1:1" ht="32" x14ac:dyDescent="0.2">
      <c r="A138" s="5" t="s">
        <v>149</v>
      </c>
    </row>
    <row r="139" spans="1:1" x14ac:dyDescent="0.2">
      <c r="A139" s="5"/>
    </row>
    <row r="140" spans="1:1" ht="16" x14ac:dyDescent="0.2">
      <c r="A140" s="12" t="s">
        <v>136</v>
      </c>
    </row>
    <row r="141" spans="1:1" ht="32" x14ac:dyDescent="0.2">
      <c r="A141" s="5" t="s">
        <v>137</v>
      </c>
    </row>
    <row r="142" spans="1:1" ht="32" x14ac:dyDescent="0.2">
      <c r="A142" s="5" t="s">
        <v>138</v>
      </c>
    </row>
    <row r="143" spans="1:1" ht="32" x14ac:dyDescent="0.2">
      <c r="A143" s="5" t="s">
        <v>150</v>
      </c>
    </row>
    <row r="144" spans="1:1" x14ac:dyDescent="0.2">
      <c r="A144" s="5"/>
    </row>
    <row r="145" spans="1:1" ht="20" x14ac:dyDescent="0.25">
      <c r="A145" s="19" t="s">
        <v>139</v>
      </c>
    </row>
    <row r="146" spans="1:1" ht="16" x14ac:dyDescent="0.2">
      <c r="A146" s="5" t="s">
        <v>143</v>
      </c>
    </row>
    <row r="147" spans="1:1" ht="16" x14ac:dyDescent="0.2">
      <c r="A147" s="5" t="s">
        <v>142</v>
      </c>
    </row>
    <row r="148" spans="1:1" x14ac:dyDescent="0.2">
      <c r="A148" s="5"/>
    </row>
    <row r="149" spans="1:1" ht="20" x14ac:dyDescent="0.25">
      <c r="A149" s="19" t="s">
        <v>140</v>
      </c>
    </row>
    <row r="150" spans="1:1" ht="64" x14ac:dyDescent="0.2">
      <c r="A150" s="5" t="s">
        <v>141</v>
      </c>
    </row>
    <row r="151" spans="1:1" x14ac:dyDescent="0.2">
      <c r="A151" s="5"/>
    </row>
    <row r="152" spans="1:1" x14ac:dyDescent="0.2">
      <c r="A152" s="5"/>
    </row>
    <row r="153" spans="1:1" x14ac:dyDescent="0.2">
      <c r="A153" s="5"/>
    </row>
    <row r="154" spans="1:1" x14ac:dyDescent="0.2">
      <c r="A154" s="5"/>
    </row>
    <row r="155" spans="1:1" x14ac:dyDescent="0.2">
      <c r="A155" s="12"/>
    </row>
    <row r="156" spans="1:1" x14ac:dyDescent="0.2">
      <c r="A156" s="5"/>
    </row>
    <row r="157" spans="1:1" x14ac:dyDescent="0.2">
      <c r="A157" s="5"/>
    </row>
    <row r="158" spans="1:1" x14ac:dyDescent="0.2">
      <c r="A158" s="5"/>
    </row>
    <row r="159" spans="1:1" x14ac:dyDescent="0.2">
      <c r="A159" s="12"/>
    </row>
    <row r="160" spans="1:1" x14ac:dyDescent="0.2">
      <c r="A160" s="5"/>
    </row>
    <row r="161" spans="1:1" x14ac:dyDescent="0.2">
      <c r="A161" s="5"/>
    </row>
    <row r="162" spans="1:1" x14ac:dyDescent="0.2">
      <c r="A162"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647AC-672C-1A48-B706-A5CE315814C3}">
  <dimension ref="A1:I50"/>
  <sheetViews>
    <sheetView zoomScale="135" workbookViewId="0">
      <selection activeCell="I3" sqref="I3"/>
    </sheetView>
  </sheetViews>
  <sheetFormatPr baseColWidth="10" defaultRowHeight="15" x14ac:dyDescent="0.2"/>
  <cols>
    <col min="1" max="1" width="17.1640625" bestFit="1" customWidth="1"/>
    <col min="8" max="8" width="45.83203125" customWidth="1"/>
  </cols>
  <sheetData>
    <row r="1" spans="1:9" x14ac:dyDescent="0.2">
      <c r="A1" s="6" t="s">
        <v>144</v>
      </c>
    </row>
    <row r="2" spans="1:9" ht="32" x14ac:dyDescent="0.2">
      <c r="A2" s="1" t="s">
        <v>77</v>
      </c>
      <c r="B2" s="1" t="s">
        <v>0</v>
      </c>
      <c r="C2" s="1" t="s">
        <v>1</v>
      </c>
      <c r="D2" s="1" t="s">
        <v>79</v>
      </c>
      <c r="E2" s="1" t="s">
        <v>4</v>
      </c>
    </row>
    <row r="3" spans="1:9" ht="16" x14ac:dyDescent="0.2">
      <c r="A3" s="2" t="s">
        <v>5</v>
      </c>
      <c r="B3" s="3" t="s">
        <v>6</v>
      </c>
      <c r="C3" s="4">
        <v>85</v>
      </c>
      <c r="D3" s="4">
        <v>9575</v>
      </c>
      <c r="E3" s="4">
        <v>25</v>
      </c>
      <c r="H3" s="14" t="s">
        <v>151</v>
      </c>
      <c r="I3" s="25">
        <f>-23.87 + (0.733 * 85) - (0.000489 * 1023)</f>
        <v>37.934753000000001</v>
      </c>
    </row>
    <row r="4" spans="1:9" ht="16" x14ac:dyDescent="0.2">
      <c r="A4" s="2" t="s">
        <v>7</v>
      </c>
      <c r="B4" s="3" t="s">
        <v>6</v>
      </c>
      <c r="C4" s="4">
        <v>79</v>
      </c>
      <c r="D4" s="4">
        <v>3675</v>
      </c>
      <c r="E4" s="4">
        <v>33</v>
      </c>
      <c r="H4" t="s">
        <v>145</v>
      </c>
      <c r="I4" s="25">
        <f>-23.87 + (0.733 * 92) - (0.000489 * 8054)</f>
        <v>39.627593999999988</v>
      </c>
    </row>
    <row r="5" spans="1:9" ht="16" x14ac:dyDescent="0.2">
      <c r="A5" s="2" t="s">
        <v>8</v>
      </c>
      <c r="B5" s="3" t="s">
        <v>9</v>
      </c>
      <c r="C5" s="4">
        <v>93</v>
      </c>
      <c r="D5" s="4">
        <v>7741</v>
      </c>
      <c r="E5" s="4">
        <v>40</v>
      </c>
      <c r="H5" t="s">
        <v>146</v>
      </c>
      <c r="I5" s="25">
        <f>-23.87 + (0.733 * 78) - (0.000489 * 33040)</f>
        <v>17.147440000000003</v>
      </c>
    </row>
    <row r="6" spans="1:9" ht="32" x14ac:dyDescent="0.2">
      <c r="A6" s="20" t="s">
        <v>10</v>
      </c>
      <c r="B6" s="21" t="s">
        <v>11</v>
      </c>
      <c r="C6" s="22">
        <v>85</v>
      </c>
      <c r="D6" s="22">
        <v>1023</v>
      </c>
      <c r="E6" s="22">
        <v>46</v>
      </c>
    </row>
    <row r="7" spans="1:9" ht="32" x14ac:dyDescent="0.25">
      <c r="A7" s="2" t="s">
        <v>12</v>
      </c>
      <c r="B7" s="3" t="s">
        <v>13</v>
      </c>
      <c r="C7" s="4">
        <v>75</v>
      </c>
      <c r="D7" s="4">
        <v>7707</v>
      </c>
      <c r="E7" s="4">
        <v>28</v>
      </c>
      <c r="H7" s="19" t="s">
        <v>147</v>
      </c>
    </row>
    <row r="8" spans="1:9" ht="48" x14ac:dyDescent="0.2">
      <c r="A8" s="2" t="s">
        <v>14</v>
      </c>
      <c r="B8" s="3" t="s">
        <v>15</v>
      </c>
      <c r="C8" s="4">
        <v>72</v>
      </c>
      <c r="D8" s="4">
        <v>6186</v>
      </c>
      <c r="E8" s="4">
        <v>31</v>
      </c>
      <c r="H8" s="5" t="s">
        <v>160</v>
      </c>
    </row>
    <row r="9" spans="1:9" ht="32" x14ac:dyDescent="0.2">
      <c r="A9" s="2" t="s">
        <v>16</v>
      </c>
      <c r="B9" s="3" t="s">
        <v>17</v>
      </c>
      <c r="C9" s="4">
        <v>89</v>
      </c>
      <c r="D9" s="4">
        <v>6963</v>
      </c>
      <c r="E9" s="4">
        <v>27</v>
      </c>
      <c r="H9" s="12"/>
    </row>
    <row r="10" spans="1:9" ht="16" x14ac:dyDescent="0.2">
      <c r="A10" s="2" t="s">
        <v>18</v>
      </c>
      <c r="B10" s="3" t="s">
        <v>19</v>
      </c>
      <c r="C10" s="4">
        <v>90</v>
      </c>
      <c r="D10" s="4">
        <v>8902</v>
      </c>
      <c r="E10" s="4">
        <v>31</v>
      </c>
    </row>
    <row r="11" spans="1:9" ht="16" x14ac:dyDescent="0.2">
      <c r="A11" s="2" t="s">
        <v>20</v>
      </c>
      <c r="B11" s="3" t="s">
        <v>19</v>
      </c>
      <c r="C11" s="4">
        <v>91</v>
      </c>
      <c r="D11" s="4">
        <v>16071</v>
      </c>
      <c r="E11" s="4">
        <v>35</v>
      </c>
    </row>
    <row r="12" spans="1:9" ht="16" x14ac:dyDescent="0.2">
      <c r="A12" s="2" t="s">
        <v>21</v>
      </c>
      <c r="B12" s="3" t="s">
        <v>22</v>
      </c>
      <c r="C12" s="4">
        <v>94</v>
      </c>
      <c r="D12" s="4">
        <v>4447</v>
      </c>
      <c r="E12" s="4">
        <v>53</v>
      </c>
    </row>
    <row r="13" spans="1:9" ht="16" x14ac:dyDescent="0.2">
      <c r="A13" s="2" t="s">
        <v>23</v>
      </c>
      <c r="B13" s="3" t="s">
        <v>24</v>
      </c>
      <c r="C13" s="4">
        <v>92</v>
      </c>
      <c r="D13" s="4">
        <v>6488</v>
      </c>
      <c r="E13" s="4">
        <v>45</v>
      </c>
    </row>
    <row r="14" spans="1:9" ht="16" x14ac:dyDescent="0.2">
      <c r="A14" s="2" t="s">
        <v>25</v>
      </c>
      <c r="B14" s="3" t="s">
        <v>26</v>
      </c>
      <c r="C14" s="4">
        <v>84</v>
      </c>
      <c r="D14" s="4">
        <v>7359</v>
      </c>
      <c r="E14" s="4">
        <v>37</v>
      </c>
    </row>
    <row r="15" spans="1:9" ht="32" x14ac:dyDescent="0.2">
      <c r="A15" s="2" t="s">
        <v>27</v>
      </c>
      <c r="B15" s="3" t="s">
        <v>28</v>
      </c>
      <c r="C15" s="4">
        <v>91</v>
      </c>
      <c r="D15" s="4">
        <v>7968</v>
      </c>
      <c r="E15" s="4">
        <v>29</v>
      </c>
    </row>
    <row r="16" spans="1:9" ht="16" x14ac:dyDescent="0.2">
      <c r="A16" s="2" t="s">
        <v>29</v>
      </c>
      <c r="B16" s="3" t="s">
        <v>6</v>
      </c>
      <c r="C16" s="4">
        <v>97</v>
      </c>
      <c r="D16" s="4">
        <v>7110</v>
      </c>
      <c r="E16" s="4">
        <v>46</v>
      </c>
    </row>
    <row r="17" spans="1:5" ht="32" x14ac:dyDescent="0.2">
      <c r="A17" s="2" t="s">
        <v>30</v>
      </c>
      <c r="B17" s="3" t="s">
        <v>31</v>
      </c>
      <c r="C17" s="4">
        <v>89</v>
      </c>
      <c r="D17" s="4">
        <v>6090</v>
      </c>
      <c r="E17" s="4">
        <v>27</v>
      </c>
    </row>
    <row r="18" spans="1:5" ht="16" x14ac:dyDescent="0.2">
      <c r="A18" s="2" t="s">
        <v>32</v>
      </c>
      <c r="B18" s="3" t="s">
        <v>13</v>
      </c>
      <c r="C18" s="4">
        <v>81</v>
      </c>
      <c r="D18" s="4">
        <v>5811</v>
      </c>
      <c r="E18" s="4">
        <v>40</v>
      </c>
    </row>
    <row r="19" spans="1:5" ht="32" x14ac:dyDescent="0.2">
      <c r="A19" s="2" t="s">
        <v>33</v>
      </c>
      <c r="B19" s="3" t="s">
        <v>6</v>
      </c>
      <c r="C19" s="4">
        <v>92</v>
      </c>
      <c r="D19" s="4">
        <v>4576</v>
      </c>
      <c r="E19" s="4">
        <v>44</v>
      </c>
    </row>
    <row r="20" spans="1:5" ht="16" x14ac:dyDescent="0.2">
      <c r="A20" s="2" t="s">
        <v>34</v>
      </c>
      <c r="B20" s="3" t="s">
        <v>19</v>
      </c>
      <c r="C20" s="4">
        <v>72</v>
      </c>
      <c r="D20" s="4">
        <v>29760</v>
      </c>
      <c r="E20" s="4">
        <v>13</v>
      </c>
    </row>
    <row r="21" spans="1:5" ht="32" x14ac:dyDescent="0.2">
      <c r="A21" s="2" t="s">
        <v>35</v>
      </c>
      <c r="B21" s="3" t="s">
        <v>36</v>
      </c>
      <c r="C21" s="4">
        <v>90</v>
      </c>
      <c r="D21" s="4">
        <v>8846</v>
      </c>
      <c r="E21" s="4">
        <v>30</v>
      </c>
    </row>
    <row r="22" spans="1:5" ht="32" x14ac:dyDescent="0.2">
      <c r="A22" s="2" t="s">
        <v>37</v>
      </c>
      <c r="B22" s="3" t="s">
        <v>13</v>
      </c>
      <c r="C22" s="4">
        <v>80</v>
      </c>
      <c r="D22" s="4">
        <v>42223</v>
      </c>
      <c r="E22" s="4">
        <v>21</v>
      </c>
    </row>
    <row r="23" spans="1:5" ht="16" x14ac:dyDescent="0.2">
      <c r="A23" s="2" t="s">
        <v>38</v>
      </c>
      <c r="B23" s="3" t="s">
        <v>39</v>
      </c>
      <c r="C23" s="4">
        <v>95</v>
      </c>
      <c r="D23" s="4">
        <v>5671</v>
      </c>
      <c r="E23" s="4">
        <v>67</v>
      </c>
    </row>
    <row r="24" spans="1:5" ht="16" x14ac:dyDescent="0.2">
      <c r="A24" s="2" t="s">
        <v>40</v>
      </c>
      <c r="B24" s="3" t="s">
        <v>41</v>
      </c>
      <c r="C24" s="4">
        <v>92</v>
      </c>
      <c r="D24" s="4">
        <v>4574</v>
      </c>
      <c r="E24" s="4">
        <v>40</v>
      </c>
    </row>
    <row r="25" spans="1:5" ht="16" x14ac:dyDescent="0.2">
      <c r="A25" s="20" t="s">
        <v>42</v>
      </c>
      <c r="B25" s="21" t="s">
        <v>11</v>
      </c>
      <c r="C25" s="22">
        <v>92</v>
      </c>
      <c r="D25" s="22">
        <v>8054</v>
      </c>
      <c r="E25" s="22">
        <v>34</v>
      </c>
    </row>
    <row r="26" spans="1:5" ht="16" x14ac:dyDescent="0.2">
      <c r="A26" s="2" t="s">
        <v>43</v>
      </c>
      <c r="B26" s="3" t="s">
        <v>6</v>
      </c>
      <c r="C26" s="4">
        <v>87</v>
      </c>
      <c r="D26" s="4">
        <v>6877</v>
      </c>
      <c r="E26" s="4">
        <v>29</v>
      </c>
    </row>
    <row r="27" spans="1:5" ht="16" x14ac:dyDescent="0.2">
      <c r="A27" s="2" t="s">
        <v>44</v>
      </c>
      <c r="B27" s="3" t="s">
        <v>45</v>
      </c>
      <c r="C27" s="4">
        <v>72</v>
      </c>
      <c r="D27" s="4">
        <v>7295</v>
      </c>
      <c r="E27" s="4">
        <v>17</v>
      </c>
    </row>
    <row r="28" spans="1:5" ht="32" x14ac:dyDescent="0.2">
      <c r="A28" s="2" t="s">
        <v>46</v>
      </c>
      <c r="B28" s="3" t="s">
        <v>11</v>
      </c>
      <c r="C28" s="4">
        <v>83</v>
      </c>
      <c r="D28" s="4">
        <v>33405</v>
      </c>
      <c r="E28" s="4">
        <v>18</v>
      </c>
    </row>
    <row r="29" spans="1:5" ht="32" x14ac:dyDescent="0.2">
      <c r="A29" s="2" t="s">
        <v>47</v>
      </c>
      <c r="B29" s="3" t="s">
        <v>11</v>
      </c>
      <c r="C29" s="4">
        <v>74</v>
      </c>
      <c r="D29" s="4">
        <v>31797</v>
      </c>
      <c r="E29" s="4">
        <v>7</v>
      </c>
    </row>
    <row r="30" spans="1:5" ht="32" x14ac:dyDescent="0.2">
      <c r="A30" s="2" t="s">
        <v>48</v>
      </c>
      <c r="B30" s="3" t="s">
        <v>11</v>
      </c>
      <c r="C30" s="4">
        <v>74</v>
      </c>
      <c r="D30" s="4">
        <v>29503</v>
      </c>
      <c r="E30" s="4">
        <v>9</v>
      </c>
    </row>
    <row r="31" spans="1:5" ht="32" x14ac:dyDescent="0.2">
      <c r="A31" s="20" t="s">
        <v>49</v>
      </c>
      <c r="B31" s="21" t="s">
        <v>11</v>
      </c>
      <c r="C31" s="22">
        <v>78</v>
      </c>
      <c r="D31" s="22">
        <v>33040</v>
      </c>
      <c r="E31" s="22">
        <v>13</v>
      </c>
    </row>
    <row r="32" spans="1:5" ht="32" x14ac:dyDescent="0.2">
      <c r="A32" s="2" t="s">
        <v>50</v>
      </c>
      <c r="B32" s="3" t="s">
        <v>11</v>
      </c>
      <c r="C32" s="4">
        <v>80</v>
      </c>
      <c r="D32" s="4">
        <v>33792</v>
      </c>
      <c r="E32" s="4">
        <v>8</v>
      </c>
    </row>
    <row r="33" spans="1:5" ht="48" x14ac:dyDescent="0.2">
      <c r="A33" s="2" t="s">
        <v>51</v>
      </c>
      <c r="B33" s="3" t="s">
        <v>11</v>
      </c>
      <c r="C33" s="4">
        <v>70</v>
      </c>
      <c r="D33" s="4">
        <v>23232</v>
      </c>
      <c r="E33" s="4">
        <v>12</v>
      </c>
    </row>
    <row r="34" spans="1:5" ht="16" x14ac:dyDescent="0.2">
      <c r="A34" s="2" t="s">
        <v>52</v>
      </c>
      <c r="B34" s="3" t="s">
        <v>36</v>
      </c>
      <c r="C34" s="4">
        <v>84</v>
      </c>
      <c r="D34" s="4">
        <v>7489</v>
      </c>
      <c r="E34" s="4">
        <v>36</v>
      </c>
    </row>
    <row r="35" spans="1:5" ht="16" x14ac:dyDescent="0.2">
      <c r="A35" s="2" t="s">
        <v>53</v>
      </c>
      <c r="B35" s="3" t="s">
        <v>54</v>
      </c>
      <c r="C35" s="4">
        <v>67</v>
      </c>
      <c r="D35" s="4">
        <v>34924</v>
      </c>
      <c r="E35" s="4">
        <v>19</v>
      </c>
    </row>
    <row r="36" spans="1:5" ht="32" x14ac:dyDescent="0.2">
      <c r="A36" s="2" t="s">
        <v>55</v>
      </c>
      <c r="B36" s="3" t="s">
        <v>36</v>
      </c>
      <c r="C36" s="4">
        <v>77</v>
      </c>
      <c r="D36" s="4">
        <v>35564</v>
      </c>
      <c r="E36" s="4">
        <v>23</v>
      </c>
    </row>
    <row r="37" spans="1:5" ht="32" x14ac:dyDescent="0.2">
      <c r="A37" s="2" t="s">
        <v>56</v>
      </c>
      <c r="B37" s="3" t="s">
        <v>57</v>
      </c>
      <c r="C37" s="4">
        <v>83</v>
      </c>
      <c r="D37" s="4">
        <v>33730</v>
      </c>
      <c r="E37" s="4">
        <v>13</v>
      </c>
    </row>
    <row r="38" spans="1:5" ht="32" x14ac:dyDescent="0.2">
      <c r="A38" s="2" t="s">
        <v>58</v>
      </c>
      <c r="B38" s="3" t="s">
        <v>24</v>
      </c>
      <c r="C38" s="4">
        <v>82</v>
      </c>
      <c r="D38" s="4">
        <v>20880</v>
      </c>
      <c r="E38" s="4">
        <v>26</v>
      </c>
    </row>
    <row r="39" spans="1:5" ht="16" x14ac:dyDescent="0.2">
      <c r="A39" s="2" t="s">
        <v>59</v>
      </c>
      <c r="B39" s="3" t="s">
        <v>60</v>
      </c>
      <c r="C39" s="4">
        <v>94</v>
      </c>
      <c r="D39" s="4">
        <v>8968</v>
      </c>
      <c r="E39" s="4">
        <v>49</v>
      </c>
    </row>
    <row r="40" spans="1:5" ht="16" x14ac:dyDescent="0.2">
      <c r="A40" s="2" t="s">
        <v>61</v>
      </c>
      <c r="B40" s="3" t="s">
        <v>13</v>
      </c>
      <c r="C40" s="4">
        <v>90</v>
      </c>
      <c r="D40" s="4">
        <v>9995</v>
      </c>
      <c r="E40" s="4">
        <v>41</v>
      </c>
    </row>
    <row r="41" spans="1:5" ht="16" x14ac:dyDescent="0.2">
      <c r="A41" s="2" t="s">
        <v>62</v>
      </c>
      <c r="B41" s="3" t="s">
        <v>19</v>
      </c>
      <c r="C41" s="4">
        <v>76</v>
      </c>
      <c r="D41" s="4">
        <v>6764</v>
      </c>
      <c r="E41" s="4">
        <v>23</v>
      </c>
    </row>
    <row r="42" spans="1:5" ht="32" x14ac:dyDescent="0.2">
      <c r="A42" s="2" t="s">
        <v>63</v>
      </c>
      <c r="B42" s="3" t="s">
        <v>11</v>
      </c>
      <c r="C42" s="4">
        <v>70</v>
      </c>
      <c r="D42" s="4">
        <v>21023</v>
      </c>
      <c r="E42" s="4">
        <v>22</v>
      </c>
    </row>
    <row r="43" spans="1:5" ht="16" x14ac:dyDescent="0.2">
      <c r="A43" s="2" t="s">
        <v>64</v>
      </c>
      <c r="B43" s="3" t="s">
        <v>41</v>
      </c>
      <c r="C43" s="4">
        <v>66</v>
      </c>
      <c r="D43" s="4">
        <v>42444</v>
      </c>
      <c r="E43" s="4">
        <v>13</v>
      </c>
    </row>
    <row r="44" spans="1:5" ht="16" x14ac:dyDescent="0.2">
      <c r="A44" s="2" t="s">
        <v>65</v>
      </c>
      <c r="B44" s="3" t="s">
        <v>17</v>
      </c>
      <c r="C44" s="4">
        <v>92</v>
      </c>
      <c r="D44" s="4">
        <v>17618</v>
      </c>
      <c r="E44" s="4">
        <v>28</v>
      </c>
    </row>
    <row r="45" spans="1:5" ht="16" x14ac:dyDescent="0.2">
      <c r="A45" s="2" t="s">
        <v>66</v>
      </c>
      <c r="B45" s="3" t="s">
        <v>67</v>
      </c>
      <c r="C45" s="4">
        <v>70</v>
      </c>
      <c r="D45" s="4">
        <v>39125</v>
      </c>
      <c r="E45" s="4">
        <v>12</v>
      </c>
    </row>
    <row r="46" spans="1:5" ht="32" x14ac:dyDescent="0.2">
      <c r="A46" s="2" t="s">
        <v>68</v>
      </c>
      <c r="B46" s="3" t="s">
        <v>69</v>
      </c>
      <c r="C46" s="4">
        <v>73</v>
      </c>
      <c r="D46" s="4">
        <v>37817</v>
      </c>
      <c r="E46" s="4">
        <v>13</v>
      </c>
    </row>
    <row r="47" spans="1:5" ht="32" x14ac:dyDescent="0.2">
      <c r="A47" s="2" t="s">
        <v>70</v>
      </c>
      <c r="B47" s="3" t="s">
        <v>71</v>
      </c>
      <c r="C47" s="4">
        <v>82</v>
      </c>
      <c r="D47" s="4">
        <v>7152</v>
      </c>
      <c r="E47" s="4">
        <v>31</v>
      </c>
    </row>
    <row r="48" spans="1:5" ht="32" x14ac:dyDescent="0.2">
      <c r="A48" s="2" t="s">
        <v>72</v>
      </c>
      <c r="B48" s="3" t="s">
        <v>24</v>
      </c>
      <c r="C48" s="4">
        <v>82</v>
      </c>
      <c r="D48" s="4">
        <v>5471</v>
      </c>
      <c r="E48" s="4">
        <v>38</v>
      </c>
    </row>
    <row r="49" spans="1:5" ht="32" x14ac:dyDescent="0.2">
      <c r="A49" s="2" t="s">
        <v>73</v>
      </c>
      <c r="B49" s="3" t="s">
        <v>74</v>
      </c>
      <c r="C49" s="4">
        <v>86</v>
      </c>
      <c r="D49" s="4">
        <v>8267</v>
      </c>
      <c r="E49" s="4">
        <v>33</v>
      </c>
    </row>
    <row r="50" spans="1:5" ht="16" x14ac:dyDescent="0.2">
      <c r="A50" s="2" t="s">
        <v>75</v>
      </c>
      <c r="B50" s="3" t="s">
        <v>76</v>
      </c>
      <c r="C50" s="4">
        <v>94</v>
      </c>
      <c r="D50" s="4">
        <v>6818</v>
      </c>
      <c r="E50" s="4">
        <v>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65404-ABA3-1041-B4CE-19B276835ED0}">
  <dimension ref="A1:I50"/>
  <sheetViews>
    <sheetView zoomScale="62" workbookViewId="0">
      <selection activeCell="I9" sqref="I9"/>
    </sheetView>
  </sheetViews>
  <sheetFormatPr baseColWidth="10" defaultRowHeight="15" x14ac:dyDescent="0.2"/>
  <cols>
    <col min="7" max="7" width="24" customWidth="1"/>
    <col min="8" max="8" width="14.6640625" customWidth="1"/>
    <col min="9" max="9" width="24" bestFit="1" customWidth="1"/>
  </cols>
  <sheetData>
    <row r="1" spans="1:9" x14ac:dyDescent="0.2">
      <c r="A1" s="6" t="s">
        <v>152</v>
      </c>
    </row>
    <row r="2" spans="1:9" ht="32" x14ac:dyDescent="0.2">
      <c r="A2" s="1" t="s">
        <v>77</v>
      </c>
      <c r="B2" s="1" t="s">
        <v>0</v>
      </c>
      <c r="C2" s="1" t="s">
        <v>1</v>
      </c>
      <c r="D2" s="1" t="s">
        <v>79</v>
      </c>
      <c r="E2" s="1" t="s">
        <v>4</v>
      </c>
      <c r="G2" s="1"/>
    </row>
    <row r="3" spans="1:9" ht="32" x14ac:dyDescent="0.2">
      <c r="A3" s="2" t="s">
        <v>5</v>
      </c>
      <c r="B3" s="3" t="s">
        <v>6</v>
      </c>
      <c r="C3" s="4">
        <v>85</v>
      </c>
      <c r="D3" s="4">
        <v>9575</v>
      </c>
      <c r="E3" s="4">
        <v>25</v>
      </c>
      <c r="G3" s="14" t="s">
        <v>151</v>
      </c>
      <c r="H3" s="25">
        <f>-23.87 + (0.733 * 99) - (0.000489 * 1023)</f>
        <v>48.196752999999987</v>
      </c>
      <c r="I3" t="s">
        <v>155</v>
      </c>
    </row>
    <row r="4" spans="1:9" ht="32" x14ac:dyDescent="0.2">
      <c r="A4" s="2" t="s">
        <v>7</v>
      </c>
      <c r="B4" s="3" t="s">
        <v>6</v>
      </c>
      <c r="C4" s="4">
        <v>79</v>
      </c>
      <c r="D4" s="4">
        <v>3675</v>
      </c>
      <c r="E4" s="4">
        <v>33</v>
      </c>
      <c r="G4" t="s">
        <v>145</v>
      </c>
      <c r="H4" s="25">
        <f>-23.87 + (0.733 * 95) - (0.000489 * 8054)</f>
        <v>41.826594</v>
      </c>
      <c r="I4" t="s">
        <v>154</v>
      </c>
    </row>
    <row r="5" spans="1:9" ht="32" x14ac:dyDescent="0.2">
      <c r="A5" s="2" t="s">
        <v>8</v>
      </c>
      <c r="B5" s="3" t="s">
        <v>9</v>
      </c>
      <c r="C5" s="4">
        <v>93</v>
      </c>
      <c r="D5" s="4">
        <v>7741</v>
      </c>
      <c r="E5" s="4">
        <v>40</v>
      </c>
      <c r="G5" t="s">
        <v>146</v>
      </c>
      <c r="H5" s="25">
        <f>-23.87 + (0.733 * 80) - (0.000489 * 33040)</f>
        <v>18.613439999999997</v>
      </c>
      <c r="I5" t="s">
        <v>156</v>
      </c>
    </row>
    <row r="6" spans="1:9" ht="48" x14ac:dyDescent="0.2">
      <c r="A6" s="20" t="s">
        <v>10</v>
      </c>
      <c r="B6" s="21" t="s">
        <v>11</v>
      </c>
      <c r="C6" s="22">
        <v>85</v>
      </c>
      <c r="D6" s="22">
        <v>1023</v>
      </c>
      <c r="E6" s="22">
        <v>46</v>
      </c>
    </row>
    <row r="7" spans="1:9" ht="48" x14ac:dyDescent="0.25">
      <c r="A7" s="2" t="s">
        <v>12</v>
      </c>
      <c r="B7" s="3" t="s">
        <v>13</v>
      </c>
      <c r="C7" s="4">
        <v>75</v>
      </c>
      <c r="D7" s="4">
        <v>7707</v>
      </c>
      <c r="E7" s="4">
        <v>28</v>
      </c>
      <c r="G7" s="19" t="s">
        <v>147</v>
      </c>
    </row>
    <row r="8" spans="1:9" ht="128" x14ac:dyDescent="0.2">
      <c r="A8" s="2" t="s">
        <v>14</v>
      </c>
      <c r="B8" s="3" t="s">
        <v>15</v>
      </c>
      <c r="C8" s="4">
        <v>72</v>
      </c>
      <c r="D8" s="4">
        <v>6186</v>
      </c>
      <c r="E8" s="4">
        <v>31</v>
      </c>
      <c r="G8" s="12" t="s">
        <v>157</v>
      </c>
    </row>
    <row r="9" spans="1:9" ht="48" x14ac:dyDescent="0.2">
      <c r="A9" s="2" t="s">
        <v>16</v>
      </c>
      <c r="B9" s="3" t="s">
        <v>17</v>
      </c>
      <c r="C9" s="4">
        <v>89</v>
      </c>
      <c r="D9" s="4">
        <v>6963</v>
      </c>
      <c r="E9" s="4">
        <v>27</v>
      </c>
    </row>
    <row r="10" spans="1:9" ht="32" x14ac:dyDescent="0.2">
      <c r="A10" s="2" t="s">
        <v>18</v>
      </c>
      <c r="B10" s="3" t="s">
        <v>19</v>
      </c>
      <c r="C10" s="4">
        <v>90</v>
      </c>
      <c r="D10" s="4">
        <v>8902</v>
      </c>
      <c r="E10" s="4">
        <v>31</v>
      </c>
    </row>
    <row r="11" spans="1:9" ht="32" x14ac:dyDescent="0.2">
      <c r="A11" s="2" t="s">
        <v>20</v>
      </c>
      <c r="B11" s="3" t="s">
        <v>19</v>
      </c>
      <c r="C11" s="4">
        <v>91</v>
      </c>
      <c r="D11" s="4">
        <v>16071</v>
      </c>
      <c r="E11" s="4">
        <v>35</v>
      </c>
    </row>
    <row r="12" spans="1:9" ht="32" x14ac:dyDescent="0.2">
      <c r="A12" s="2" t="s">
        <v>21</v>
      </c>
      <c r="B12" s="3" t="s">
        <v>22</v>
      </c>
      <c r="C12" s="4">
        <v>94</v>
      </c>
      <c r="D12" s="4">
        <v>4447</v>
      </c>
      <c r="E12" s="4">
        <v>53</v>
      </c>
    </row>
    <row r="13" spans="1:9" ht="32" x14ac:dyDescent="0.2">
      <c r="A13" s="2" t="s">
        <v>23</v>
      </c>
      <c r="B13" s="3" t="s">
        <v>24</v>
      </c>
      <c r="C13" s="4">
        <v>92</v>
      </c>
      <c r="D13" s="4">
        <v>6488</v>
      </c>
      <c r="E13" s="4">
        <v>45</v>
      </c>
    </row>
    <row r="14" spans="1:9" ht="32" x14ac:dyDescent="0.2">
      <c r="A14" s="2" t="s">
        <v>25</v>
      </c>
      <c r="B14" s="3" t="s">
        <v>26</v>
      </c>
      <c r="C14" s="4">
        <v>84</v>
      </c>
      <c r="D14" s="4">
        <v>7359</v>
      </c>
      <c r="E14" s="4">
        <v>37</v>
      </c>
    </row>
    <row r="15" spans="1:9" ht="32" x14ac:dyDescent="0.2">
      <c r="A15" s="2" t="s">
        <v>27</v>
      </c>
      <c r="B15" s="3" t="s">
        <v>28</v>
      </c>
      <c r="C15" s="4">
        <v>91</v>
      </c>
      <c r="D15" s="4">
        <v>7968</v>
      </c>
      <c r="E15" s="4">
        <v>29</v>
      </c>
    </row>
    <row r="16" spans="1:9" ht="32" x14ac:dyDescent="0.2">
      <c r="A16" s="2" t="s">
        <v>29</v>
      </c>
      <c r="B16" s="3" t="s">
        <v>6</v>
      </c>
      <c r="C16" s="4">
        <v>97</v>
      </c>
      <c r="D16" s="4">
        <v>7110</v>
      </c>
      <c r="E16" s="4">
        <v>46</v>
      </c>
    </row>
    <row r="17" spans="1:5" ht="48" x14ac:dyDescent="0.2">
      <c r="A17" s="2" t="s">
        <v>30</v>
      </c>
      <c r="B17" s="3" t="s">
        <v>31</v>
      </c>
      <c r="C17" s="4">
        <v>89</v>
      </c>
      <c r="D17" s="4">
        <v>6090</v>
      </c>
      <c r="E17" s="4">
        <v>27</v>
      </c>
    </row>
    <row r="18" spans="1:5" ht="32" x14ac:dyDescent="0.2">
      <c r="A18" s="2" t="s">
        <v>32</v>
      </c>
      <c r="B18" s="3" t="s">
        <v>13</v>
      </c>
      <c r="C18" s="4">
        <v>81</v>
      </c>
      <c r="D18" s="4">
        <v>5811</v>
      </c>
      <c r="E18" s="4">
        <v>40</v>
      </c>
    </row>
    <row r="19" spans="1:5" ht="48" x14ac:dyDescent="0.2">
      <c r="A19" s="2" t="s">
        <v>33</v>
      </c>
      <c r="B19" s="3" t="s">
        <v>6</v>
      </c>
      <c r="C19" s="4">
        <v>92</v>
      </c>
      <c r="D19" s="4">
        <v>4576</v>
      </c>
      <c r="E19" s="4">
        <v>44</v>
      </c>
    </row>
    <row r="20" spans="1:5" ht="32" x14ac:dyDescent="0.2">
      <c r="A20" s="2" t="s">
        <v>34</v>
      </c>
      <c r="B20" s="3" t="s">
        <v>19</v>
      </c>
      <c r="C20" s="4">
        <v>72</v>
      </c>
      <c r="D20" s="4">
        <v>29760</v>
      </c>
      <c r="E20" s="4">
        <v>13</v>
      </c>
    </row>
    <row r="21" spans="1:5" ht="32" x14ac:dyDescent="0.2">
      <c r="A21" s="2" t="s">
        <v>35</v>
      </c>
      <c r="B21" s="3" t="s">
        <v>36</v>
      </c>
      <c r="C21" s="4">
        <v>90</v>
      </c>
      <c r="D21" s="4">
        <v>8846</v>
      </c>
      <c r="E21" s="4">
        <v>30</v>
      </c>
    </row>
    <row r="22" spans="1:5" ht="32" x14ac:dyDescent="0.2">
      <c r="A22" s="2" t="s">
        <v>37</v>
      </c>
      <c r="B22" s="3" t="s">
        <v>13</v>
      </c>
      <c r="C22" s="4">
        <v>80</v>
      </c>
      <c r="D22" s="4">
        <v>42223</v>
      </c>
      <c r="E22" s="4">
        <v>21</v>
      </c>
    </row>
    <row r="23" spans="1:5" ht="32" x14ac:dyDescent="0.2">
      <c r="A23" s="2" t="s">
        <v>38</v>
      </c>
      <c r="B23" s="3" t="s">
        <v>39</v>
      </c>
      <c r="C23" s="4">
        <v>95</v>
      </c>
      <c r="D23" s="4">
        <v>5671</v>
      </c>
      <c r="E23" s="4">
        <v>67</v>
      </c>
    </row>
    <row r="24" spans="1:5" ht="32" x14ac:dyDescent="0.2">
      <c r="A24" s="2" t="s">
        <v>40</v>
      </c>
      <c r="B24" s="3" t="s">
        <v>41</v>
      </c>
      <c r="C24" s="4">
        <v>92</v>
      </c>
      <c r="D24" s="4">
        <v>4574</v>
      </c>
      <c r="E24" s="4">
        <v>40</v>
      </c>
    </row>
    <row r="25" spans="1:5" ht="32" x14ac:dyDescent="0.2">
      <c r="A25" s="20" t="s">
        <v>42</v>
      </c>
      <c r="B25" s="21" t="s">
        <v>11</v>
      </c>
      <c r="C25" s="22">
        <v>92</v>
      </c>
      <c r="D25" s="22">
        <v>8054</v>
      </c>
      <c r="E25" s="22">
        <v>34</v>
      </c>
    </row>
    <row r="26" spans="1:5" ht="32" x14ac:dyDescent="0.2">
      <c r="A26" s="2" t="s">
        <v>43</v>
      </c>
      <c r="B26" s="3" t="s">
        <v>6</v>
      </c>
      <c r="C26" s="4">
        <v>87</v>
      </c>
      <c r="D26" s="4">
        <v>6877</v>
      </c>
      <c r="E26" s="4">
        <v>29</v>
      </c>
    </row>
    <row r="27" spans="1:5" ht="32" x14ac:dyDescent="0.2">
      <c r="A27" s="2" t="s">
        <v>44</v>
      </c>
      <c r="B27" s="3" t="s">
        <v>45</v>
      </c>
      <c r="C27" s="4">
        <v>72</v>
      </c>
      <c r="D27" s="4">
        <v>7295</v>
      </c>
      <c r="E27" s="4">
        <v>17</v>
      </c>
    </row>
    <row r="28" spans="1:5" ht="48" x14ac:dyDescent="0.2">
      <c r="A28" s="2" t="s">
        <v>46</v>
      </c>
      <c r="B28" s="3" t="s">
        <v>11</v>
      </c>
      <c r="C28" s="4">
        <v>83</v>
      </c>
      <c r="D28" s="4">
        <v>33405</v>
      </c>
      <c r="E28" s="4">
        <v>18</v>
      </c>
    </row>
    <row r="29" spans="1:5" ht="48" x14ac:dyDescent="0.2">
      <c r="A29" s="2" t="s">
        <v>47</v>
      </c>
      <c r="B29" s="3" t="s">
        <v>11</v>
      </c>
      <c r="C29" s="4">
        <v>74</v>
      </c>
      <c r="D29" s="4">
        <v>31797</v>
      </c>
      <c r="E29" s="4">
        <v>7</v>
      </c>
    </row>
    <row r="30" spans="1:5" ht="48" x14ac:dyDescent="0.2">
      <c r="A30" s="2" t="s">
        <v>48</v>
      </c>
      <c r="B30" s="3" t="s">
        <v>11</v>
      </c>
      <c r="C30" s="4">
        <v>74</v>
      </c>
      <c r="D30" s="4">
        <v>29503</v>
      </c>
      <c r="E30" s="4">
        <v>9</v>
      </c>
    </row>
    <row r="31" spans="1:5" ht="48" x14ac:dyDescent="0.2">
      <c r="A31" s="20" t="s">
        <v>49</v>
      </c>
      <c r="B31" s="21" t="s">
        <v>11</v>
      </c>
      <c r="C31" s="22">
        <v>78</v>
      </c>
      <c r="D31" s="22">
        <v>33040</v>
      </c>
      <c r="E31" s="22">
        <v>13</v>
      </c>
    </row>
    <row r="32" spans="1:5" ht="48" x14ac:dyDescent="0.2">
      <c r="A32" s="2" t="s">
        <v>50</v>
      </c>
      <c r="B32" s="3" t="s">
        <v>11</v>
      </c>
      <c r="C32" s="4">
        <v>80</v>
      </c>
      <c r="D32" s="4">
        <v>33792</v>
      </c>
      <c r="E32" s="4">
        <v>8</v>
      </c>
    </row>
    <row r="33" spans="1:5" ht="48" x14ac:dyDescent="0.2">
      <c r="A33" s="2" t="s">
        <v>51</v>
      </c>
      <c r="B33" s="3" t="s">
        <v>11</v>
      </c>
      <c r="C33" s="4">
        <v>70</v>
      </c>
      <c r="D33" s="4">
        <v>23232</v>
      </c>
      <c r="E33" s="4">
        <v>12</v>
      </c>
    </row>
    <row r="34" spans="1:5" ht="32" x14ac:dyDescent="0.2">
      <c r="A34" s="2" t="s">
        <v>52</v>
      </c>
      <c r="B34" s="3" t="s">
        <v>36</v>
      </c>
      <c r="C34" s="4">
        <v>84</v>
      </c>
      <c r="D34" s="4">
        <v>7489</v>
      </c>
      <c r="E34" s="4">
        <v>36</v>
      </c>
    </row>
    <row r="35" spans="1:5" ht="16" x14ac:dyDescent="0.2">
      <c r="A35" s="2" t="s">
        <v>53</v>
      </c>
      <c r="B35" s="3" t="s">
        <v>54</v>
      </c>
      <c r="C35" s="4">
        <v>67</v>
      </c>
      <c r="D35" s="4">
        <v>34924</v>
      </c>
      <c r="E35" s="4">
        <v>19</v>
      </c>
    </row>
    <row r="36" spans="1:5" ht="64" x14ac:dyDescent="0.2">
      <c r="A36" s="2" t="s">
        <v>55</v>
      </c>
      <c r="B36" s="3" t="s">
        <v>36</v>
      </c>
      <c r="C36" s="4">
        <v>77</v>
      </c>
      <c r="D36" s="4">
        <v>35564</v>
      </c>
      <c r="E36" s="4">
        <v>23</v>
      </c>
    </row>
    <row r="37" spans="1:5" ht="48" x14ac:dyDescent="0.2">
      <c r="A37" s="2" t="s">
        <v>56</v>
      </c>
      <c r="B37" s="3" t="s">
        <v>57</v>
      </c>
      <c r="C37" s="4">
        <v>83</v>
      </c>
      <c r="D37" s="4">
        <v>33730</v>
      </c>
      <c r="E37" s="4">
        <v>13</v>
      </c>
    </row>
    <row r="38" spans="1:5" ht="48" x14ac:dyDescent="0.2">
      <c r="A38" s="2" t="s">
        <v>58</v>
      </c>
      <c r="B38" s="3" t="s">
        <v>24</v>
      </c>
      <c r="C38" s="4">
        <v>82</v>
      </c>
      <c r="D38" s="4">
        <v>20880</v>
      </c>
      <c r="E38" s="4">
        <v>26</v>
      </c>
    </row>
    <row r="39" spans="1:5" ht="32" x14ac:dyDescent="0.2">
      <c r="A39" s="2" t="s">
        <v>59</v>
      </c>
      <c r="B39" s="3" t="s">
        <v>60</v>
      </c>
      <c r="C39" s="4">
        <v>94</v>
      </c>
      <c r="D39" s="4">
        <v>8968</v>
      </c>
      <c r="E39" s="4">
        <v>49</v>
      </c>
    </row>
    <row r="40" spans="1:5" ht="48" x14ac:dyDescent="0.2">
      <c r="A40" s="2" t="s">
        <v>61</v>
      </c>
      <c r="B40" s="3" t="s">
        <v>13</v>
      </c>
      <c r="C40" s="4">
        <v>90</v>
      </c>
      <c r="D40" s="4">
        <v>9995</v>
      </c>
      <c r="E40" s="4">
        <v>41</v>
      </c>
    </row>
    <row r="41" spans="1:5" ht="32" x14ac:dyDescent="0.2">
      <c r="A41" s="2" t="s">
        <v>62</v>
      </c>
      <c r="B41" s="3" t="s">
        <v>19</v>
      </c>
      <c r="C41" s="4">
        <v>76</v>
      </c>
      <c r="D41" s="4">
        <v>6764</v>
      </c>
      <c r="E41" s="4">
        <v>23</v>
      </c>
    </row>
    <row r="42" spans="1:5" ht="48" x14ac:dyDescent="0.2">
      <c r="A42" s="2" t="s">
        <v>63</v>
      </c>
      <c r="B42" s="3" t="s">
        <v>11</v>
      </c>
      <c r="C42" s="4">
        <v>70</v>
      </c>
      <c r="D42" s="4">
        <v>21023</v>
      </c>
      <c r="E42" s="4">
        <v>22</v>
      </c>
    </row>
    <row r="43" spans="1:5" ht="32" x14ac:dyDescent="0.2">
      <c r="A43" s="2" t="s">
        <v>64</v>
      </c>
      <c r="B43" s="3" t="s">
        <v>41</v>
      </c>
      <c r="C43" s="4">
        <v>66</v>
      </c>
      <c r="D43" s="4">
        <v>42444</v>
      </c>
      <c r="E43" s="4">
        <v>13</v>
      </c>
    </row>
    <row r="44" spans="1:5" ht="16" x14ac:dyDescent="0.2">
      <c r="A44" s="2" t="s">
        <v>65</v>
      </c>
      <c r="B44" s="3" t="s">
        <v>17</v>
      </c>
      <c r="C44" s="4">
        <v>92</v>
      </c>
      <c r="D44" s="4">
        <v>17618</v>
      </c>
      <c r="E44" s="4">
        <v>28</v>
      </c>
    </row>
    <row r="45" spans="1:5" ht="32" x14ac:dyDescent="0.2">
      <c r="A45" s="2" t="s">
        <v>66</v>
      </c>
      <c r="B45" s="3" t="s">
        <v>67</v>
      </c>
      <c r="C45" s="4">
        <v>70</v>
      </c>
      <c r="D45" s="4">
        <v>39125</v>
      </c>
      <c r="E45" s="4">
        <v>12</v>
      </c>
    </row>
    <row r="46" spans="1:5" ht="48" x14ac:dyDescent="0.2">
      <c r="A46" s="2" t="s">
        <v>68</v>
      </c>
      <c r="B46" s="3" t="s">
        <v>69</v>
      </c>
      <c r="C46" s="4">
        <v>73</v>
      </c>
      <c r="D46" s="4">
        <v>37817</v>
      </c>
      <c r="E46" s="4">
        <v>13</v>
      </c>
    </row>
    <row r="47" spans="1:5" ht="32" x14ac:dyDescent="0.2">
      <c r="A47" s="2" t="s">
        <v>70</v>
      </c>
      <c r="B47" s="3" t="s">
        <v>71</v>
      </c>
      <c r="C47" s="4">
        <v>82</v>
      </c>
      <c r="D47" s="4">
        <v>7152</v>
      </c>
      <c r="E47" s="4">
        <v>31</v>
      </c>
    </row>
    <row r="48" spans="1:5" ht="32" x14ac:dyDescent="0.2">
      <c r="A48" s="2" t="s">
        <v>72</v>
      </c>
      <c r="B48" s="3" t="s">
        <v>24</v>
      </c>
      <c r="C48" s="4">
        <v>82</v>
      </c>
      <c r="D48" s="4">
        <v>5471</v>
      </c>
      <c r="E48" s="4">
        <v>38</v>
      </c>
    </row>
    <row r="49" spans="1:5" ht="48" x14ac:dyDescent="0.2">
      <c r="A49" s="2" t="s">
        <v>73</v>
      </c>
      <c r="B49" s="3" t="s">
        <v>74</v>
      </c>
      <c r="C49" s="4">
        <v>86</v>
      </c>
      <c r="D49" s="4">
        <v>8267</v>
      </c>
      <c r="E49" s="4">
        <v>33</v>
      </c>
    </row>
    <row r="50" spans="1:5" ht="32" x14ac:dyDescent="0.2">
      <c r="A50" s="2" t="s">
        <v>75</v>
      </c>
      <c r="B50" s="3" t="s">
        <v>76</v>
      </c>
      <c r="C50" s="4">
        <v>94</v>
      </c>
      <c r="D50" s="4">
        <v>6818</v>
      </c>
      <c r="E50" s="4">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 and Scatterplots</vt:lpstr>
      <vt:lpstr>Simple linear regression</vt:lpstr>
      <vt:lpstr>Correlation Matrix</vt:lpstr>
      <vt:lpstr>Stepwise Regression</vt:lpstr>
      <vt:lpstr>Forecast prediction </vt:lpstr>
      <vt:lpstr>Policy changes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jcochran</dc:creator>
  <cp:lastModifiedBy>Kolovsky, Matthew</cp:lastModifiedBy>
  <dcterms:created xsi:type="dcterms:W3CDTF">2012-12-16T22:31:10Z</dcterms:created>
  <dcterms:modified xsi:type="dcterms:W3CDTF">2024-12-13T02:04:28Z</dcterms:modified>
</cp:coreProperties>
</file>