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2D4C5750-08B2-4CF6-B190-E65B7A621138}" xr6:coauthVersionLast="47" xr6:coauthVersionMax="47" xr10:uidLastSave="{00000000-0000-0000-0000-000000000000}"/>
  <workbookProtection workbookPassword="B70A" lockStructure="1"/>
  <bookViews>
    <workbookView xWindow="-120" yWindow="-120" windowWidth="29040" windowHeight="15990" tabRatio="855" xr2:uid="{BEDAE05F-DAE1-4955-AE18-D65DFE8BAC9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5" i="1" l="1"/>
  <c r="H225" i="1"/>
  <c r="L225" i="1" s="1"/>
  <c r="C60" i="2"/>
  <c r="B2" i="13"/>
  <c r="F8" i="13"/>
  <c r="G8" i="13"/>
  <c r="L196" i="1"/>
  <c r="C17" i="10" s="1"/>
  <c r="L214" i="1"/>
  <c r="L232" i="1"/>
  <c r="D39" i="13"/>
  <c r="F13" i="13"/>
  <c r="G13" i="13"/>
  <c r="L198" i="1"/>
  <c r="C19" i="10" s="1"/>
  <c r="L216" i="1"/>
  <c r="L234" i="1"/>
  <c r="F16" i="13"/>
  <c r="G16" i="13"/>
  <c r="L201" i="1"/>
  <c r="L219" i="1"/>
  <c r="L237" i="1"/>
  <c r="C117" i="2" s="1"/>
  <c r="F5" i="13"/>
  <c r="G5" i="13"/>
  <c r="L189" i="1"/>
  <c r="L190" i="1"/>
  <c r="C11" i="10" s="1"/>
  <c r="L191" i="1"/>
  <c r="L192" i="1"/>
  <c r="C13" i="10" s="1"/>
  <c r="L207" i="1"/>
  <c r="L208" i="1"/>
  <c r="L209" i="1"/>
  <c r="C103" i="2" s="1"/>
  <c r="L210" i="1"/>
  <c r="C104" i="2" s="1"/>
  <c r="L226" i="1"/>
  <c r="C102" i="2" s="1"/>
  <c r="L227" i="1"/>
  <c r="L228" i="1"/>
  <c r="F6" i="13"/>
  <c r="G6" i="13"/>
  <c r="L194" i="1"/>
  <c r="C110" i="2" s="1"/>
  <c r="L212" i="1"/>
  <c r="L230" i="1"/>
  <c r="F7" i="13"/>
  <c r="G7" i="13"/>
  <c r="L195" i="1"/>
  <c r="C16" i="10" s="1"/>
  <c r="L213" i="1"/>
  <c r="L231" i="1"/>
  <c r="F12" i="13"/>
  <c r="G12" i="13"/>
  <c r="L197" i="1"/>
  <c r="D12" i="13" s="1"/>
  <c r="C12" i="13" s="1"/>
  <c r="L215" i="1"/>
  <c r="C18" i="10" s="1"/>
  <c r="L233" i="1"/>
  <c r="F14" i="13"/>
  <c r="G14" i="13"/>
  <c r="L199" i="1"/>
  <c r="L217" i="1"/>
  <c r="C115" i="2" s="1"/>
  <c r="L235" i="1"/>
  <c r="F15" i="13"/>
  <c r="G15" i="13"/>
  <c r="D15" i="13" s="1"/>
  <c r="C15" i="13" s="1"/>
  <c r="L200" i="1"/>
  <c r="L218" i="1"/>
  <c r="C116" i="2" s="1"/>
  <c r="L236" i="1"/>
  <c r="G641" i="1" s="1"/>
  <c r="J641" i="1" s="1"/>
  <c r="F17" i="13"/>
  <c r="G17" i="13"/>
  <c r="L243" i="1"/>
  <c r="C24" i="10" s="1"/>
  <c r="F18" i="13"/>
  <c r="G18" i="13"/>
  <c r="D18" i="13" s="1"/>
  <c r="C18" i="13" s="1"/>
  <c r="L244" i="1"/>
  <c r="F19" i="13"/>
  <c r="D19" i="13" s="1"/>
  <c r="C19" i="13" s="1"/>
  <c r="G19" i="13"/>
  <c r="L245" i="1"/>
  <c r="C106" i="2" s="1"/>
  <c r="F29" i="13"/>
  <c r="G29" i="13"/>
  <c r="L350" i="1"/>
  <c r="D29" i="13" s="1"/>
  <c r="C29" i="13" s="1"/>
  <c r="L351" i="1"/>
  <c r="L352" i="1"/>
  <c r="F651" i="1" s="1"/>
  <c r="I359" i="1"/>
  <c r="I361" i="1" s="1"/>
  <c r="H624" i="1" s="1"/>
  <c r="J282" i="1"/>
  <c r="J301" i="1"/>
  <c r="J320" i="1"/>
  <c r="F31" i="13" s="1"/>
  <c r="K282" i="1"/>
  <c r="G31" i="13" s="1"/>
  <c r="K301" i="1"/>
  <c r="K320" i="1"/>
  <c r="L268" i="1"/>
  <c r="E101" i="2" s="1"/>
  <c r="L269" i="1"/>
  <c r="L270" i="1"/>
  <c r="E103" i="2" s="1"/>
  <c r="L271" i="1"/>
  <c r="L273" i="1"/>
  <c r="E110" i="2" s="1"/>
  <c r="E120" i="2" s="1"/>
  <c r="L274" i="1"/>
  <c r="L275" i="1"/>
  <c r="E112" i="2" s="1"/>
  <c r="L276" i="1"/>
  <c r="E113" i="2" s="1"/>
  <c r="L277" i="1"/>
  <c r="L278" i="1"/>
  <c r="L279" i="1"/>
  <c r="L280" i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07" i="1"/>
  <c r="E102" i="2" s="1"/>
  <c r="L308" i="1"/>
  <c r="L309" i="1"/>
  <c r="E104" i="2" s="1"/>
  <c r="L311" i="1"/>
  <c r="C15" i="10" s="1"/>
  <c r="L312" i="1"/>
  <c r="L313" i="1"/>
  <c r="L314" i="1"/>
  <c r="L315" i="1"/>
  <c r="L316" i="1"/>
  <c r="L317" i="1"/>
  <c r="E116" i="2" s="1"/>
  <c r="L318" i="1"/>
  <c r="E117" i="2" s="1"/>
  <c r="L325" i="1"/>
  <c r="L326" i="1"/>
  <c r="L327" i="1"/>
  <c r="L252" i="1"/>
  <c r="C123" i="2" s="1"/>
  <c r="L253" i="1"/>
  <c r="C25" i="10" s="1"/>
  <c r="L333" i="1"/>
  <c r="L343" i="1" s="1"/>
  <c r="L334" i="1"/>
  <c r="L247" i="1"/>
  <c r="C29" i="10" s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C27" i="12"/>
  <c r="B31" i="12"/>
  <c r="C31" i="12"/>
  <c r="A31" i="12" s="1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 s="1"/>
  <c r="G55" i="2" s="1"/>
  <c r="G51" i="2"/>
  <c r="G53" i="2"/>
  <c r="G54" i="2"/>
  <c r="F2" i="11"/>
  <c r="L603" i="1"/>
  <c r="H653" i="1" s="1"/>
  <c r="L602" i="1"/>
  <c r="G653" i="1"/>
  <c r="L601" i="1"/>
  <c r="F653" i="1" s="1"/>
  <c r="I653" i="1" s="1"/>
  <c r="C40" i="10"/>
  <c r="F52" i="1"/>
  <c r="G52" i="1"/>
  <c r="H52" i="1"/>
  <c r="H104" i="1" s="1"/>
  <c r="I52" i="1"/>
  <c r="F48" i="2" s="1"/>
  <c r="F55" i="2" s="1"/>
  <c r="F71" i="1"/>
  <c r="F86" i="1"/>
  <c r="C50" i="2" s="1"/>
  <c r="C54" i="2" s="1"/>
  <c r="C55" i="2" s="1"/>
  <c r="F103" i="1"/>
  <c r="G103" i="1"/>
  <c r="H71" i="1"/>
  <c r="H86" i="1"/>
  <c r="H103" i="1"/>
  <c r="I103" i="1"/>
  <c r="J103" i="1"/>
  <c r="C37" i="10"/>
  <c r="F113" i="1"/>
  <c r="F128" i="1"/>
  <c r="G113" i="1"/>
  <c r="G132" i="1" s="1"/>
  <c r="G185" i="1" s="1"/>
  <c r="G618" i="1" s="1"/>
  <c r="J618" i="1" s="1"/>
  <c r="G128" i="1"/>
  <c r="H113" i="1"/>
  <c r="H128" i="1"/>
  <c r="H132" i="1" s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 s="1"/>
  <c r="H139" i="1"/>
  <c r="E77" i="2" s="1"/>
  <c r="E83" i="2" s="1"/>
  <c r="H154" i="1"/>
  <c r="I139" i="1"/>
  <c r="I154" i="1"/>
  <c r="I161" i="1" s="1"/>
  <c r="C12" i="10"/>
  <c r="L242" i="1"/>
  <c r="C23" i="10" s="1"/>
  <c r="L324" i="1"/>
  <c r="L246" i="1"/>
  <c r="L260" i="1"/>
  <c r="C26" i="10" s="1"/>
  <c r="L261" i="1"/>
  <c r="L341" i="1"/>
  <c r="E134" i="2" s="1"/>
  <c r="L342" i="1"/>
  <c r="I655" i="1"/>
  <c r="I660" i="1"/>
  <c r="C7" i="10" s="1"/>
  <c r="F652" i="1"/>
  <c r="I659" i="1"/>
  <c r="C4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L512" i="1"/>
  <c r="F540" i="1" s="1"/>
  <c r="L513" i="1"/>
  <c r="F541" i="1" s="1"/>
  <c r="L516" i="1"/>
  <c r="G539" i="1"/>
  <c r="G542" i="1" s="1"/>
  <c r="L517" i="1"/>
  <c r="G540" i="1" s="1"/>
  <c r="L518" i="1"/>
  <c r="G541" i="1" s="1"/>
  <c r="L521" i="1"/>
  <c r="H539" i="1" s="1"/>
  <c r="L522" i="1"/>
  <c r="H540" i="1" s="1"/>
  <c r="L523" i="1"/>
  <c r="H541" i="1"/>
  <c r="L526" i="1"/>
  <c r="L529" i="1" s="1"/>
  <c r="I539" i="1"/>
  <c r="I542" i="1" s="1"/>
  <c r="L527" i="1"/>
  <c r="I540" i="1"/>
  <c r="L528" i="1"/>
  <c r="I541" i="1"/>
  <c r="L531" i="1"/>
  <c r="J539" i="1" s="1"/>
  <c r="L532" i="1"/>
  <c r="J540" i="1" s="1"/>
  <c r="L533" i="1"/>
  <c r="J541" i="1"/>
  <c r="E124" i="2"/>
  <c r="E123" i="2"/>
  <c r="K262" i="1"/>
  <c r="J262" i="1"/>
  <c r="L262" i="1" s="1"/>
  <c r="I262" i="1"/>
  <c r="H262" i="1"/>
  <c r="G262" i="1"/>
  <c r="F262" i="1"/>
  <c r="A1" i="2"/>
  <c r="A2" i="2"/>
  <c r="C9" i="2"/>
  <c r="C19" i="2" s="1"/>
  <c r="D9" i="2"/>
  <c r="D19" i="2" s="1"/>
  <c r="E9" i="2"/>
  <c r="F9" i="2"/>
  <c r="F19" i="2" s="1"/>
  <c r="I431" i="1"/>
  <c r="J9" i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E19" i="2" s="1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D22" i="2"/>
  <c r="E22" i="2"/>
  <c r="E32" i="2" s="1"/>
  <c r="F22" i="2"/>
  <c r="F32" i="2" s="1"/>
  <c r="I440" i="1"/>
  <c r="I444" i="1" s="1"/>
  <c r="C23" i="2"/>
  <c r="C32" i="2" s="1"/>
  <c r="D23" i="2"/>
  <c r="E23" i="2"/>
  <c r="F23" i="2"/>
  <c r="I441" i="1"/>
  <c r="J24" i="1" s="1"/>
  <c r="G23" i="2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D42" i="2" s="1"/>
  <c r="D43" i="2" s="1"/>
  <c r="E34" i="2"/>
  <c r="F34" i="2"/>
  <c r="F42" i="2" s="1"/>
  <c r="C35" i="2"/>
  <c r="D35" i="2"/>
  <c r="E35" i="2"/>
  <c r="F35" i="2"/>
  <c r="C36" i="2"/>
  <c r="D36" i="2"/>
  <c r="E36" i="2"/>
  <c r="F36" i="2"/>
  <c r="I446" i="1"/>
  <c r="I450" i="1" s="1"/>
  <c r="J37" i="1"/>
  <c r="C37" i="2"/>
  <c r="C42" i="2" s="1"/>
  <c r="C43" i="2" s="1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D41" i="2"/>
  <c r="E41" i="2"/>
  <c r="F41" i="2"/>
  <c r="E42" i="2"/>
  <c r="E43" i="2" s="1"/>
  <c r="C48" i="2"/>
  <c r="D48" i="2"/>
  <c r="C49" i="2"/>
  <c r="E49" i="2"/>
  <c r="E50" i="2"/>
  <c r="C51" i="2"/>
  <c r="D51" i="2"/>
  <c r="D54" i="2" s="1"/>
  <c r="D55" i="2" s="1"/>
  <c r="E51" i="2"/>
  <c r="F51" i="2"/>
  <c r="F54" i="2" s="1"/>
  <c r="D52" i="2"/>
  <c r="C53" i="2"/>
  <c r="D53" i="2"/>
  <c r="E53" i="2"/>
  <c r="F53" i="2"/>
  <c r="E54" i="2"/>
  <c r="C58" i="2"/>
  <c r="C62" i="2" s="1"/>
  <c r="C59" i="2"/>
  <c r="C61" i="2"/>
  <c r="D61" i="2"/>
  <c r="D62" i="2" s="1"/>
  <c r="E61" i="2"/>
  <c r="E62" i="2" s="1"/>
  <c r="F61" i="2"/>
  <c r="G61" i="2"/>
  <c r="G62" i="2" s="1"/>
  <c r="F62" i="2"/>
  <c r="C64" i="2"/>
  <c r="C70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E69" i="2"/>
  <c r="F69" i="2"/>
  <c r="G69" i="2"/>
  <c r="D70" i="2"/>
  <c r="D73" i="2" s="1"/>
  <c r="E70" i="2"/>
  <c r="E73" i="2" s="1"/>
  <c r="G70" i="2"/>
  <c r="C71" i="2"/>
  <c r="D71" i="2"/>
  <c r="E71" i="2"/>
  <c r="C72" i="2"/>
  <c r="E72" i="2"/>
  <c r="C77" i="2"/>
  <c r="D77" i="2"/>
  <c r="D83" i="2" s="1"/>
  <c r="F77" i="2"/>
  <c r="C79" i="2"/>
  <c r="E79" i="2"/>
  <c r="F79" i="2"/>
  <c r="C80" i="2"/>
  <c r="D80" i="2"/>
  <c r="E80" i="2"/>
  <c r="F80" i="2"/>
  <c r="F83" i="2" s="1"/>
  <c r="C81" i="2"/>
  <c r="C83" i="2" s="1"/>
  <c r="D81" i="2"/>
  <c r="E81" i="2"/>
  <c r="F81" i="2"/>
  <c r="C82" i="2"/>
  <c r="C85" i="2"/>
  <c r="C86" i="2"/>
  <c r="C89" i="2"/>
  <c r="C90" i="2"/>
  <c r="C91" i="2"/>
  <c r="C92" i="2"/>
  <c r="C93" i="2"/>
  <c r="C94" i="2"/>
  <c r="C95" i="2"/>
  <c r="F85" i="2"/>
  <c r="F95" i="2" s="1"/>
  <c r="F86" i="2"/>
  <c r="D88" i="2"/>
  <c r="E88" i="2"/>
  <c r="F88" i="2"/>
  <c r="G88" i="2"/>
  <c r="G95" i="2" s="1"/>
  <c r="D89" i="2"/>
  <c r="E89" i="2"/>
  <c r="E95" i="2" s="1"/>
  <c r="F89" i="2"/>
  <c r="G89" i="2"/>
  <c r="D90" i="2"/>
  <c r="D95" i="2" s="1"/>
  <c r="E90" i="2"/>
  <c r="G90" i="2"/>
  <c r="D91" i="2"/>
  <c r="E91" i="2"/>
  <c r="F91" i="2"/>
  <c r="D92" i="2"/>
  <c r="E92" i="2"/>
  <c r="F92" i="2"/>
  <c r="D93" i="2"/>
  <c r="E93" i="2"/>
  <c r="F93" i="2"/>
  <c r="D94" i="2"/>
  <c r="E94" i="2"/>
  <c r="F94" i="2"/>
  <c r="C105" i="2"/>
  <c r="E105" i="2"/>
  <c r="E106" i="2"/>
  <c r="D107" i="2"/>
  <c r="F107" i="2"/>
  <c r="G107" i="2"/>
  <c r="G137" i="2" s="1"/>
  <c r="E111" i="2"/>
  <c r="C112" i="2"/>
  <c r="C113" i="2"/>
  <c r="C114" i="2"/>
  <c r="E114" i="2"/>
  <c r="E115" i="2"/>
  <c r="D119" i="2"/>
  <c r="D120" i="2" s="1"/>
  <c r="D137" i="2" s="1"/>
  <c r="F120" i="2"/>
  <c r="G120" i="2"/>
  <c r="C122" i="2"/>
  <c r="E122" i="2"/>
  <c r="F126" i="2"/>
  <c r="D126" i="2"/>
  <c r="D136" i="2" s="1"/>
  <c r="E126" i="2"/>
  <c r="K411" i="1"/>
  <c r="K419" i="1"/>
  <c r="K426" i="1" s="1"/>
  <c r="G126" i="2" s="1"/>
  <c r="G136" i="2" s="1"/>
  <c r="K425" i="1"/>
  <c r="L255" i="1"/>
  <c r="C127" i="2"/>
  <c r="L256" i="1"/>
  <c r="C128" i="2" s="1"/>
  <c r="L257" i="1"/>
  <c r="C129" i="2" s="1"/>
  <c r="E129" i="2"/>
  <c r="C134" i="2"/>
  <c r="C135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C151" i="2"/>
  <c r="G151" i="2" s="1"/>
  <c r="D151" i="2"/>
  <c r="E151" i="2"/>
  <c r="F151" i="2"/>
  <c r="B152" i="2"/>
  <c r="C152" i="2"/>
  <c r="D152" i="2"/>
  <c r="E152" i="2"/>
  <c r="F152" i="2"/>
  <c r="F490" i="1"/>
  <c r="K490" i="1" s="1"/>
  <c r="G490" i="1"/>
  <c r="C153" i="2"/>
  <c r="H490" i="1"/>
  <c r="D153" i="2" s="1"/>
  <c r="I490" i="1"/>
  <c r="E153" i="2" s="1"/>
  <c r="J490" i="1"/>
  <c r="F153" i="2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493" i="1"/>
  <c r="C156" i="2" s="1"/>
  <c r="H493" i="1"/>
  <c r="D156" i="2"/>
  <c r="I493" i="1"/>
  <c r="K493" i="1" s="1"/>
  <c r="J493" i="1"/>
  <c r="F156" i="2" s="1"/>
  <c r="F19" i="1"/>
  <c r="G607" i="1"/>
  <c r="G19" i="1"/>
  <c r="G608" i="1" s="1"/>
  <c r="J608" i="1" s="1"/>
  <c r="H19" i="1"/>
  <c r="G609" i="1" s="1"/>
  <c r="J609" i="1" s="1"/>
  <c r="I19" i="1"/>
  <c r="F33" i="1"/>
  <c r="G33" i="1"/>
  <c r="H33" i="1"/>
  <c r="I33" i="1"/>
  <c r="G43" i="1"/>
  <c r="G44" i="1" s="1"/>
  <c r="H608" i="1" s="1"/>
  <c r="H43" i="1"/>
  <c r="H44" i="1" s="1"/>
  <c r="H609" i="1" s="1"/>
  <c r="I43" i="1"/>
  <c r="I44" i="1" s="1"/>
  <c r="H610" i="1" s="1"/>
  <c r="J610" i="1" s="1"/>
  <c r="F169" i="1"/>
  <c r="I169" i="1"/>
  <c r="I184" i="1"/>
  <c r="F175" i="1"/>
  <c r="G175" i="1"/>
  <c r="G184" i="1" s="1"/>
  <c r="H175" i="1"/>
  <c r="I175" i="1"/>
  <c r="J175" i="1"/>
  <c r="J184" i="1" s="1"/>
  <c r="F180" i="1"/>
  <c r="G180" i="1"/>
  <c r="H180" i="1"/>
  <c r="I180" i="1"/>
  <c r="F203" i="1"/>
  <c r="G203" i="1"/>
  <c r="H203" i="1"/>
  <c r="H249" i="1" s="1"/>
  <c r="H263" i="1" s="1"/>
  <c r="I203" i="1"/>
  <c r="J203" i="1"/>
  <c r="J249" i="1" s="1"/>
  <c r="K203" i="1"/>
  <c r="F221" i="1"/>
  <c r="G221" i="1"/>
  <c r="H221" i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F249" i="1"/>
  <c r="F263" i="1" s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I301" i="1"/>
  <c r="I330" i="1" s="1"/>
  <c r="I344" i="1" s="1"/>
  <c r="F320" i="1"/>
  <c r="G320" i="1"/>
  <c r="H320" i="1"/>
  <c r="I320" i="1"/>
  <c r="F329" i="1"/>
  <c r="L329" i="1" s="1"/>
  <c r="G329" i="1"/>
  <c r="H329" i="1"/>
  <c r="I329" i="1"/>
  <c r="J329" i="1"/>
  <c r="J330" i="1" s="1"/>
  <c r="J344" i="1" s="1"/>
  <c r="K329" i="1"/>
  <c r="H330" i="1"/>
  <c r="H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J634" i="1" s="1"/>
  <c r="I393" i="1"/>
  <c r="I400" i="1" s="1"/>
  <c r="F399" i="1"/>
  <c r="G399" i="1"/>
  <c r="G400" i="1" s="1"/>
  <c r="H635" i="1" s="1"/>
  <c r="J635" i="1" s="1"/>
  <c r="H399" i="1"/>
  <c r="I399" i="1"/>
  <c r="F400" i="1"/>
  <c r="L405" i="1"/>
  <c r="L406" i="1"/>
  <c r="L407" i="1"/>
  <c r="L411" i="1" s="1"/>
  <c r="L408" i="1"/>
  <c r="L409" i="1"/>
  <c r="L410" i="1"/>
  <c r="F411" i="1"/>
  <c r="G411" i="1"/>
  <c r="H411" i="1"/>
  <c r="H426" i="1" s="1"/>
  <c r="I411" i="1"/>
  <c r="I426" i="1" s="1"/>
  <c r="J411" i="1"/>
  <c r="L413" i="1"/>
  <c r="L414" i="1"/>
  <c r="L415" i="1"/>
  <c r="L416" i="1"/>
  <c r="L417" i="1"/>
  <c r="L419" i="1" s="1"/>
  <c r="L418" i="1"/>
  <c r="F419" i="1"/>
  <c r="F426" i="1" s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J426" i="1" s="1"/>
  <c r="G426" i="1"/>
  <c r="F438" i="1"/>
  <c r="G629" i="1" s="1"/>
  <c r="J629" i="1" s="1"/>
  <c r="G438" i="1"/>
  <c r="G630" i="1" s="1"/>
  <c r="H438" i="1"/>
  <c r="G631" i="1" s="1"/>
  <c r="J631" i="1" s="1"/>
  <c r="I438" i="1"/>
  <c r="G632" i="1" s="1"/>
  <c r="F444" i="1"/>
  <c r="G444" i="1"/>
  <c r="H444" i="1"/>
  <c r="H451" i="1" s="1"/>
  <c r="H631" i="1" s="1"/>
  <c r="F450" i="1"/>
  <c r="G450" i="1"/>
  <c r="H450" i="1"/>
  <c r="F451" i="1"/>
  <c r="H629" i="1" s="1"/>
  <c r="G451" i="1"/>
  <c r="H630" i="1" s="1"/>
  <c r="G460" i="1"/>
  <c r="G466" i="1" s="1"/>
  <c r="H613" i="1" s="1"/>
  <c r="H460" i="1"/>
  <c r="H466" i="1" s="1"/>
  <c r="H614" i="1" s="1"/>
  <c r="I460" i="1"/>
  <c r="J460" i="1"/>
  <c r="G464" i="1"/>
  <c r="H464" i="1"/>
  <c r="I464" i="1"/>
  <c r="I466" i="1"/>
  <c r="H615" i="1" s="1"/>
  <c r="J615" i="1" s="1"/>
  <c r="J464" i="1"/>
  <c r="J466" i="1" s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K514" i="1"/>
  <c r="K535" i="1" s="1"/>
  <c r="L514" i="1"/>
  <c r="F519" i="1"/>
  <c r="G519" i="1"/>
  <c r="H519" i="1"/>
  <c r="I519" i="1"/>
  <c r="J519" i="1"/>
  <c r="J535" i="1" s="1"/>
  <c r="K519" i="1"/>
  <c r="L519" i="1"/>
  <c r="F524" i="1"/>
  <c r="G524" i="1"/>
  <c r="H524" i="1"/>
  <c r="H535" i="1" s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48" i="1"/>
  <c r="L550" i="1" s="1"/>
  <c r="L549" i="1"/>
  <c r="F550" i="1"/>
  <c r="G550" i="1"/>
  <c r="H550" i="1"/>
  <c r="I550" i="1"/>
  <c r="J550" i="1"/>
  <c r="K550" i="1"/>
  <c r="L552" i="1"/>
  <c r="L553" i="1"/>
  <c r="L555" i="1" s="1"/>
  <c r="L554" i="1"/>
  <c r="F555" i="1"/>
  <c r="F561" i="1"/>
  <c r="G555" i="1"/>
  <c r="H555" i="1"/>
  <c r="I555" i="1"/>
  <c r="J555" i="1"/>
  <c r="J561" i="1" s="1"/>
  <c r="K555" i="1"/>
  <c r="L557" i="1"/>
  <c r="L558" i="1"/>
  <c r="L559" i="1"/>
  <c r="L560" i="1" s="1"/>
  <c r="F560" i="1"/>
  <c r="G560" i="1"/>
  <c r="H560" i="1"/>
  <c r="H561" i="1" s="1"/>
  <c r="I560" i="1"/>
  <c r="J560" i="1"/>
  <c r="K560" i="1"/>
  <c r="K561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/>
  <c r="J588" i="1"/>
  <c r="H641" i="1" s="1"/>
  <c r="K592" i="1"/>
  <c r="K593" i="1"/>
  <c r="K594" i="1"/>
  <c r="H595" i="1"/>
  <c r="I595" i="1"/>
  <c r="J595" i="1"/>
  <c r="F604" i="1"/>
  <c r="G604" i="1"/>
  <c r="H604" i="1"/>
  <c r="I604" i="1"/>
  <c r="J604" i="1"/>
  <c r="K604" i="1"/>
  <c r="G610" i="1"/>
  <c r="G614" i="1"/>
  <c r="J614" i="1" s="1"/>
  <c r="G615" i="1"/>
  <c r="H618" i="1"/>
  <c r="H619" i="1"/>
  <c r="H620" i="1"/>
  <c r="H621" i="1"/>
  <c r="H623" i="1"/>
  <c r="H625" i="1"/>
  <c r="H626" i="1"/>
  <c r="H627" i="1"/>
  <c r="H628" i="1"/>
  <c r="G633" i="1"/>
  <c r="J633" i="1" s="1"/>
  <c r="H633" i="1"/>
  <c r="G634" i="1"/>
  <c r="H637" i="1"/>
  <c r="G639" i="1"/>
  <c r="H639" i="1"/>
  <c r="G640" i="1"/>
  <c r="J640" i="1" s="1"/>
  <c r="G642" i="1"/>
  <c r="J642" i="1" s="1"/>
  <c r="H642" i="1"/>
  <c r="G643" i="1"/>
  <c r="J643" i="1" s="1"/>
  <c r="H643" i="1"/>
  <c r="G644" i="1"/>
  <c r="H644" i="1"/>
  <c r="J644" i="1" s="1"/>
  <c r="G645" i="1"/>
  <c r="J645" i="1" s="1"/>
  <c r="H645" i="1"/>
  <c r="F132" i="1"/>
  <c r="J639" i="1"/>
  <c r="K595" i="1"/>
  <c r="G638" i="1" s="1"/>
  <c r="L248" i="1"/>
  <c r="K249" i="1"/>
  <c r="K263" i="1" s="1"/>
  <c r="G249" i="1"/>
  <c r="G263" i="1" s="1"/>
  <c r="H184" i="1"/>
  <c r="F184" i="1"/>
  <c r="F42" i="1"/>
  <c r="C41" i="2" s="1"/>
  <c r="I561" i="1"/>
  <c r="G561" i="1"/>
  <c r="F535" i="1"/>
  <c r="L425" i="1"/>
  <c r="D6" i="13"/>
  <c r="C6" i="13" s="1"/>
  <c r="F104" i="1"/>
  <c r="F185" i="1" s="1"/>
  <c r="G152" i="2"/>
  <c r="D14" i="13"/>
  <c r="C14" i="13" s="1"/>
  <c r="D7" i="13"/>
  <c r="C7" i="13" s="1"/>
  <c r="C5" i="10"/>
  <c r="G635" i="1"/>
  <c r="G104" i="1"/>
  <c r="F43" i="1"/>
  <c r="G612" i="1" s="1"/>
  <c r="C4" i="10"/>
  <c r="C6" i="10"/>
  <c r="L561" i="1" l="1"/>
  <c r="L426" i="1"/>
  <c r="G628" i="1" s="1"/>
  <c r="J628" i="1" s="1"/>
  <c r="H638" i="1"/>
  <c r="J638" i="1" s="1"/>
  <c r="J263" i="1"/>
  <c r="C73" i="2"/>
  <c r="C96" i="2" s="1"/>
  <c r="J542" i="1"/>
  <c r="C101" i="2"/>
  <c r="C107" i="2" s="1"/>
  <c r="F96" i="2"/>
  <c r="K541" i="1"/>
  <c r="E107" i="2"/>
  <c r="E137" i="2" s="1"/>
  <c r="G617" i="1"/>
  <c r="F458" i="1"/>
  <c r="L535" i="1"/>
  <c r="K540" i="1"/>
  <c r="F33" i="13"/>
  <c r="J630" i="1"/>
  <c r="D96" i="2"/>
  <c r="F43" i="2"/>
  <c r="J19" i="1"/>
  <c r="G611" i="1" s="1"/>
  <c r="F542" i="1"/>
  <c r="C38" i="10"/>
  <c r="J43" i="1"/>
  <c r="E136" i="2"/>
  <c r="L400" i="1"/>
  <c r="C130" i="2"/>
  <c r="C133" i="2" s="1"/>
  <c r="G73" i="2"/>
  <c r="G96" i="2" s="1"/>
  <c r="F137" i="2"/>
  <c r="L239" i="1"/>
  <c r="D5" i="13"/>
  <c r="C10" i="10"/>
  <c r="I451" i="1"/>
  <c r="H632" i="1" s="1"/>
  <c r="J632" i="1" s="1"/>
  <c r="H542" i="1"/>
  <c r="F44" i="1"/>
  <c r="H607" i="1" s="1"/>
  <c r="J607" i="1" s="1"/>
  <c r="G9" i="2"/>
  <c r="G19" i="2" s="1"/>
  <c r="I104" i="1"/>
  <c r="I185" i="1" s="1"/>
  <c r="G620" i="1" s="1"/>
  <c r="J620" i="1" s="1"/>
  <c r="E13" i="13"/>
  <c r="C13" i="13" s="1"/>
  <c r="K330" i="1"/>
  <c r="K344" i="1" s="1"/>
  <c r="E156" i="2"/>
  <c r="G156" i="2" s="1"/>
  <c r="G36" i="2"/>
  <c r="G42" i="2" s="1"/>
  <c r="J23" i="1"/>
  <c r="C32" i="10"/>
  <c r="L221" i="1"/>
  <c r="G650" i="1" s="1"/>
  <c r="G33" i="13"/>
  <c r="E16" i="13"/>
  <c r="C16" i="13" s="1"/>
  <c r="L320" i="1"/>
  <c r="G613" i="1"/>
  <c r="J613" i="1" s="1"/>
  <c r="C111" i="2"/>
  <c r="C120" i="2" s="1"/>
  <c r="H652" i="1"/>
  <c r="C21" i="10"/>
  <c r="J104" i="1"/>
  <c r="J185" i="1" s="1"/>
  <c r="F22" i="13"/>
  <c r="C22" i="13" s="1"/>
  <c r="L203" i="1"/>
  <c r="H25" i="13"/>
  <c r="L524" i="1"/>
  <c r="B153" i="2"/>
  <c r="G153" i="2" s="1"/>
  <c r="E48" i="2"/>
  <c r="E55" i="2" s="1"/>
  <c r="E96" i="2" s="1"/>
  <c r="G652" i="1"/>
  <c r="I652" i="1" s="1"/>
  <c r="C20" i="10"/>
  <c r="H161" i="1"/>
  <c r="C39" i="10" s="1"/>
  <c r="D17" i="13"/>
  <c r="C17" i="13" s="1"/>
  <c r="E8" i="13"/>
  <c r="L604" i="1"/>
  <c r="F122" i="2"/>
  <c r="F136" i="2" s="1"/>
  <c r="C124" i="2"/>
  <c r="C136" i="2" s="1"/>
  <c r="K539" i="1"/>
  <c r="C35" i="10"/>
  <c r="L354" i="1"/>
  <c r="H651" i="1"/>
  <c r="L282" i="1"/>
  <c r="G651" i="1"/>
  <c r="I651" i="1" s="1"/>
  <c r="F460" i="1" l="1"/>
  <c r="H617" i="1"/>
  <c r="D31" i="13"/>
  <c r="C31" i="13" s="1"/>
  <c r="L330" i="1"/>
  <c r="L344" i="1" s="1"/>
  <c r="G623" i="1" s="1"/>
  <c r="J623" i="1" s="1"/>
  <c r="J617" i="1"/>
  <c r="K542" i="1"/>
  <c r="G654" i="1"/>
  <c r="G627" i="1"/>
  <c r="J627" i="1" s="1"/>
  <c r="H636" i="1"/>
  <c r="C41" i="10"/>
  <c r="D35" i="10" s="1"/>
  <c r="C36" i="10"/>
  <c r="C25" i="13"/>
  <c r="H33" i="13"/>
  <c r="G625" i="1"/>
  <c r="J625" i="1" s="1"/>
  <c r="C27" i="10"/>
  <c r="H185" i="1"/>
  <c r="G619" i="1" s="1"/>
  <c r="J619" i="1" s="1"/>
  <c r="F650" i="1"/>
  <c r="L249" i="1"/>
  <c r="L263" i="1" s="1"/>
  <c r="J33" i="1"/>
  <c r="J44" i="1" s="1"/>
  <c r="H611" i="1" s="1"/>
  <c r="J611" i="1" s="1"/>
  <c r="G22" i="2"/>
  <c r="G32" i="2" s="1"/>
  <c r="G43" i="2" s="1"/>
  <c r="G616" i="1"/>
  <c r="J616" i="1" s="1"/>
  <c r="C8" i="13"/>
  <c r="E33" i="13"/>
  <c r="D35" i="13" s="1"/>
  <c r="G621" i="1"/>
  <c r="J621" i="1" s="1"/>
  <c r="G636" i="1"/>
  <c r="J636" i="1" s="1"/>
  <c r="D33" i="13"/>
  <c r="D36" i="13" s="1"/>
  <c r="C5" i="13"/>
  <c r="C137" i="2"/>
  <c r="H650" i="1"/>
  <c r="H654" i="1" s="1"/>
  <c r="G662" i="1" l="1"/>
  <c r="G657" i="1"/>
  <c r="G622" i="1"/>
  <c r="F462" i="1"/>
  <c r="I650" i="1"/>
  <c r="I654" i="1" s="1"/>
  <c r="F654" i="1"/>
  <c r="D27" i="10"/>
  <c r="D38" i="10"/>
  <c r="H657" i="1"/>
  <c r="H662" i="1"/>
  <c r="D36" i="10"/>
  <c r="D41" i="10" s="1"/>
  <c r="C28" i="10"/>
  <c r="D40" i="10"/>
  <c r="D37" i="10"/>
  <c r="D39" i="10"/>
  <c r="I662" i="1" l="1"/>
  <c r="I657" i="1"/>
  <c r="F662" i="1"/>
  <c r="F657" i="1"/>
  <c r="H622" i="1"/>
  <c r="F464" i="1"/>
  <c r="F466" i="1" s="1"/>
  <c r="H612" i="1" s="1"/>
  <c r="J622" i="1"/>
  <c r="C30" i="10"/>
  <c r="D22" i="10"/>
  <c r="D25" i="10"/>
  <c r="D13" i="10"/>
  <c r="D24" i="10"/>
  <c r="D19" i="10"/>
  <c r="D15" i="10"/>
  <c r="D18" i="10"/>
  <c r="D16" i="10"/>
  <c r="D26" i="10"/>
  <c r="D11" i="10"/>
  <c r="D23" i="10"/>
  <c r="D17" i="10"/>
  <c r="D12" i="10"/>
  <c r="D21" i="10"/>
  <c r="D10" i="10"/>
  <c r="D20" i="10"/>
  <c r="D28" i="10" l="1"/>
  <c r="J612" i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26A75B8-5C5D-47BB-965C-A689ACF6662E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B20C3C5-0A3A-4F93-AF73-F9BD6A680775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E0DD169-5AFC-470D-A5E4-555480590752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DDC1477-666E-4F92-B296-20F42ED0348F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B92F32D9-3ED1-4848-B197-88F40BCF3AFD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E2901EA9-D004-459A-ACF2-2E10BE42B403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6743C284-AA80-4C95-8997-975838F90DD3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0231C62F-5815-4E07-8131-5304042220D8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A34DB38C-2097-4A09-82D5-3E9ABC8E9A4E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8511283F-8B0C-4304-9264-8A9D7C724B6E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B69A1C4E-09BB-4B3E-963D-502DCE0871C7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6D6A98F-16CB-4665-913D-47663AD211AA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<sst xmlns="http://schemas.openxmlformats.org/spreadsheetml/2006/main" count="3858" uniqueCount="895">
  <si>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</si>
  <si>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</si>
  <si>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</si>
  <si>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</si>
  <si>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</si>
  <si>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</si>
  <si>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</si>
  <si>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</si>
  <si>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</si>
  <si>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</si>
  <si>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</si>
  <si>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</si>
  <si>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</si>
  <si>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</si>
  <si>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</si>
  <si>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</si>
  <si>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</si>
  <si>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</si>
  <si>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</si>
  <si>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</si>
  <si>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</si>
  <si>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</si>
  <si>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</si>
  <si>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</si>
  <si>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</si>
  <si>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</si>
  <si>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</si>
  <si>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</si>
  <si>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</si>
  <si>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</si>
  <si>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</si>
  <si>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</si>
  <si>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</si>
  <si>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</si>
  <si>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</si>
  <si>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</si>
  <si>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</si>
  <si>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</si>
  <si>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</si>
  <si>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</si>
  <si>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</si>
  <si>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</si>
  <si>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</si>
  <si>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</si>
  <si>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</si>
  <si>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</si>
  <si>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</si>
  <si>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</si>
  <si>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</si>
  <si>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</si>
  <si>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</si>
  <si>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</si>
  <si>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</si>
  <si>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</si>
  <si>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</si>
  <si>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</si>
  <si>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</si>
  <si>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</si>
  <si>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</si>
  <si>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</si>
  <si>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</si>
  <si>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</si>
  <si>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</si>
  <si>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</si>
  <si>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</si>
  <si>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</si>
  <si>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</si>
  <si>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</si>
  <si>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</si>
  <si>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</si>
  <si>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</si>
  <si>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</si>
  <si>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</si>
  <si>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</si>
  <si>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</si>
  <si>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</si>
  <si>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</si>
  <si>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</si>
  <si>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</si>
  <si>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</si>
  <si>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</si>
  <si>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</si>
  <si>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</si>
  <si>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</si>
  <si>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</si>
  <si>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</si>
  <si>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</si>
  <si>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</si>
  <si>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</si>
  <si>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</si>
  <si>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</si>
  <si>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</si>
  <si>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</si>
  <si>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</si>
  <si>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</si>
  <si>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</si>
  <si>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</si>
  <si>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</si>
  <si>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</si>
  <si>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</si>
  <si>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</si>
  <si>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</si>
  <si>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</si>
  <si>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</si>
  <si>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</si>
  <si>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</si>
  <si>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</si>
  <si>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</si>
  <si>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</si>
  <si>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</si>
  <si>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</si>
  <si>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</si>
  <si>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</si>
  <si>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</si>
  <si>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</si>
  <si>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</si>
  <si>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</si>
  <si>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</si>
  <si>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</si>
  <si>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</si>
  <si>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</si>
  <si>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</si>
  <si>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</si>
  <si>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</si>
  <si>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</si>
  <si>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</si>
  <si>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</si>
  <si>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</si>
  <si>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</si>
  <si>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</si>
  <si>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</si>
  <si>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</si>
  <si>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</si>
  <si>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</si>
  <si>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</si>
  <si>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</si>
  <si>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</si>
  <si>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</si>
  <si>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</si>
  <si>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</si>
  <si>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</si>
  <si>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</si>
  <si>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</si>
  <si>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</si>
  <si>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</si>
  <si>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</si>
  <si>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</si>
  <si>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</si>
  <si>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</si>
  <si>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</si>
  <si>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</si>
  <si>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</si>
  <si>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</si>
  <si>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</si>
  <si>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</si>
  <si>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</si>
  <si>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</si>
  <si>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</si>
  <si>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</si>
  <si>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</si>
  <si>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</si>
  <si>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</si>
  <si>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</si>
  <si>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</si>
  <si>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</si>
  <si>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</si>
  <si>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</si>
  <si>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</si>
  <si>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</si>
  <si>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</si>
  <si>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</si>
  <si>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</si>
  <si>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</si>
  <si>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</si>
  <si>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</si>
  <si>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</si>
  <si>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</si>
  <si>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</si>
  <si>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</si>
  <si>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</si>
  <si>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</si>
  <si>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</si>
  <si>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</si>
  <si>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</si>
  <si>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</si>
  <si>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</si>
  <si>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</si>
  <si>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</si>
  <si>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</si>
  <si>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</si>
  <si>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</si>
  <si>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</si>
  <si>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</si>
  <si>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</si>
  <si>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</si>
  <si>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</si>
  <si>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</si>
  <si>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</si>
  <si>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</si>
  <si>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</si>
  <si>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</si>
  <si>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</si>
  <si>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</si>
  <si>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</si>
  <si>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</si>
  <si>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</si>
  <si>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</si>
  <si>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</si>
  <si>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</si>
  <si>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</si>
  <si>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</si>
  <si>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</si>
  <si>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</si>
  <si>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</si>
  <si>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</si>
  <si>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</si>
  <si>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</si>
  <si>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</si>
  <si>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</si>
  <si>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</si>
  <si>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</si>
  <si>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</si>
  <si>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</si>
  <si>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</si>
  <si>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</si>
  <si>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</si>
  <si>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</si>
  <si>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</si>
  <si>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</si>
  <si>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</si>
  <si>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</si>
  <si>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</si>
  <si>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</si>
  <si>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</si>
  <si>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</si>
  <si>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</si>
  <si>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</si>
  <si>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</si>
  <si>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</si>
  <si>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</si>
  <si>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</si>
  <si>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</si>
  <si>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</si>
  <si>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</si>
  <si>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</si>
  <si>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</si>
  <si>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</si>
  <si>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</si>
  <si>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</si>
  <si>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</si>
  <si>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</si>
  <si>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</si>
  <si>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</si>
  <si>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</si>
  <si>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</si>
  <si>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</si>
  <si>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</si>
  <si>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</si>
  <si>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</si>
  <si>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</si>
  <si>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</si>
  <si>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</si>
  <si>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</si>
  <si>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</si>
  <si>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</si>
  <si>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</si>
  <si>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</si>
  <si>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</si>
  <si>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</si>
  <si>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</si>
  <si>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</si>
  <si>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</si>
  <si>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</si>
  <si>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</si>
  <si>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</si>
  <si>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</si>
  <si>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</si>
  <si>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</si>
  <si>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</si>
  <si>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</si>
  <si>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</si>
  <si>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</si>
  <si>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</si>
  <si>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</si>
  <si>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</si>
  <si>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</si>
  <si>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</si>
  <si>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</si>
  <si>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</si>
  <si>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</si>
  <si>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</si>
  <si>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</si>
  <si>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</si>
  <si>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</si>
  <si>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</si>
  <si>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</si>
  <si>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</si>
  <si>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</si>
  <si>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</si>
  <si>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</si>
  <si>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</si>
  <si>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</si>
  <si>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</si>
  <si>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</si>
  <si>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</si>
  <si>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</si>
  <si>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</si>
  <si>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</si>
  <si>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</si>
  <si>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</si>
  <si>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</si>
  <si>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</si>
  <si>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</si>
  <si>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</si>
  <si>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</si>
  <si>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</si>
  <si>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</si>
  <si>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</si>
  <si>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</si>
  <si>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</si>
  <si>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</si>
  <si>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</si>
  <si>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</si>
  <si>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</si>
  <si>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</si>
  <si>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</si>
  <si>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</si>
  <si>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</si>
  <si>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</si>
  <si>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</si>
  <si>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</si>
  <si>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</si>
  <si>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</si>
  <si>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</si>
  <si>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</si>
  <si>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</si>
  <si>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</si>
  <si>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</si>
  <si>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</si>
  <si>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</si>
  <si>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</si>
  <si>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</si>
  <si>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</si>
  <si>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</si>
  <si>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</si>
  <si>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</si>
  <si>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</si>
  <si>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</si>
  <si>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</si>
  <si>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</si>
  <si>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</si>
  <si>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</si>
  <si>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</si>
  <si>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</si>
  <si>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</si>
  <si>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</si>
  <si>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</si>
  <si>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</si>
  <si>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</si>
  <si>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</si>
  <si>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</si>
  <si>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</si>
  <si>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</si>
  <si>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</si>
  <si>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</si>
  <si>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</si>
  <si>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</si>
  <si>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</si>
  <si>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</si>
  <si>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</si>
  <si>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</si>
  <si>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</si>
  <si>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</si>
  <si>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</si>
  <si>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</si>
  <si>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</si>
  <si>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</si>
  <si>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</si>
  <si>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</si>
  <si>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</si>
  <si>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</si>
  <si>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</si>
  <si>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</si>
  <si>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</si>
  <si>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</si>
  <si>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</si>
  <si>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</si>
  <si>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</si>
  <si>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</si>
  <si>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</si>
  <si>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</si>
  <si>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</si>
  <si>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</si>
  <si>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</si>
  <si>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</si>
  <si>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</si>
  <si>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</si>
  <si>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</si>
  <si>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</si>
  <si>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</si>
  <si>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</si>
  <si>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</si>
  <si>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</si>
  <si>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</si>
  <si>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</si>
  <si>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</si>
  <si>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</si>
  <si>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</si>
  <si>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</si>
  <si>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</si>
  <si>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</si>
  <si>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</si>
  <si>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</si>
  <si>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</si>
  <si>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</si>
  <si>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</si>
  <si>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</si>
  <si>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</si>
  <si>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</si>
  <si>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</si>
  <si>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</si>
  <si>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</si>
  <si>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</si>
  <si>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</si>
  <si>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</si>
  <si>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</si>
  <si>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</si>
  <si>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</si>
  <si>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</si>
  <si>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</si>
  <si>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</si>
  <si>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</si>
  <si>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</si>
  <si>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</si>
  <si>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</si>
  <si>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</si>
  <si>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</si>
  <si>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</si>
  <si>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</si>
  <si>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</si>
  <si>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</si>
  <si>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</si>
  <si>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</si>
  <si>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</si>
  <si>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</si>
  <si>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</si>
  <si>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</si>
  <si>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</si>
  <si>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</si>
  <si>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</si>
  <si>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</si>
  <si>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</si>
  <si>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</si>
  <si>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</si>
  <si>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</si>
  <si>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</si>
  <si>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</si>
  <si>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</si>
  <si>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</si>
  <si>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</si>
  <si>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</si>
  <si>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</si>
  <si>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</si>
  <si>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</si>
  <si>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</si>
  <si>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</si>
  <si>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</si>
  <si>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</si>
  <si>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</si>
  <si>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</si>
  <si>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</si>
  <si>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</si>
  <si>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</si>
  <si>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</si>
  <si>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</si>
  <si>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</si>
  <si>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</si>
  <si>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</si>
  <si>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</si>
  <si>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</si>
  <si>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</si>
  <si>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</si>
  <si>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</si>
  <si>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</si>
  <si>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</si>
  <si>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</si>
  <si>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</si>
  <si>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</si>
  <si>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</si>
  <si>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</si>
  <si>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</si>
  <si>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</si>
  <si>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</si>
  <si>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</si>
  <si>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</si>
  <si>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</si>
  <si>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</si>
  <si>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</si>
  <si>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</si>
  <si>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</si>
  <si>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</si>
  <si>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</si>
  <si>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</si>
  <si>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</si>
  <si>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</si>
  <si>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</si>
  <si>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</si>
  <si>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</si>
  <si>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</si>
  <si>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</si>
  <si>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</si>
  <si>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</si>
  <si>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</si>
  <si>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</si>
  <si>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</si>
  <si>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</si>
  <si>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</si>
  <si>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</si>
  <si>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</si>
  <si>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</si>
  <si>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</si>
  <si>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</si>
  <si>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</si>
  <si>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</si>
  <si>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</si>
  <si>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</si>
  <si>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</si>
  <si>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</si>
  <si>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</si>
  <si>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</si>
  <si>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</si>
  <si>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</si>
  <si>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</si>
  <si>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</si>
  <si>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</si>
  <si>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</si>
  <si>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</si>
  <si>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</si>
  <si>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</si>
  <si>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</si>
  <si>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</si>
  <si>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</si>
  <si>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</si>
  <si>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</si>
  <si>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</si>
  <si>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</si>
  <si>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</si>
  <si>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</si>
  <si>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</si>
  <si>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</si>
  <si>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</si>
  <si>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</si>
  <si>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</si>
  <si>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</si>
  <si>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</si>
  <si>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</si>
  <si>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</si>
  <si>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</si>
  <si>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</si>
  <si>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</si>
  <si>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</si>
  <si>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</si>
  <si>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</si>
  <si>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</si>
  <si>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</si>
  <si>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</si>
  <si>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</si>
  <si>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</si>
  <si>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</si>
  <si>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</si>
  <si>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</si>
  <si>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</si>
  <si>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</si>
  <si>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</si>
  <si>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</si>
  <si>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</si>
  <si>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</si>
  <si>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</si>
  <si>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</si>
  <si>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</si>
  <si>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</si>
  <si>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</si>
  <si>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</si>
  <si>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</si>
  <si>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</si>
  <si>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</si>
  <si>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</si>
  <si>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</si>
  <si>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</si>
  <si>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</si>
  <si>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</si>
  <si>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</si>
  <si>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</si>
  <si>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</si>
  <si>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</si>
  <si>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</si>
  <si>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</si>
  <si>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</si>
  <si>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</si>
  <si>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</si>
  <si>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</si>
  <si>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</si>
  <si>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</si>
  <si>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</si>
  <si>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</si>
  <si>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</si>
  <si>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</si>
  <si>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</si>
  <si>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</si>
  <si>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</si>
  <si>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</si>
  <si>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</si>
  <si>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</si>
  <si>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</si>
  <si>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</si>
  <si>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</si>
  <si>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</si>
  <si>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</si>
  <si>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</si>
  <si>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</si>
  <si>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</si>
  <si>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</si>
  <si>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</si>
  <si>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</si>
  <si>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</si>
  <si>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</si>
  <si>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</si>
  <si>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</si>
  <si>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</si>
  <si>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</si>
  <si>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</si>
  <si>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</si>
  <si>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</si>
  <si>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</si>
  <si>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</si>
  <si>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</si>
  <si>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</si>
  <si>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</si>
  <si>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</si>
  <si>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</si>
  <si>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</si>
  <si>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</si>
  <si>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</si>
  <si>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</si>
  <si>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</si>
  <si>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</si>
  <si>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</si>
  <si>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</si>
  <si>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</si>
  <si>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</si>
  <si>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</si>
  <si>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</si>
  <si>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</si>
  <si>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</si>
  <si>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</si>
  <si>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</si>
  <si>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</si>
  <si>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</si>
  <si>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</si>
  <si>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</si>
  <si>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</si>
  <si>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</si>
  <si>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</si>
  <si>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</si>
  <si>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</si>
  <si>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</si>
  <si>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</si>
  <si>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</si>
  <si>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</si>
  <si>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</si>
  <si>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</si>
  <si>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</si>
  <si>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</si>
  <si>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</si>
  <si>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</si>
  <si>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</si>
  <si>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</si>
  <si>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</si>
  <si>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</si>
  <si>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</si>
  <si>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</si>
  <si>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</si>
  <si>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</si>
  <si>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</si>
  <si>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</si>
  <si>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</si>
  <si>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</si>
  <si>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</si>
  <si>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</si>
  <si>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</si>
  <si>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</si>
  <si>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</si>
  <si>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</si>
  <si>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</si>
  <si>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</si>
  <si>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</si>
  <si>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</si>
  <si>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</si>
  <si>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</si>
  <si>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</si>
  <si>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</si>
  <si>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</si>
  <si>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</si>
  <si>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</si>
  <si>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</si>
  <si>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</si>
  <si>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</si>
  <si>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</si>
  <si>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</si>
  <si>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</si>
  <si>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</si>
  <si>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</si>
  <si>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</si>
  <si>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</si>
  <si>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</si>
  <si>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</si>
  <si>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</si>
  <si>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</si>
  <si>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</si>
  <si>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</si>
  <si>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</si>
  <si>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</si>
  <si>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</si>
  <si>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</si>
  <si>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</si>
  <si>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</si>
  <si>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</si>
  <si>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</si>
  <si>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</si>
  <si>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</si>
  <si>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</si>
  <si>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</si>
  <si>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</si>
  <si>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</si>
  <si>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</si>
  <si>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</si>
  <si>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</si>
  <si>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</si>
  <si>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</si>
  <si>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</si>
  <si>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</si>
  <si>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</si>
  <si>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</si>
  <si>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</si>
  <si>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</si>
  <si>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</si>
  <si>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</si>
  <si>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</si>
  <si>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</si>
  <si>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</si>
  <si>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</si>
  <si>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</si>
  <si>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</si>
  <si>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</si>
  <si>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</si>
  <si>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</si>
  <si>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</si>
  <si>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</si>
  <si>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</si>
  <si>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</si>
  <si>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</si>
  <si>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</si>
  <si>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</si>
  <si>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</si>
  <si>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</si>
  <si>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</si>
  <si>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</si>
  <si>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</si>
  <si>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</si>
  <si>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</si>
  <si>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</si>
  <si>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</si>
  <si>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</si>
  <si>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</si>
  <si>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</si>
  <si>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</si>
  <si>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</si>
  <si>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</si>
  <si>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</si>
  <si>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</si>
  <si>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</si>
  <si>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</si>
  <si>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</si>
  <si>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</si>
  <si>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</si>
  <si>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</si>
  <si>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</si>
  <si>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</si>
  <si>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</si>
  <si>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</si>
  <si>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</si>
  <si>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</si>
  <si>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</si>
  <si>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</si>
  <si>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</si>
  <si>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</si>
  <si>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</si>
  <si>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</si>
  <si>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</si>
  <si>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</si>
  <si>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</si>
  <si>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</si>
  <si>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</si>
  <si>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</si>
  <si>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</si>
  <si>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</si>
  <si>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</si>
  <si>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</si>
  <si>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</si>
  <si>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</si>
  <si>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</si>
  <si>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</si>
  <si>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</si>
  <si>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</si>
  <si>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</si>
  <si>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</si>
  <si>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</si>
  <si>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</si>
  <si>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</si>
  <si>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</si>
  <si>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</si>
  <si>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</si>
  <si>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</si>
  <si>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</si>
  <si>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</si>
  <si>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</si>
  <si>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</si>
  <si>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</si>
  <si>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</si>
  <si>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</si>
  <si>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</si>
  <si>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</si>
  <si>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</si>
  <si>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</si>
  <si>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</si>
  <si>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</si>
  <si>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</si>
  <si>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</si>
  <si>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</si>
  <si>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</si>
  <si>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</si>
  <si>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</si>
  <si>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</si>
  <si>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</si>
  <si>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</si>
  <si>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</si>
  <si>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</si>
  <si>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</si>
  <si>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</si>
  <si>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</si>
  <si>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</si>
  <si>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</si>
  <si>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</si>
  <si>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</si>
  <si>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</si>
  <si>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</si>
  <si>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</si>
  <si>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</si>
  <si>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</si>
  <si>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</si>
  <si>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</si>
  <si>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</si>
  <si>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</si>
  <si>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</si>
  <si>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</si>
  <si>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</si>
  <si>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</si>
  <si>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</si>
  <si>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</si>
  <si>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</si>
  <si>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</si>
  <si>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</si>
  <si>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</si>
  <si>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</si>
  <si>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</si>
  <si>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</si>
  <si>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</si>
  <si>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</si>
  <si>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</si>
  <si>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</si>
  <si>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</si>
  <si>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</si>
  <si>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</si>
  <si>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</si>
  <si>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</si>
  <si>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</si>
  <si>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</si>
  <si>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</si>
  <si>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</si>
  <si>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</si>
  <si>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</si>
  <si>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</si>
  <si>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</si>
  <si>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</si>
  <si>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WINDSOR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</si>
</sst>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CE97-CB70-46EB-861F-BBD5E3F0962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579</v>
      </c>
      <c r="C2" s="21">
        <v>579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42932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131454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174386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217573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217573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F19-F33</f>
        <v>-43187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-43187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174386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216359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216359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15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15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216374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78174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63835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29994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172003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172003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388377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119467</v>
      </c>
      <c r="I189" s="18"/>
      <c r="J189" s="18"/>
      <c r="K189" s="18"/>
      <c r="L189" s="19">
        <f>SUM(F189:K189)</f>
        <v>119467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8830</v>
      </c>
      <c r="I196" s="18"/>
      <c r="J196" s="18"/>
      <c r="K196" s="18"/>
      <c r="L196" s="19">
        <f t="shared" si="0"/>
        <v>8830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2314</v>
      </c>
      <c r="I200" s="18"/>
      <c r="J200" s="18"/>
      <c r="K200" s="18"/>
      <c r="L200" s="19">
        <f t="shared" si="0"/>
        <v>2314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130611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130611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98072</v>
      </c>
      <c r="I207" s="18"/>
      <c r="J207" s="18"/>
      <c r="K207" s="18"/>
      <c r="L207" s="19">
        <f>SUM(F207:K207)</f>
        <v>98072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6113</v>
      </c>
      <c r="I214" s="18"/>
      <c r="J214" s="18"/>
      <c r="K214" s="18"/>
      <c r="L214" s="19">
        <f t="shared" si="2"/>
        <v>6113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1602</v>
      </c>
      <c r="I218" s="18"/>
      <c r="J218" s="18"/>
      <c r="K218" s="18"/>
      <c r="L218" s="19">
        <f t="shared" si="2"/>
        <v>1602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105787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105787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204118+35322</f>
        <v>239440</v>
      </c>
      <c r="I225" s="18"/>
      <c r="J225" s="18"/>
      <c r="K225" s="18"/>
      <c r="L225" s="19">
        <f>SUM(F225:K225)</f>
        <v>239440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12226</v>
      </c>
      <c r="I232" s="18"/>
      <c r="J232" s="18"/>
      <c r="K232" s="18"/>
      <c r="L232" s="19">
        <f t="shared" si="4"/>
        <v>12226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3205</v>
      </c>
      <c r="I236" s="18"/>
      <c r="J236" s="18"/>
      <c r="K236" s="18"/>
      <c r="L236" s="19">
        <f t="shared" si="4"/>
        <v>3205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254871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254871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0</v>
      </c>
      <c r="G249" s="41">
        <f t="shared" si="8"/>
        <v>0</v>
      </c>
      <c r="H249" s="41">
        <f t="shared" si="8"/>
        <v>491269</v>
      </c>
      <c r="I249" s="41">
        <f t="shared" si="8"/>
        <v>0</v>
      </c>
      <c r="J249" s="41">
        <f t="shared" si="8"/>
        <v>0</v>
      </c>
      <c r="K249" s="41">
        <f t="shared" si="8"/>
        <v>0</v>
      </c>
      <c r="L249" s="41">
        <f t="shared" si="8"/>
        <v>491269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0</v>
      </c>
      <c r="G263" s="42">
        <f t="shared" si="11"/>
        <v>0</v>
      </c>
      <c r="H263" s="42">
        <f t="shared" si="11"/>
        <v>491269</v>
      </c>
      <c r="I263" s="42">
        <f t="shared" si="11"/>
        <v>0</v>
      </c>
      <c r="J263" s="42">
        <f t="shared" si="11"/>
        <v>0</v>
      </c>
      <c r="K263" s="42">
        <f t="shared" si="11"/>
        <v>0</v>
      </c>
      <c r="L263" s="42">
        <f t="shared" si="11"/>
        <v>491269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f>59645+60</f>
        <v>59705</v>
      </c>
      <c r="G455" s="18"/>
      <c r="H455" s="18"/>
      <c r="I455" s="18"/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F185</f>
        <v>388377</v>
      </c>
      <c r="G458" s="18"/>
      <c r="H458" s="18"/>
      <c r="I458" s="18"/>
      <c r="J458" s="18"/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388377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L263</f>
        <v>491269</v>
      </c>
      <c r="G462" s="18"/>
      <c r="H462" s="18"/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491269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-43187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35322</v>
      </c>
      <c r="I513" s="18"/>
      <c r="J513" s="18"/>
      <c r="K513" s="18"/>
      <c r="L513" s="88">
        <f>SUM(F513:K513)</f>
        <v>35322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35322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35322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672</v>
      </c>
      <c r="I521" s="18"/>
      <c r="J521" s="18"/>
      <c r="K521" s="18"/>
      <c r="L521" s="88">
        <f>SUM(F521:K521)</f>
        <v>672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466</v>
      </c>
      <c r="I522" s="18"/>
      <c r="J522" s="18"/>
      <c r="K522" s="18"/>
      <c r="L522" s="88">
        <f>SUM(F522:K522)</f>
        <v>466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931</v>
      </c>
      <c r="I523" s="18"/>
      <c r="J523" s="18"/>
      <c r="K523" s="18"/>
      <c r="L523" s="88">
        <f>SUM(F523:K523)</f>
        <v>931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2069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2069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37391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37391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672</v>
      </c>
      <c r="I539" s="87">
        <f>L526</f>
        <v>0</v>
      </c>
      <c r="J539" s="87">
        <f>L531</f>
        <v>0</v>
      </c>
      <c r="K539" s="87">
        <f>SUM(F539:J539)</f>
        <v>672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466</v>
      </c>
      <c r="I540" s="87">
        <f>L527</f>
        <v>0</v>
      </c>
      <c r="J540" s="87">
        <f>L532</f>
        <v>0</v>
      </c>
      <c r="K540" s="87">
        <f>SUM(F540:J540)</f>
        <v>466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35322</v>
      </c>
      <c r="G541" s="87">
        <f>L518</f>
        <v>0</v>
      </c>
      <c r="H541" s="87">
        <f>L523</f>
        <v>931</v>
      </c>
      <c r="I541" s="87">
        <f>L528</f>
        <v>0</v>
      </c>
      <c r="J541" s="87">
        <f>L533</f>
        <v>0</v>
      </c>
      <c r="K541" s="87">
        <f>SUM(F541:J541)</f>
        <v>36253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35322</v>
      </c>
      <c r="G542" s="89">
        <f t="shared" si="41"/>
        <v>0</v>
      </c>
      <c r="H542" s="89">
        <f t="shared" si="41"/>
        <v>2069</v>
      </c>
      <c r="I542" s="89">
        <f t="shared" si="41"/>
        <v>0</v>
      </c>
      <c r="J542" s="89">
        <f t="shared" si="41"/>
        <v>0</v>
      </c>
      <c r="K542" s="89">
        <f t="shared" si="41"/>
        <v>37391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119467</v>
      </c>
      <c r="G565" s="18">
        <v>98072</v>
      </c>
      <c r="H565" s="18">
        <v>204118</v>
      </c>
      <c r="I565" s="87">
        <f>SUM(F565:H565)</f>
        <v>421657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35322</v>
      </c>
      <c r="I569" s="87">
        <f t="shared" si="46"/>
        <v>35322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2314</v>
      </c>
      <c r="I581" s="18">
        <v>1602</v>
      </c>
      <c r="J581" s="18">
        <v>3205</v>
      </c>
      <c r="K581" s="104">
        <f t="shared" ref="K581:K587" si="47">SUM(H581:J581)</f>
        <v>7121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2314</v>
      </c>
      <c r="I588" s="108">
        <f>SUM(I581:I587)</f>
        <v>1602</v>
      </c>
      <c r="J588" s="108">
        <f>SUM(J581:J587)</f>
        <v>3205</v>
      </c>
      <c r="K588" s="108">
        <f>SUM(K581:K587)</f>
        <v>7121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174386</v>
      </c>
      <c r="H607" s="109">
        <f>SUM(F44)</f>
        <v>174386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-43187</v>
      </c>
      <c r="H612" s="109">
        <f>F466</f>
        <v>-43187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388377</v>
      </c>
      <c r="H617" s="104">
        <f>SUM(F458)</f>
        <v>388377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0</v>
      </c>
      <c r="H621" s="104">
        <f>SUM(J458)</f>
        <v>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491269</v>
      </c>
      <c r="H622" s="104">
        <f>SUM(F462)</f>
        <v>491269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0</v>
      </c>
      <c r="H627" s="164">
        <f>SUM(J458)</f>
        <v>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0</v>
      </c>
      <c r="H636" s="104">
        <f>L400</f>
        <v>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7121</v>
      </c>
      <c r="H637" s="104">
        <f>L200+L218+L236</f>
        <v>7121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2314</v>
      </c>
      <c r="H639" s="104">
        <f>H588</f>
        <v>2314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1602</v>
      </c>
      <c r="H640" s="104">
        <f>I588</f>
        <v>1602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3205</v>
      </c>
      <c r="H641" s="104">
        <f>J588</f>
        <v>3205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130611</v>
      </c>
      <c r="G650" s="19">
        <f>(L221+L301+L351)</f>
        <v>105787</v>
      </c>
      <c r="H650" s="19">
        <f>(L239+L320+L352)</f>
        <v>254871</v>
      </c>
      <c r="I650" s="19">
        <f>SUM(F650:H650)</f>
        <v>491269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2314</v>
      </c>
      <c r="G652" s="19">
        <f>(L218+L298)-(J218+J298)</f>
        <v>1602</v>
      </c>
      <c r="H652" s="19">
        <f>(L236+L317)-(J236+J317)</f>
        <v>3205</v>
      </c>
      <c r="I652" s="19">
        <f>SUM(F652:H652)</f>
        <v>7121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119467</v>
      </c>
      <c r="G653" s="200">
        <f>SUM(G565:G577)+SUM(I592:I594)+L602</f>
        <v>98072</v>
      </c>
      <c r="H653" s="200">
        <f>SUM(H565:H577)+SUM(J592:J594)+L603</f>
        <v>239440</v>
      </c>
      <c r="I653" s="19">
        <f>SUM(F653:H653)</f>
        <v>456979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8830</v>
      </c>
      <c r="G654" s="19">
        <f>G650-SUM(G651:G653)</f>
        <v>6113</v>
      </c>
      <c r="H654" s="19">
        <f>H650-SUM(H651:H653)</f>
        <v>12226</v>
      </c>
      <c r="I654" s="19">
        <f>I650-SUM(I651:I653)</f>
        <v>27169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-8830</v>
      </c>
      <c r="G659" s="18">
        <v>-3113</v>
      </c>
      <c r="H659" s="18">
        <v>-12226</v>
      </c>
      <c r="I659" s="19">
        <f>SUM(F659:H659)</f>
        <v>-24169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1DC7-72A6-460E-9824-71E2FFA1B5E7}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WINDSOR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E5F9-6C7A-4522-ABFF-ACDBDA1AE3A2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WINDSOR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456979</v>
      </c>
      <c r="D5" s="20">
        <f>SUM('DOE25'!L189:L192)+SUM('DOE25'!L207:L210)+SUM('DOE25'!L225:L228)-F5-G5</f>
        <v>456979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10516</v>
      </c>
      <c r="D8" s="244"/>
      <c r="E8" s="20">
        <f>'DOE25'!L196+'DOE25'!L214+'DOE25'!L232-F8-G8-D9-D11</f>
        <v>10516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13954</v>
      </c>
      <c r="D9" s="245">
        <v>13954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0</v>
      </c>
      <c r="D10" s="244"/>
      <c r="E10" s="245">
        <v>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2699</v>
      </c>
      <c r="D11" s="245">
        <v>2699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7121</v>
      </c>
      <c r="D15" s="20">
        <f>'DOE25'!L200+'DOE25'!L218+'DOE25'!L236-F15-G15</f>
        <v>7121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480753</v>
      </c>
      <c r="E33" s="247">
        <f>SUM(E5:E31)</f>
        <v>10516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10516</v>
      </c>
      <c r="E35" s="250"/>
    </row>
    <row r="36" spans="2:8" ht="12" thickTop="1" x14ac:dyDescent="0.2">
      <c r="B36" t="s">
        <v>849</v>
      </c>
      <c r="D36" s="20">
        <f>D33</f>
        <v>480753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N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EAD4-1AD3-45EF-8665-6C64E4625106}">
  <sheetPr transitionEvaluation="1" codeName="Sheet2">
    <tabColor indexed="10"/>
  </sheetPr>
  <dimension ref="A1:I156"/>
  <sheetViews>
    <sheetView zoomScale="75" workbookViewId="0">
      <pane ySplit="2" topLeftCell="A105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WINDSOR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42932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131454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174386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217573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217573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-43187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-43187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174386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216359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216374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78174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63835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29994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172003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172003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0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388377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456979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0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456979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27169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7121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34290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491269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A0A12-88D0-40CD-BF2A-38F72289234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WINDSOR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456979</v>
      </c>
      <c r="D10" s="182">
        <f>ROUND((C10/$C$28)*100,1)</f>
        <v>93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0</v>
      </c>
      <c r="D11" s="182">
        <f>ROUND((C11/$C$28)*100,1)</f>
        <v>0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27169</v>
      </c>
      <c r="D17" s="182">
        <f t="shared" si="0"/>
        <v>5.5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7121</v>
      </c>
      <c r="D21" s="182">
        <f t="shared" si="0"/>
        <v>1.4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491269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491269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216359</v>
      </c>
      <c r="D35" s="182">
        <f t="shared" ref="D35:D40" si="1">ROUND((C35/$C$41)*100,1)</f>
        <v>55.7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15</v>
      </c>
      <c r="D36" s="182">
        <f t="shared" si="1"/>
        <v>0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142009</v>
      </c>
      <c r="D37" s="182">
        <f t="shared" si="1"/>
        <v>36.6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29994</v>
      </c>
      <c r="D38" s="182">
        <f t="shared" si="1"/>
        <v>7.7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0</v>
      </c>
      <c r="D39" s="182">
        <f t="shared" si="1"/>
        <v>0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388377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6D1D-855E-4259-9694-A04842D2A6E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WINDSOR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89:M89"/>
    <mergeCell ref="C90:M90"/>
    <mergeCell ref="C83:M83"/>
    <mergeCell ref="C84:M84"/>
    <mergeCell ref="C85:M85"/>
    <mergeCell ref="C86:M86"/>
    <mergeCell ref="C87:M87"/>
    <mergeCell ref="C88:M88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0:M80"/>
    <mergeCell ref="C81:M81"/>
    <mergeCell ref="C82:M82"/>
    <mergeCell ref="C75:M75"/>
    <mergeCell ref="C76:M76"/>
    <mergeCell ref="C77:M77"/>
    <mergeCell ref="C78:M78"/>
    <mergeCell ref="C79:M79"/>
    <mergeCell ref="C68:M68"/>
    <mergeCell ref="C69:M69"/>
    <mergeCell ref="C70:M70"/>
    <mergeCell ref="A72:E72"/>
    <mergeCell ref="C73:M73"/>
    <mergeCell ref="C74:M74"/>
    <mergeCell ref="C62:M62"/>
    <mergeCell ref="C63:M63"/>
    <mergeCell ref="C64:M64"/>
    <mergeCell ref="C65:M65"/>
    <mergeCell ref="C66:M66"/>
    <mergeCell ref="C67:M67"/>
    <mergeCell ref="C59:M59"/>
    <mergeCell ref="C60:M60"/>
    <mergeCell ref="C58:M58"/>
    <mergeCell ref="C13:M13"/>
    <mergeCell ref="C34:M34"/>
    <mergeCell ref="C35:M35"/>
    <mergeCell ref="C36:M36"/>
    <mergeCell ref="C14:M14"/>
    <mergeCell ref="C15:M15"/>
    <mergeCell ref="C16:M16"/>
    <mergeCell ref="A1:I1"/>
    <mergeCell ref="C3:M3"/>
    <mergeCell ref="C4:M4"/>
    <mergeCell ref="F2:I2"/>
    <mergeCell ref="C61:M61"/>
    <mergeCell ref="C53:M53"/>
    <mergeCell ref="C54:M54"/>
    <mergeCell ref="C55:M55"/>
    <mergeCell ref="C56:M56"/>
    <mergeCell ref="C57:M57"/>
    <mergeCell ref="C30:M30"/>
    <mergeCell ref="C31:M31"/>
    <mergeCell ref="P31:Z31"/>
    <mergeCell ref="P32:Z32"/>
    <mergeCell ref="C12:M12"/>
    <mergeCell ref="A2:E2"/>
    <mergeCell ref="C17:M17"/>
    <mergeCell ref="C18:M18"/>
    <mergeCell ref="C19:M19"/>
    <mergeCell ref="C20:M20"/>
    <mergeCell ref="IC29:IM29"/>
    <mergeCell ref="IP29:IV29"/>
    <mergeCell ref="C5:M5"/>
    <mergeCell ref="C6:M6"/>
    <mergeCell ref="C7:M7"/>
    <mergeCell ref="C8:M8"/>
    <mergeCell ref="AP29:AZ29"/>
    <mergeCell ref="C9:M9"/>
    <mergeCell ref="C10:M10"/>
    <mergeCell ref="C11:M11"/>
    <mergeCell ref="HC29:HM29"/>
    <mergeCell ref="HP29:HZ29"/>
    <mergeCell ref="AC31:AM31"/>
    <mergeCell ref="AP31:AZ31"/>
    <mergeCell ref="AC32:AM32"/>
    <mergeCell ref="AP32:AZ32"/>
    <mergeCell ref="FC29:FM29"/>
    <mergeCell ref="FP29:FZ29"/>
    <mergeCell ref="P30:Z30"/>
    <mergeCell ref="AC30:AM30"/>
    <mergeCell ref="AP30:AZ30"/>
    <mergeCell ref="C41:M41"/>
    <mergeCell ref="C33:M33"/>
    <mergeCell ref="AP40:AZ40"/>
    <mergeCell ref="P38:Z38"/>
    <mergeCell ref="AC38:AM38"/>
    <mergeCell ref="AP38:AZ38"/>
    <mergeCell ref="C32:M32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P29:Z29"/>
    <mergeCell ref="AC29:AM29"/>
    <mergeCell ref="IC30:IM30"/>
    <mergeCell ref="IP30:IV30"/>
    <mergeCell ref="FP30:FZ30"/>
    <mergeCell ref="GC30:GM30"/>
    <mergeCell ref="GP30:GZ30"/>
    <mergeCell ref="HC30:HM30"/>
    <mergeCell ref="HP30:HZ30"/>
    <mergeCell ref="BC30:BM30"/>
    <mergeCell ref="BC31:BM31"/>
    <mergeCell ref="BC32:BM32"/>
    <mergeCell ref="BC39:BM39"/>
    <mergeCell ref="BP31:BZ31"/>
    <mergeCell ref="BC38:BM38"/>
    <mergeCell ref="BP38:BZ38"/>
    <mergeCell ref="BP39:BZ39"/>
    <mergeCell ref="FC30:FM30"/>
    <mergeCell ref="CC30:CM30"/>
    <mergeCell ref="CP30:CZ30"/>
    <mergeCell ref="DC30:DM30"/>
    <mergeCell ref="DP30:DZ30"/>
    <mergeCell ref="EC30:EM30"/>
    <mergeCell ref="EP30:EZ30"/>
    <mergeCell ref="BP30:BZ30"/>
    <mergeCell ref="HP31:HZ31"/>
    <mergeCell ref="IC31:IM31"/>
    <mergeCell ref="IP31:IV31"/>
    <mergeCell ref="DP31:DZ31"/>
    <mergeCell ref="EC31:EM31"/>
    <mergeCell ref="EP31:EZ31"/>
    <mergeCell ref="FC31:FM31"/>
    <mergeCell ref="FP31:FZ31"/>
    <mergeCell ref="GC31:GM31"/>
    <mergeCell ref="HP32:HZ32"/>
    <mergeCell ref="IC32:IM32"/>
    <mergeCell ref="IP32:IV32"/>
    <mergeCell ref="FC32:FM32"/>
    <mergeCell ref="FP32:FZ32"/>
    <mergeCell ref="GC32:GM32"/>
    <mergeCell ref="GP32:GZ32"/>
    <mergeCell ref="HC32:HM32"/>
    <mergeCell ref="HC31:HM31"/>
    <mergeCell ref="C37:M37"/>
    <mergeCell ref="C38:M38"/>
    <mergeCell ref="BP32:BZ32"/>
    <mergeCell ref="CP32:CZ32"/>
    <mergeCell ref="EC32:EM32"/>
    <mergeCell ref="EP32:EZ32"/>
    <mergeCell ref="CC31:CM31"/>
    <mergeCell ref="CP31:CZ31"/>
    <mergeCell ref="DC31:DM31"/>
    <mergeCell ref="CC38:CM38"/>
    <mergeCell ref="CC32:CM32"/>
    <mergeCell ref="CP38:CZ38"/>
    <mergeCell ref="DC38:DM38"/>
    <mergeCell ref="DC32:DM32"/>
    <mergeCell ref="GP31:GZ31"/>
    <mergeCell ref="DP32:DZ32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DP38:DZ38"/>
    <mergeCell ref="HP39:HZ39"/>
    <mergeCell ref="IC39:IM39"/>
    <mergeCell ref="HC39:HM39"/>
    <mergeCell ref="GP39:GZ39"/>
    <mergeCell ref="HP38:HZ38"/>
    <mergeCell ref="IC38:IM38"/>
    <mergeCell ref="DC39:DM39"/>
    <mergeCell ref="DP39:DZ39"/>
    <mergeCell ref="EC39:EM39"/>
    <mergeCell ref="GC39:GM39"/>
    <mergeCell ref="HC38:HM38"/>
    <mergeCell ref="GP38:GZ38"/>
    <mergeCell ref="EP38:EZ38"/>
    <mergeCell ref="FC38:FM38"/>
    <mergeCell ref="FP38:FZ38"/>
    <mergeCell ref="GC38:GM38"/>
    <mergeCell ref="BC40:BM40"/>
    <mergeCell ref="BP40:BZ40"/>
    <mergeCell ref="C52:M52"/>
    <mergeCell ref="C50:M50"/>
    <mergeCell ref="C47:M47"/>
    <mergeCell ref="C48:M48"/>
    <mergeCell ref="C49:M49"/>
    <mergeCell ref="C43:M43"/>
    <mergeCell ref="C40:M40"/>
    <mergeCell ref="P40:Z40"/>
    <mergeCell ref="C51:M51"/>
    <mergeCell ref="P39:Z39"/>
    <mergeCell ref="AC39:AM39"/>
    <mergeCell ref="AP39:AZ39"/>
    <mergeCell ref="C39:M39"/>
    <mergeCell ref="AC40:AM40"/>
    <mergeCell ref="C42:M42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C40:FM40"/>
    <mergeCell ref="FP40:FZ40"/>
    <mergeCell ref="CC40:CM40"/>
    <mergeCell ref="CP40:CZ40"/>
    <mergeCell ref="DC40:DM40"/>
    <mergeCell ref="EP40:EZ40"/>
    <mergeCell ref="DP40:D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2010-09-08T16:56:42Z</cp:lastPrinted>
  <dcterms:created xsi:type="dcterms:W3CDTF">1997-12-04T19:04:30Z</dcterms:created>
  <dcterms:modified xsi:type="dcterms:W3CDTF">2025-01-09T20:16:10Z</dcterms:modified>
</cp:coreProperties>
</file>