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1" i="1" l="1"/>
  <c r="F467" i="1" l="1"/>
  <c r="H574" i="1"/>
  <c r="H232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I457" i="1"/>
  <c r="J39" i="1"/>
  <c r="G38" i="2" s="1"/>
  <c r="C67" i="2"/>
  <c r="B2" i="13"/>
  <c r="F8" i="13"/>
  <c r="G8" i="13"/>
  <c r="L203" i="1"/>
  <c r="L221" i="1"/>
  <c r="E8" i="13" s="1"/>
  <c r="C8" i="13" s="1"/>
  <c r="L239" i="1"/>
  <c r="D39" i="13"/>
  <c r="F13" i="13"/>
  <c r="G13" i="13"/>
  <c r="L205" i="1"/>
  <c r="L223" i="1"/>
  <c r="L241" i="1"/>
  <c r="F16" i="13"/>
  <c r="G16" i="13"/>
  <c r="L208" i="1"/>
  <c r="C17" i="10" s="1"/>
  <c r="L226" i="1"/>
  <c r="L244" i="1"/>
  <c r="F5" i="13"/>
  <c r="G5" i="13"/>
  <c r="L196" i="1"/>
  <c r="L197" i="1"/>
  <c r="L210" i="1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D18" i="13" s="1"/>
  <c r="C18" i="13" s="1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F110" i="1"/>
  <c r="G110" i="1"/>
  <c r="H78" i="1"/>
  <c r="E56" i="2" s="1"/>
  <c r="E61" i="2" s="1"/>
  <c r="E62" i="2" s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5" i="10"/>
  <c r="C19" i="10"/>
  <c r="L249" i="1"/>
  <c r="C112" i="2" s="1"/>
  <c r="L331" i="1"/>
  <c r="L253" i="1"/>
  <c r="C25" i="10"/>
  <c r="L267" i="1"/>
  <c r="L268" i="1"/>
  <c r="L348" i="1"/>
  <c r="L349" i="1"/>
  <c r="I664" i="1"/>
  <c r="I669" i="1"/>
  <c r="G660" i="1"/>
  <c r="F661" i="1"/>
  <c r="H661" i="1"/>
  <c r="I661" i="1" s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 s="1"/>
  <c r="L531" i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C22" i="2"/>
  <c r="D22" i="2"/>
  <c r="D31" i="2" s="1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E76" i="2"/>
  <c r="E77" i="2" s="1"/>
  <c r="E80" i="2" s="1"/>
  <c r="F76" i="2"/>
  <c r="G76" i="2"/>
  <c r="G77" i="2" s="1"/>
  <c r="C78" i="2"/>
  <c r="D78" i="2"/>
  <c r="E78" i="2"/>
  <c r="C79" i="2"/>
  <c r="E79" i="2"/>
  <c r="C84" i="2"/>
  <c r="D84" i="2"/>
  <c r="D90" i="2" s="1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E109" i="2"/>
  <c r="C110" i="2"/>
  <c r="E110" i="2"/>
  <c r="E111" i="2"/>
  <c r="E112" i="2"/>
  <c r="E113" i="2"/>
  <c r="D114" i="2"/>
  <c r="F114" i="2"/>
  <c r="G114" i="2"/>
  <c r="C117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F143" i="2" s="1"/>
  <c r="F144" i="2" s="1"/>
  <c r="D133" i="2"/>
  <c r="D143" i="2" s="1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F451" i="1"/>
  <c r="G451" i="1"/>
  <c r="H451" i="1"/>
  <c r="F459" i="1"/>
  <c r="G459" i="1"/>
  <c r="H459" i="1"/>
  <c r="F460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H638" i="1"/>
  <c r="G639" i="1"/>
  <c r="H639" i="1"/>
  <c r="H640" i="1"/>
  <c r="G642" i="1"/>
  <c r="H642" i="1"/>
  <c r="G643" i="1"/>
  <c r="H643" i="1"/>
  <c r="G644" i="1"/>
  <c r="H644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I256" i="1"/>
  <c r="I270" i="1" s="1"/>
  <c r="G163" i="2"/>
  <c r="F31" i="2"/>
  <c r="L327" i="1"/>
  <c r="L289" i="1"/>
  <c r="C69" i="2"/>
  <c r="D12" i="13"/>
  <c r="C12" i="13" s="1"/>
  <c r="D61" i="2"/>
  <c r="E49" i="2"/>
  <c r="D15" i="13"/>
  <c r="C15" i="13" s="1"/>
  <c r="F102" i="2"/>
  <c r="E18" i="2"/>
  <c r="D6" i="13"/>
  <c r="C6" i="13" s="1"/>
  <c r="G158" i="2"/>
  <c r="G80" i="2"/>
  <c r="F61" i="2"/>
  <c r="F62" i="2" s="1"/>
  <c r="C127" i="2"/>
  <c r="D49" i="2"/>
  <c r="F49" i="2"/>
  <c r="F50" i="2" s="1"/>
  <c r="G162" i="2"/>
  <c r="G157" i="2"/>
  <c r="G102" i="2"/>
  <c r="C102" i="2"/>
  <c r="F90" i="2"/>
  <c r="E31" i="2"/>
  <c r="G61" i="2"/>
  <c r="D19" i="13"/>
  <c r="C19" i="13" s="1"/>
  <c r="E13" i="13"/>
  <c r="C13" i="13" s="1"/>
  <c r="L426" i="1"/>
  <c r="J256" i="1"/>
  <c r="J270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I475" i="1"/>
  <c r="H624" i="1"/>
  <c r="G475" i="1"/>
  <c r="H622" i="1" s="1"/>
  <c r="J622" i="1" s="1"/>
  <c r="G337" i="1"/>
  <c r="G351" i="1" s="1"/>
  <c r="F168" i="1"/>
  <c r="J139" i="1"/>
  <c r="F570" i="1"/>
  <c r="H256" i="1"/>
  <c r="H270" i="1" s="1"/>
  <c r="C4" i="10"/>
  <c r="K597" i="1"/>
  <c r="G646" i="1" s="1"/>
  <c r="K544" i="1"/>
  <c r="C29" i="10"/>
  <c r="H139" i="1"/>
  <c r="L400" i="1"/>
  <c r="C138" i="2" s="1"/>
  <c r="L392" i="1"/>
  <c r="A13" i="12"/>
  <c r="F22" i="13"/>
  <c r="H25" i="13"/>
  <c r="C25" i="13" s="1"/>
  <c r="J639" i="1"/>
  <c r="J633" i="1"/>
  <c r="H570" i="1"/>
  <c r="L559" i="1"/>
  <c r="J544" i="1"/>
  <c r="H337" i="1"/>
  <c r="H351" i="1" s="1"/>
  <c r="F337" i="1"/>
  <c r="F351" i="1" s="1"/>
  <c r="G191" i="1"/>
  <c r="H191" i="1"/>
  <c r="F551" i="1"/>
  <c r="C35" i="10"/>
  <c r="L308" i="1"/>
  <c r="E16" i="13"/>
  <c r="E33" i="13" s="1"/>
  <c r="D35" i="13" s="1"/>
  <c r="C49" i="2"/>
  <c r="J654" i="1"/>
  <c r="J644" i="1"/>
  <c r="L569" i="1"/>
  <c r="I570" i="1"/>
  <c r="I544" i="1"/>
  <c r="L564" i="1"/>
  <c r="G544" i="1"/>
  <c r="H544" i="1"/>
  <c r="C22" i="13"/>
  <c r="C137" i="2"/>
  <c r="H33" i="13"/>
  <c r="C24" i="10"/>
  <c r="G31" i="13"/>
  <c r="G33" i="13" s="1"/>
  <c r="I337" i="1"/>
  <c r="I351" i="1" s="1"/>
  <c r="L406" i="1"/>
  <c r="C139" i="2"/>
  <c r="L570" i="1"/>
  <c r="I191" i="1"/>
  <c r="E90" i="2"/>
  <c r="L407" i="1"/>
  <c r="G636" i="1" s="1"/>
  <c r="J636" i="1" s="1"/>
  <c r="D50" i="2"/>
  <c r="J653" i="1"/>
  <c r="J652" i="1"/>
  <c r="L433" i="1"/>
  <c r="G637" i="1"/>
  <c r="J637" i="1" s="1"/>
  <c r="J433" i="1"/>
  <c r="F433" i="1"/>
  <c r="K433" i="1"/>
  <c r="G133" i="2" s="1"/>
  <c r="G143" i="2" s="1"/>
  <c r="G144" i="2" s="1"/>
  <c r="C6" i="10"/>
  <c r="F31" i="13"/>
  <c r="G168" i="1"/>
  <c r="C39" i="10"/>
  <c r="G139" i="1"/>
  <c r="F139" i="1"/>
  <c r="G62" i="2"/>
  <c r="G103" i="2"/>
  <c r="C5" i="10"/>
  <c r="G16" i="2"/>
  <c r="F33" i="13"/>
  <c r="D31" i="13"/>
  <c r="C31" i="13" s="1"/>
  <c r="F544" i="1"/>
  <c r="H433" i="1"/>
  <c r="D102" i="2"/>
  <c r="I139" i="1"/>
  <c r="A22" i="12"/>
  <c r="H645" i="1"/>
  <c r="J651" i="1"/>
  <c r="G570" i="1"/>
  <c r="I433" i="1"/>
  <c r="G433" i="1"/>
  <c r="C7" i="10"/>
  <c r="C38" i="10"/>
  <c r="F111" i="1"/>
  <c r="F475" i="1" l="1"/>
  <c r="H621" i="1" s="1"/>
  <c r="J621" i="1" s="1"/>
  <c r="C140" i="2"/>
  <c r="J649" i="1"/>
  <c r="J635" i="1"/>
  <c r="J618" i="1"/>
  <c r="G161" i="2"/>
  <c r="G160" i="2"/>
  <c r="G159" i="2"/>
  <c r="G156" i="2"/>
  <c r="G155" i="2"/>
  <c r="E114" i="2"/>
  <c r="E102" i="2"/>
  <c r="C90" i="2"/>
  <c r="C77" i="2"/>
  <c r="C80" i="2" s="1"/>
  <c r="D62" i="2"/>
  <c r="F18" i="2"/>
  <c r="D18" i="2"/>
  <c r="J9" i="1"/>
  <c r="I445" i="1"/>
  <c r="G641" i="1" s="1"/>
  <c r="J549" i="1"/>
  <c r="L543" i="1"/>
  <c r="H549" i="1"/>
  <c r="L533" i="1"/>
  <c r="L544" i="1" s="1"/>
  <c r="C141" i="2"/>
  <c r="C26" i="10"/>
  <c r="G111" i="1"/>
  <c r="G192" i="1" s="1"/>
  <c r="G627" i="1" s="1"/>
  <c r="J627" i="1" s="1"/>
  <c r="D103" i="2"/>
  <c r="F659" i="1"/>
  <c r="L336" i="1"/>
  <c r="L337" i="1" s="1"/>
  <c r="K256" i="1"/>
  <c r="K270" i="1" s="1"/>
  <c r="G256" i="1"/>
  <c r="G270" i="1" s="1"/>
  <c r="I51" i="1"/>
  <c r="H619" i="1" s="1"/>
  <c r="J619" i="1" s="1"/>
  <c r="G624" i="1"/>
  <c r="J624" i="1" s="1"/>
  <c r="J22" i="1"/>
  <c r="I451" i="1"/>
  <c r="C31" i="2"/>
  <c r="C50" i="2" s="1"/>
  <c r="J192" i="1"/>
  <c r="H111" i="1"/>
  <c r="H192" i="1" s="1"/>
  <c r="G628" i="1" s="1"/>
  <c r="J628" i="1" s="1"/>
  <c r="A31" i="12"/>
  <c r="A40" i="12"/>
  <c r="E130" i="2"/>
  <c r="E143" i="2" s="1"/>
  <c r="L350" i="1"/>
  <c r="C32" i="10"/>
  <c r="C130" i="2"/>
  <c r="E124" i="2"/>
  <c r="E122" i="2"/>
  <c r="E120" i="2"/>
  <c r="E118" i="2"/>
  <c r="E127" i="2" s="1"/>
  <c r="E144" i="2" s="1"/>
  <c r="K337" i="1"/>
  <c r="K351" i="1" s="1"/>
  <c r="F660" i="1"/>
  <c r="I660" i="1" s="1"/>
  <c r="H660" i="1"/>
  <c r="D29" i="13"/>
  <c r="C29" i="13" s="1"/>
  <c r="C113" i="2"/>
  <c r="D17" i="13"/>
  <c r="C17" i="13" s="1"/>
  <c r="C20" i="10"/>
  <c r="D14" i="13"/>
  <c r="C14" i="13" s="1"/>
  <c r="C18" i="10"/>
  <c r="C16" i="10"/>
  <c r="D7" i="13"/>
  <c r="C7" i="13" s="1"/>
  <c r="C13" i="10"/>
  <c r="C111" i="2"/>
  <c r="C11" i="10"/>
  <c r="C109" i="2"/>
  <c r="J45" i="1"/>
  <c r="G44" i="2" s="1"/>
  <c r="I459" i="1"/>
  <c r="J648" i="1"/>
  <c r="J337" i="1"/>
  <c r="J617" i="1"/>
  <c r="D144" i="2"/>
  <c r="C23" i="10"/>
  <c r="I111" i="1"/>
  <c r="I192" i="1" s="1"/>
  <c r="G629" i="1" s="1"/>
  <c r="J629" i="1" s="1"/>
  <c r="L361" i="1"/>
  <c r="C21" i="10"/>
  <c r="L228" i="1"/>
  <c r="H646" i="1"/>
  <c r="J646" i="1" s="1"/>
  <c r="J650" i="1"/>
  <c r="L246" i="1"/>
  <c r="H659" i="1" s="1"/>
  <c r="H663" i="1" s="1"/>
  <c r="H666" i="1" s="1"/>
  <c r="C10" i="10"/>
  <c r="D5" i="13"/>
  <c r="C5" i="13" s="1"/>
  <c r="C108" i="2"/>
  <c r="C114" i="2" s="1"/>
  <c r="L256" i="1"/>
  <c r="L270" i="1" s="1"/>
  <c r="G631" i="1" s="1"/>
  <c r="J631" i="1" s="1"/>
  <c r="G659" i="1"/>
  <c r="D33" i="13"/>
  <c r="D36" i="13" s="1"/>
  <c r="J50" i="1"/>
  <c r="G36" i="2"/>
  <c r="G21" i="2"/>
  <c r="G31" i="2" s="1"/>
  <c r="J32" i="1"/>
  <c r="G8" i="2"/>
  <c r="G18" i="2" s="1"/>
  <c r="J19" i="1"/>
  <c r="G620" i="1" s="1"/>
  <c r="I551" i="1"/>
  <c r="K549" i="1"/>
  <c r="I662" i="1"/>
  <c r="G663" i="1"/>
  <c r="G634" i="1"/>
  <c r="J634" i="1" s="1"/>
  <c r="C27" i="10"/>
  <c r="F663" i="1"/>
  <c r="F671" i="1" s="1"/>
  <c r="I659" i="1"/>
  <c r="J351" i="1"/>
  <c r="H647" i="1"/>
  <c r="J647" i="1" s="1"/>
  <c r="G49" i="2"/>
  <c r="G50" i="2" s="1"/>
  <c r="J551" i="1"/>
  <c r="K550" i="1"/>
  <c r="K548" i="1"/>
  <c r="H551" i="1"/>
  <c r="G645" i="1"/>
  <c r="J645" i="1" s="1"/>
  <c r="G630" i="1"/>
  <c r="J630" i="1" s="1"/>
  <c r="C143" i="2"/>
  <c r="F103" i="2"/>
  <c r="C61" i="2"/>
  <c r="C62" i="2" s="1"/>
  <c r="C103" i="2" s="1"/>
  <c r="C28" i="10"/>
  <c r="D11" i="10" s="1"/>
  <c r="F192" i="1"/>
  <c r="G626" i="1" s="1"/>
  <c r="J626" i="1" s="1"/>
  <c r="E103" i="2"/>
  <c r="C18" i="2"/>
  <c r="F666" i="1"/>
  <c r="C16" i="13"/>
  <c r="J616" i="1"/>
  <c r="I460" i="1" l="1"/>
  <c r="H641" i="1" s="1"/>
  <c r="L351" i="1"/>
  <c r="G632" i="1" s="1"/>
  <c r="J632" i="1" s="1"/>
  <c r="J641" i="1"/>
  <c r="C36" i="10"/>
  <c r="H671" i="1"/>
  <c r="I663" i="1"/>
  <c r="I666" i="1" s="1"/>
  <c r="D26" i="10"/>
  <c r="C144" i="2"/>
  <c r="D16" i="10"/>
  <c r="D27" i="10"/>
  <c r="D15" i="10"/>
  <c r="D12" i="10"/>
  <c r="D24" i="10"/>
  <c r="D23" i="10"/>
  <c r="D19" i="10"/>
  <c r="G666" i="1"/>
  <c r="G671" i="1"/>
  <c r="D10" i="10"/>
  <c r="D13" i="10"/>
  <c r="D18" i="10"/>
  <c r="C30" i="10"/>
  <c r="D17" i="10"/>
  <c r="D22" i="10"/>
  <c r="D21" i="10"/>
  <c r="D20" i="10"/>
  <c r="D25" i="10"/>
  <c r="K551" i="1"/>
  <c r="I671" i="1"/>
  <c r="G625" i="1"/>
  <c r="J51" i="1"/>
  <c r="H620" i="1" s="1"/>
  <c r="J620" i="1" s="1"/>
  <c r="C41" i="10" l="1"/>
  <c r="D36" i="10" s="1"/>
  <c r="J625" i="1"/>
  <c r="H655" i="1"/>
  <c r="D28" i="10"/>
  <c r="D37" i="10" l="1"/>
  <c r="D39" i="10"/>
  <c r="D38" i="10"/>
  <c r="D35" i="10"/>
  <c r="D41" i="10" s="1"/>
  <c r="D40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<sst xmlns="http://schemas.openxmlformats.org/spreadsheetml/2006/main" count="3945" uniqueCount="910">
  <si>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</si>
  <si>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</si>
  <si>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</si>
  <si>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</si>
  <si>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</si>
  <si>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</si>
  <si>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</si>
  <si>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</si>
  <si>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</si>
  <si>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</si>
  <si>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</si>
  <si>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</si>
  <si>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</si>
  <si>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</si>
  <si>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</si>
  <si>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</si>
  <si>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</si>
  <si>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</si>
  <si>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</si>
  <si>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</si>
  <si>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</si>
  <si>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</si>
  <si>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</si>
  <si>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</si>
  <si>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</si>
  <si>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</si>
  <si>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</si>
  <si>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</si>
  <si>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</si>
  <si>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</si>
  <si>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</si>
  <si>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</si>
  <si>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</si>
  <si>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</si>
  <si>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</si>
  <si>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</si>
  <si>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</si>
  <si>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</si>
  <si>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</si>
  <si>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</si>
  <si>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</si>
  <si>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</si>
  <si>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</si>
  <si>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</si>
  <si>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</si>
  <si>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</si>
  <si>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</si>
  <si>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</si>
  <si>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</si>
  <si>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</si>
  <si>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</si>
  <si>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</si>
  <si>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</si>
  <si>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</si>
  <si>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</si>
  <si>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</si>
  <si>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</si>
  <si>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</si>
  <si>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</si>
  <si>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</si>
  <si>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</si>
  <si>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</si>
  <si>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</si>
  <si>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</si>
  <si>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</si>
  <si>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</si>
  <si>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</si>
  <si>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</si>
  <si>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</si>
  <si>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</si>
  <si>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</si>
  <si>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</si>
  <si>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</si>
  <si>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</si>
  <si>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</si>
  <si>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</si>
  <si>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</si>
  <si>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</si>
  <si>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</si>
  <si>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</si>
  <si>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</si>
  <si>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</si>
  <si>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</si>
  <si>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</si>
  <si>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</si>
  <si>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</si>
  <si>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</si>
  <si>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</si>
  <si>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</si>
  <si>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</si>
  <si>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</si>
  <si>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</si>
  <si>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</si>
  <si>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</si>
  <si>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</si>
  <si>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</si>
  <si>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</si>
  <si>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</si>
  <si>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</si>
  <si>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</si>
  <si>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</si>
  <si>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</si>
  <si>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</si>
  <si>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</si>
  <si>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</si>
  <si>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</si>
  <si>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</si>
  <si>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</si>
  <si>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</si>
  <si>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</si>
  <si>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</si>
  <si>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</si>
  <si>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</si>
  <si>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</si>
  <si>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</si>
  <si>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</si>
  <si>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</si>
  <si>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</si>
  <si>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</si>
  <si>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</si>
  <si>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</si>
  <si>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</si>
  <si>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</si>
  <si>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</si>
  <si>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</si>
  <si>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</si>
  <si>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</si>
  <si>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</si>
  <si>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</si>
  <si>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</si>
  <si>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</si>
  <si>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</si>
  <si>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</si>
  <si>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</si>
  <si>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</si>
  <si>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</si>
  <si>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</si>
  <si>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</si>
  <si>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</si>
  <si>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</si>
  <si>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</si>
  <si>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</si>
  <si>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</si>
  <si>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</si>
  <si>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</si>
  <si>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</si>
  <si>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</si>
  <si>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</si>
  <si>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</si>
  <si>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</si>
  <si>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</si>
  <si>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</si>
  <si>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</si>
  <si>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</si>
  <si>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</si>
  <si>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</si>
  <si>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</si>
  <si>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</si>
  <si>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</si>
  <si>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</si>
  <si>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</si>
  <si>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</si>
  <si>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</si>
  <si>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</si>
  <si>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</si>
  <si>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</si>
  <si>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</si>
  <si>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</si>
  <si>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</si>
  <si>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</si>
  <si>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</si>
  <si>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</si>
  <si>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</si>
  <si>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</si>
  <si>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</si>
  <si>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</si>
  <si>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</si>
  <si>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</si>
  <si>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</si>
  <si>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</si>
  <si>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</si>
  <si>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</si>
  <si>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</si>
  <si>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</si>
  <si>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</si>
  <si>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</si>
  <si>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</si>
  <si>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</si>
  <si>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</si>
  <si>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</si>
  <si>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</si>
  <si>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</si>
  <si>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</si>
  <si>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</si>
  <si>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</si>
  <si>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</si>
  <si>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</si>
  <si>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</si>
  <si>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</si>
  <si>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</si>
  <si>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</si>
  <si>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</si>
  <si>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</si>
  <si>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</si>
  <si>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</si>
  <si>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</si>
  <si>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</si>
  <si>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</si>
  <si>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</si>
  <si>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</si>
  <si>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</si>
  <si>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</si>
  <si>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</si>
  <si>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</si>
  <si>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</si>
  <si>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</si>
  <si>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</si>
  <si>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</si>
  <si>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</si>
  <si>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</si>
  <si>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</si>
  <si>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</si>
  <si>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</si>
  <si>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</si>
  <si>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</si>
  <si>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</si>
  <si>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</si>
  <si>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</si>
  <si>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</si>
  <si>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</si>
  <si>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</si>
  <si>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</si>
  <si>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</si>
  <si>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</si>
  <si>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</si>
  <si>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</si>
  <si>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</si>
  <si>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</si>
  <si>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</si>
  <si>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</si>
  <si>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</si>
  <si>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</si>
  <si>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</si>
  <si>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</si>
  <si>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</si>
  <si>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</si>
  <si>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</si>
  <si>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</si>
  <si>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</si>
  <si>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</si>
  <si>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</si>
  <si>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</si>
  <si>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</si>
  <si>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</si>
  <si>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</si>
  <si>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</si>
  <si>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</si>
  <si>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</si>
  <si>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</si>
  <si>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</si>
  <si>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</si>
  <si>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</si>
  <si>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</si>
  <si>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</si>
  <si>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</si>
  <si>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</si>
  <si>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</si>
  <si>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</si>
  <si>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</si>
  <si>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</si>
  <si>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</si>
  <si>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</si>
  <si>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</si>
  <si>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</si>
  <si>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</si>
  <si>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</si>
  <si>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</si>
  <si>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</si>
  <si>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</si>
  <si>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</si>
  <si>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</si>
  <si>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</si>
  <si>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</si>
  <si>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</si>
  <si>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</si>
  <si>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</si>
  <si>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</si>
  <si>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</si>
  <si>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</si>
  <si>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</si>
  <si>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</si>
  <si>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</si>
  <si>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</si>
  <si>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</si>
  <si>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</si>
  <si>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</si>
  <si>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</si>
  <si>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</si>
  <si>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</si>
  <si>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</si>
  <si>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</si>
  <si>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</si>
  <si>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</si>
  <si>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</si>
  <si>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</si>
  <si>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</si>
  <si>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</si>
  <si>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</si>
  <si>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</si>
  <si>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</si>
  <si>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</si>
  <si>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</si>
  <si>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</si>
  <si>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</si>
  <si>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</si>
  <si>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</si>
  <si>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</si>
  <si>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</si>
  <si>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</si>
  <si>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</si>
  <si>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</si>
  <si>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</si>
  <si>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</si>
  <si>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</si>
  <si>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</si>
  <si>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</si>
  <si>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</si>
  <si>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</si>
  <si>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</si>
  <si>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</si>
  <si>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</si>
  <si>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</si>
  <si>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</si>
  <si>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</si>
  <si>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</si>
  <si>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</si>
  <si>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</si>
  <si>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</si>
  <si>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</si>
  <si>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</si>
  <si>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</si>
  <si>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</si>
  <si>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</si>
  <si>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</si>
  <si>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</si>
  <si>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</si>
  <si>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</si>
  <si>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</si>
  <si>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</si>
  <si>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</si>
  <si>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</si>
  <si>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</si>
  <si>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</si>
  <si>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</si>
  <si>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</si>
  <si>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</si>
  <si>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</si>
  <si>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</si>
  <si>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</si>
  <si>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</si>
  <si>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</si>
  <si>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</si>
  <si>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</si>
  <si>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</si>
  <si>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</si>
  <si>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</si>
  <si>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</si>
  <si>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</si>
  <si>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</si>
  <si>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</si>
  <si>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</si>
  <si>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</si>
  <si>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</si>
  <si>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</si>
  <si>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</si>
  <si>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</si>
  <si>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</si>
  <si>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</si>
  <si>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</si>
  <si>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</si>
  <si>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</si>
  <si>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</si>
  <si>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</si>
  <si>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</si>
  <si>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</si>
  <si>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</si>
  <si>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</si>
  <si>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</si>
  <si>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</si>
  <si>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</si>
  <si>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</si>
  <si>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</si>
  <si>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</si>
  <si>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</si>
  <si>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</si>
  <si>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</si>
  <si>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</si>
  <si>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</si>
  <si>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</si>
  <si>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</si>
  <si>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</si>
  <si>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</si>
  <si>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</si>
  <si>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</si>
  <si>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</si>
  <si>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</si>
  <si>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</si>
  <si>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</si>
  <si>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</si>
  <si>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</si>
  <si>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</si>
  <si>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</si>
  <si>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</si>
  <si>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</si>
  <si>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</si>
  <si>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</si>
  <si>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</si>
  <si>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</si>
  <si>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</si>
  <si>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</si>
  <si>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</si>
  <si>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</si>
  <si>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</si>
  <si>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</si>
  <si>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</si>
  <si>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</si>
  <si>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</si>
  <si>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</si>
  <si>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</si>
  <si>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</si>
  <si>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</si>
  <si>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</si>
  <si>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</si>
  <si>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</si>
  <si>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</si>
  <si>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</si>
  <si>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</si>
  <si>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</si>
  <si>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</si>
  <si>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</si>
  <si>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</si>
  <si>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</si>
  <si>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</si>
  <si>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</si>
  <si>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</si>
  <si>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</si>
  <si>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</si>
  <si>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</si>
  <si>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</si>
  <si>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</si>
  <si>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</si>
  <si>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</si>
  <si>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</si>
  <si>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</si>
  <si>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</si>
  <si>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</si>
  <si>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</si>
  <si>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</si>
  <si>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</si>
  <si>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</si>
  <si>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</si>
  <si>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</si>
  <si>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</si>
  <si>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</si>
  <si>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</si>
  <si>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</si>
  <si>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</si>
  <si>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</si>
  <si>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</si>
  <si>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</si>
  <si>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</si>
  <si>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</si>
  <si>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</si>
  <si>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</si>
  <si>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</si>
  <si>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</si>
  <si>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</si>
  <si>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</si>
  <si>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</si>
  <si>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</si>
  <si>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</si>
  <si>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</si>
  <si>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</si>
  <si>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</si>
  <si>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</si>
  <si>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</si>
  <si>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</si>
  <si>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</si>
  <si>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</si>
  <si>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</si>
  <si>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</si>
  <si>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</si>
  <si>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</si>
  <si>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</si>
  <si>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</si>
  <si>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</si>
  <si>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</si>
  <si>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</si>
  <si>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</si>
  <si>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</si>
  <si>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</si>
  <si>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</si>
  <si>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</si>
  <si>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</si>
  <si>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</si>
  <si>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</si>
  <si>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</si>
  <si>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</si>
  <si>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</si>
  <si>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</si>
  <si>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</si>
  <si>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</si>
  <si>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</si>
  <si>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</si>
  <si>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</si>
  <si>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</si>
  <si>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</si>
  <si>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</si>
  <si>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</si>
  <si>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</si>
  <si>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</si>
  <si>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</si>
  <si>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</si>
  <si>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</si>
  <si>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</si>
  <si>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</si>
  <si>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</si>
  <si>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</si>
  <si>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</si>
  <si>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</si>
  <si>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</si>
  <si>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</si>
  <si>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</si>
  <si>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</si>
  <si>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</si>
  <si>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</si>
  <si>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</si>
  <si>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</si>
  <si>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</si>
  <si>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</si>
  <si>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</si>
  <si>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</si>
  <si>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</si>
  <si>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</si>
  <si>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</si>
  <si>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</si>
  <si>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</si>
  <si>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</si>
  <si>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</si>
  <si>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</si>
  <si>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</si>
  <si>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</si>
  <si>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</si>
  <si>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</si>
  <si>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</si>
  <si>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</si>
  <si>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</si>
  <si>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</si>
  <si>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</si>
  <si>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</si>
  <si>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</si>
  <si>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</si>
  <si>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</si>
  <si>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</si>
  <si>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</si>
  <si>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</si>
  <si>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</si>
  <si>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</si>
  <si>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</si>
  <si>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</si>
  <si>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</si>
  <si>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</si>
  <si>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</si>
  <si>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</si>
  <si>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</si>
  <si>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</si>
  <si>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</si>
  <si>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</si>
  <si>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</si>
  <si>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</si>
  <si>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</si>
  <si>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</si>
  <si>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</si>
  <si>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</si>
  <si>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</si>
  <si>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</si>
  <si>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</si>
  <si>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</si>
  <si>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</si>
  <si>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</si>
  <si>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</si>
  <si>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</si>
  <si>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</si>
  <si>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</si>
  <si>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</si>
  <si>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</si>
  <si>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</si>
  <si>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</si>
  <si>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</si>
  <si>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</si>
  <si>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</si>
  <si>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</si>
  <si>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</si>
  <si>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</si>
  <si>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</si>
  <si>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</si>
  <si>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</si>
  <si>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</si>
  <si>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</si>
  <si>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</si>
  <si>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</si>
  <si>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</si>
  <si>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</si>
  <si>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</si>
  <si>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</si>
  <si>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</si>
  <si>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</si>
  <si>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</si>
  <si>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</si>
  <si>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</si>
  <si>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</si>
  <si>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</si>
  <si>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</si>
  <si>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</si>
  <si>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</si>
  <si>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</si>
  <si>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</si>
  <si>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</si>
  <si>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</si>
  <si>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</si>
  <si>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</si>
  <si>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</si>
  <si>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</si>
  <si>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</si>
  <si>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</si>
  <si>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</si>
  <si>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</si>
  <si>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</si>
  <si>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</si>
  <si>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</si>
  <si>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</si>
  <si>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</si>
  <si>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</si>
  <si>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</si>
  <si>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</si>
  <si>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</si>
  <si>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</si>
  <si>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</si>
  <si>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</si>
  <si>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</si>
  <si>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</si>
  <si>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</si>
  <si>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</si>
  <si>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</si>
  <si>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</si>
  <si>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</si>
  <si>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</si>
  <si>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</si>
  <si>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</si>
  <si>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</si>
  <si>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</si>
  <si>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</si>
  <si>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</si>
  <si>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</si>
  <si>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</si>
  <si>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</si>
  <si>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</si>
  <si>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</si>
  <si>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</si>
  <si>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</si>
  <si>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</si>
  <si>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</si>
  <si>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</si>
  <si>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</si>
  <si>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</si>
  <si>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</si>
  <si>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</si>
  <si>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</si>
  <si>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</si>
  <si>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</si>
  <si>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</si>
  <si>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</si>
  <si>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</si>
  <si>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</si>
  <si>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</si>
  <si>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</si>
  <si>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</si>
  <si>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</si>
  <si>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</si>
  <si>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</si>
  <si>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</si>
  <si>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</si>
  <si>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</si>
  <si>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</si>
  <si>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</si>
  <si>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</si>
  <si>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</si>
  <si>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</si>
  <si>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</si>
  <si>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</si>
  <si>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</si>
  <si>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</si>
  <si>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</si>
  <si>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</si>
  <si>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</si>
  <si>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</si>
  <si>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</si>
  <si>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</si>
  <si>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</si>
  <si>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</si>
  <si>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</si>
  <si>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</si>
  <si>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</si>
  <si>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</si>
  <si>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</si>
  <si>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</si>
  <si>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</si>
  <si>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</si>
  <si>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</si>
  <si>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</si>
  <si>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</si>
  <si>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</si>
  <si>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</si>
  <si>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</si>
  <si>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</si>
  <si>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</si>
  <si>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</si>
  <si>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</si>
  <si>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</si>
  <si>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</si>
  <si>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</si>
  <si>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</si>
  <si>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</si>
  <si>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</si>
  <si>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</si>
  <si>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</si>
  <si>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</si>
  <si>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</si>
  <si>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</si>
  <si>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</si>
  <si>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</si>
  <si>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</si>
  <si>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</si>
  <si>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</si>
  <si>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</si>
  <si>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</si>
  <si>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</si>
  <si>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</si>
  <si>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</si>
  <si>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</si>
  <si>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</si>
  <si>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</si>
  <si>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</si>
  <si>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</si>
  <si>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</si>
  <si>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</si>
  <si>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</si>
  <si>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</si>
  <si>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</si>
  <si>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</si>
  <si>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</si>
  <si>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</si>
  <si>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</si>
  <si>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</si>
  <si>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</si>
  <si>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</si>
  <si>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</si>
  <si>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</si>
  <si>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</si>
  <si>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</si>
  <si>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</si>
  <si>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</si>
  <si>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</si>
  <si>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</si>
  <si>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</si>
  <si>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</si>
  <si>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</si>
  <si>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</si>
  <si>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</si>
  <si>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</si>
  <si>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</si>
  <si>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</si>
  <si>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</si>
  <si>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</si>
  <si>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</si>
  <si>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</si>
  <si>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</si>
  <si>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</si>
  <si>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</si>
  <si>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</si>
  <si>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</si>
  <si>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</si>
  <si>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</si>
  <si>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</si>
  <si>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</si>
  <si>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</si>
  <si>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</si>
  <si>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</si>
  <si>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</si>
  <si>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</si>
  <si>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</si>
  <si>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</si>
  <si>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</si>
  <si>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</si>
  <si>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</si>
  <si>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</si>
  <si>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</si>
  <si>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</si>
  <si>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</si>
  <si>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</si>
  <si>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</si>
  <si>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</si>
  <si>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</si>
  <si>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</si>
  <si>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</si>
  <si>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</si>
  <si>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</si>
  <si>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</si>
  <si>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</si>
  <si>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</si>
  <si>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</si>
  <si>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</si>
  <si>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</si>
  <si>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</si>
  <si>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</si>
  <si>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</si>
  <si>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</si>
  <si>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</si>
  <si>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</si>
  <si>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</si>
  <si>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</si>
  <si>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</si>
  <si>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</si>
  <si>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</si>
  <si>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</si>
  <si>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</si>
  <si>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</si>
  <si>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</si>
  <si>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</si>
  <si>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</si>
  <si>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</si>
  <si>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</si>
  <si>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</si>
  <si>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</si>
  <si>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</si>
  <si>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</si>
  <si>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</si>
  <si>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</si>
  <si>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</si>
  <si>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</si>
  <si>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</si>
  <si>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</si>
  <si>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</si>
  <si>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</si>
  <si>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</si>
  <si>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</si>
  <si>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</si>
  <si>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</si>
  <si>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</si>
  <si>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</si>
  <si>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</si>
  <si>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</si>
  <si>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</si>
  <si>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</si>
  <si>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</si>
  <si>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</si>
  <si>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</si>
  <si>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</si>
  <si>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</si>
  <si>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</si>
  <si>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</si>
  <si>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</si>
  <si>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</si>
  <si>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</si>
  <si>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</si>
  <si>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</si>
  <si>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</si>
  <si>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</si>
  <si>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</si>
  <si>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</si>
  <si>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</si>
  <si>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</si>
  <si>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</si>
  <si>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</si>
  <si>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</si>
  <si>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</si>
  <si>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</si>
  <si>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</si>
  <si>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</si>
  <si>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</si>
  <si>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</si>
  <si>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</si>
  <si>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</si>
  <si>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</si>
  <si>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</si>
  <si>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</si>
  <si>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</si>
  <si>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</si>
  <si>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</si>
  <si>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</si>
  <si>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</si>
  <si>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</si>
  <si>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</si>
  <si>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</si>
  <si>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</si>
  <si>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</si>
  <si>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</si>
  <si>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</si>
  <si>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</si>
  <si>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Hales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</si>
</sst>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06" activePane="bottomRight" state="frozen"/>
      <selection pane="topRight" activeCell="F1" sqref="F1"/>
      <selection pane="bottomLeft" activeCell="A4" sqref="A4"/>
      <selection pane="bottomRight" activeCell="F473" sqref="F47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-321.68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-321.68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-321.68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-321.68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-321.68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131465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131465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131465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 t="s">
        <v>287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0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131465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38026.68</v>
      </c>
      <c r="I196" s="18"/>
      <c r="J196" s="18"/>
      <c r="K196" s="18"/>
      <c r="L196" s="19">
        <f>SUM(F196:K196)</f>
        <v>38026.68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>SUM(H196:H209)</f>
        <v>38026.68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38026.68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27544</v>
      </c>
      <c r="I214" s="18"/>
      <c r="J214" s="18"/>
      <c r="K214" s="18"/>
      <c r="L214" s="19">
        <f>SUM(F214:K214)</f>
        <v>27544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27544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27544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62820-3396</f>
        <v>59424</v>
      </c>
      <c r="I232" s="18"/>
      <c r="J232" s="18"/>
      <c r="K232" s="18"/>
      <c r="L232" s="19">
        <f>SUM(F232:K232)</f>
        <v>59424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3396</v>
      </c>
      <c r="I243" s="18"/>
      <c r="J243" s="18"/>
      <c r="K243" s="18"/>
      <c r="L243" s="19">
        <f t="shared" si="4"/>
        <v>3396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62820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62820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128390.68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128390.68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128390.68</v>
      </c>
      <c r="I270" s="42">
        <f t="shared" si="11"/>
        <v>0</v>
      </c>
      <c r="J270" s="42">
        <f t="shared" si="11"/>
        <v>0</v>
      </c>
      <c r="K270" s="42">
        <f t="shared" si="11"/>
        <v>0</v>
      </c>
      <c r="L270" s="42">
        <f t="shared" si="11"/>
        <v>128390.68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/>
      <c r="G464" s="18"/>
      <c r="H464" s="18"/>
      <c r="I464" s="18"/>
      <c r="J464" s="18"/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131465</f>
        <v>131465</v>
      </c>
      <c r="G467" s="18"/>
      <c r="H467" s="18"/>
      <c r="I467" s="18"/>
      <c r="J467" s="18"/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131465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131786.68-3396</f>
        <v>128390.68</v>
      </c>
      <c r="G471" s="18"/>
      <c r="H471" s="18"/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3396</v>
      </c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131786.68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-321.67999999999302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0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0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38026.68</v>
      </c>
      <c r="G574" s="18">
        <v>27544</v>
      </c>
      <c r="H574" s="18">
        <f>62820-3396</f>
        <v>59424</v>
      </c>
      <c r="I574" s="87">
        <f>SUM(F574:H574)</f>
        <v>124994.68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3396</v>
      </c>
      <c r="K590" s="104">
        <f t="shared" ref="K590:K596" si="48">SUM(H590:J590)</f>
        <v>3396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3396</v>
      </c>
      <c r="K597" s="108">
        <f>SUM(K590:K596)</f>
        <v>3396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-321.68</v>
      </c>
      <c r="H616" s="109">
        <f>SUM(F51)</f>
        <v>-321.68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-321.68</v>
      </c>
      <c r="H621" s="109">
        <f>F475</f>
        <v>-321.67999999999302</v>
      </c>
      <c r="I621" s="121" t="s">
        <v>101</v>
      </c>
      <c r="J621" s="109">
        <f t="shared" ref="J621:J654" si="50">G621-H621</f>
        <v>-6.9917405198793858E-12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131465</v>
      </c>
      <c r="H626" s="104">
        <f>SUM(F467)</f>
        <v>131465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128390.68</v>
      </c>
      <c r="H631" s="104">
        <f>SUM(F471)</f>
        <v>128390.68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3396</v>
      </c>
      <c r="H646" s="104">
        <f>L207+L225+L243</f>
        <v>3396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3396</v>
      </c>
      <c r="H650" s="104">
        <f>J597</f>
        <v>3396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38026.68</v>
      </c>
      <c r="G659" s="19">
        <f>(L228+L308+L358)</f>
        <v>27544</v>
      </c>
      <c r="H659" s="19">
        <f>(L246+L327+L359)</f>
        <v>62820</v>
      </c>
      <c r="I659" s="19">
        <f>SUM(F659:H659)</f>
        <v>128390.68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3396</v>
      </c>
      <c r="I661" s="19">
        <f>SUM(F661:H661)</f>
        <v>3396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38026.68</v>
      </c>
      <c r="G662" s="199">
        <f>SUM(G574:G586)+SUM(I601:I603)+L611</f>
        <v>27544</v>
      </c>
      <c r="H662" s="199">
        <f>SUM(H574:H586)+SUM(J601:J603)+L612</f>
        <v>59424</v>
      </c>
      <c r="I662" s="19">
        <f>SUM(F662:H662)</f>
        <v>124994.68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0</v>
      </c>
      <c r="I663" s="19">
        <f>I659-SUM(I660:I662)</f>
        <v>0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Hales Location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Hales Location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124994.68</v>
      </c>
      <c r="D5" s="20">
        <f>SUM('DOE25'!L196:L199)+SUM('DOE25'!L214:L217)+SUM('DOE25'!L232:L235)-F5-G5</f>
        <v>124994.68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'DOE25'!L203+'DOE25'!L221+'DOE25'!L239-F8-G8-D9-D11</f>
        <v>0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'DOE25'!L206+'DOE25'!L224+'DOE25'!L242-F14-G14</f>
        <v>0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3396</v>
      </c>
      <c r="D15" s="20">
        <f>'DOE25'!L207+'DOE25'!L225+'DOE25'!L243-F15-G15</f>
        <v>3396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128390.68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128390.68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Hales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-321.68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-321.68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-321.68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-321.68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-321.68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131465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0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131465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 t="str">
        <f>'DOE25'!F117</f>
        <v xml:space="preserve"> 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0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131465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124994.68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124994.68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3396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3396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128390.68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Hales Location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124995</v>
      </c>
      <c r="D10" s="182">
        <f>ROUND((C10/$C$28)*100,1)</f>
        <v>97.4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3396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128391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128391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131465</v>
      </c>
      <c r="D35" s="182" t="e">
        <f t="shared" ref="D35:D40" si="1">ROUND((C35/$C$41)*100,1)</f>
        <v>#VALUE!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0</v>
      </c>
      <c r="D36" s="182" t="e">
        <f t="shared" si="1"/>
        <v>#VALUE!</v>
      </c>
    </row>
    <row r="37" spans="1:4" x14ac:dyDescent="0.2">
      <c r="A37" s="183" t="s">
        <v>851</v>
      </c>
      <c r="B37" s="185" t="s">
        <v>732</v>
      </c>
      <c r="C37" s="179" t="e">
        <f>ROUND('DOE25'!F116+'DOE25'!F117,0)</f>
        <v>#VALUE!</v>
      </c>
      <c r="D37" s="182" t="e">
        <f t="shared" si="1"/>
        <v>#VALUE!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 t="e">
        <f t="shared" si="1"/>
        <v>#VALUE!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0</v>
      </c>
      <c r="D39" s="182" t="e">
        <f t="shared" si="1"/>
        <v>#VALUE!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 t="e">
        <f t="shared" si="1"/>
        <v>#VALUE!</v>
      </c>
    </row>
    <row r="41" spans="1:4" x14ac:dyDescent="0.2">
      <c r="B41" s="187" t="s">
        <v>736</v>
      </c>
      <c r="C41" s="180" t="e">
        <f>SUM(C35:C40)</f>
        <v>#VALUE!</v>
      </c>
      <c r="D41" s="184" t="e">
        <f>SUM(D35:D40)</f>
        <v>#VALUE!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>Hales Location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C30:FM30"/>
    <mergeCell ref="DP39:DZ39"/>
    <mergeCell ref="EC39:EM39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FP32:FZ32"/>
    <mergeCell ref="HP31:HZ31"/>
    <mergeCell ref="HP30:H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2013-11-08T18:20:07Z</cp:lastPrinted>
  <dcterms:created xsi:type="dcterms:W3CDTF">1997-12-04T19:04:30Z</dcterms:created>
  <dcterms:modified xsi:type="dcterms:W3CDTF">2013-11-08T18:20:11Z</dcterms:modified>
</cp:coreProperties>
</file>