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30A" lockStructure="1"/>
  <bookViews>
    <workbookView xWindow="0" yWindow="0" windowWidth="15345" windowHeight="670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C120" i="2" s="1"/>
  <c r="D39" i="13"/>
  <c r="F13" i="13"/>
  <c r="G13" i="13"/>
  <c r="L206" i="1"/>
  <c r="C122" i="2" s="1"/>
  <c r="L224" i="1"/>
  <c r="L242" i="1"/>
  <c r="F16" i="13"/>
  <c r="G16" i="13"/>
  <c r="E16" i="13" s="1"/>
  <c r="L209" i="1"/>
  <c r="L227" i="1"/>
  <c r="L245" i="1"/>
  <c r="F5" i="13"/>
  <c r="G5" i="13"/>
  <c r="L197" i="1"/>
  <c r="L198" i="1"/>
  <c r="L199" i="1"/>
  <c r="C12" i="10" s="1"/>
  <c r="L200" i="1"/>
  <c r="L215" i="1"/>
  <c r="L229" i="1" s="1"/>
  <c r="L216" i="1"/>
  <c r="L217" i="1"/>
  <c r="L218" i="1"/>
  <c r="L233" i="1"/>
  <c r="L234" i="1"/>
  <c r="L235" i="1"/>
  <c r="L247" i="1" s="1"/>
  <c r="L236" i="1"/>
  <c r="F6" i="13"/>
  <c r="G6" i="13"/>
  <c r="L202" i="1"/>
  <c r="C118" i="2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C18" i="10" s="1"/>
  <c r="F14" i="13"/>
  <c r="G14" i="13"/>
  <c r="L207" i="1"/>
  <c r="L225" i="1"/>
  <c r="D14" i="13" s="1"/>
  <c r="C14" i="13" s="1"/>
  <c r="L243" i="1"/>
  <c r="F15" i="13"/>
  <c r="G15" i="13"/>
  <c r="L208" i="1"/>
  <c r="C21" i="10" s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90" i="1" s="1"/>
  <c r="F660" i="1" s="1"/>
  <c r="L277" i="1"/>
  <c r="L278" i="1"/>
  <c r="L279" i="1"/>
  <c r="E112" i="2" s="1"/>
  <c r="L281" i="1"/>
  <c r="E118" i="2" s="1"/>
  <c r="L282" i="1"/>
  <c r="L283" i="1"/>
  <c r="L284" i="1"/>
  <c r="E121" i="2" s="1"/>
  <c r="L285" i="1"/>
  <c r="E122" i="2" s="1"/>
  <c r="L286" i="1"/>
  <c r="L287" i="1"/>
  <c r="L288" i="1"/>
  <c r="E125" i="2" s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F112" i="1" s="1"/>
  <c r="G60" i="1"/>
  <c r="H60" i="1"/>
  <c r="I60" i="1"/>
  <c r="F56" i="2" s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C91" i="2" s="1"/>
  <c r="F162" i="1"/>
  <c r="F169" i="1" s="1"/>
  <c r="G147" i="1"/>
  <c r="G162" i="1"/>
  <c r="H147" i="1"/>
  <c r="H162" i="1"/>
  <c r="H169" i="1" s="1"/>
  <c r="I147" i="1"/>
  <c r="I162" i="1"/>
  <c r="C11" i="10"/>
  <c r="C13" i="10"/>
  <c r="C16" i="10"/>
  <c r="C20" i="10"/>
  <c r="L250" i="1"/>
  <c r="L332" i="1"/>
  <c r="L254" i="1"/>
  <c r="L268" i="1"/>
  <c r="L269" i="1"/>
  <c r="C143" i="2" s="1"/>
  <c r="L349" i="1"/>
  <c r="C26" i="10" s="1"/>
  <c r="L350" i="1"/>
  <c r="I665" i="1"/>
  <c r="I670" i="1"/>
  <c r="L211" i="1"/>
  <c r="G661" i="1"/>
  <c r="G662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K549" i="1" s="1"/>
  <c r="L527" i="1"/>
  <c r="G550" i="1" s="1"/>
  <c r="L528" i="1"/>
  <c r="G551" i="1" s="1"/>
  <c r="L531" i="1"/>
  <c r="H549" i="1" s="1"/>
  <c r="L532" i="1"/>
  <c r="H550" i="1" s="1"/>
  <c r="H552" i="1" s="1"/>
  <c r="L533" i="1"/>
  <c r="H551" i="1" s="1"/>
  <c r="L536" i="1"/>
  <c r="I549" i="1" s="1"/>
  <c r="L537" i="1"/>
  <c r="I550" i="1" s="1"/>
  <c r="L538" i="1"/>
  <c r="I551" i="1" s="1"/>
  <c r="K551" i="1" s="1"/>
  <c r="K552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L270" i="1" s="1"/>
  <c r="C132" i="2"/>
  <c r="A1" i="2"/>
  <c r="A2" i="2"/>
  <c r="C8" i="2"/>
  <c r="C18" i="2" s="1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0" i="2"/>
  <c r="E111" i="2"/>
  <c r="C112" i="2"/>
  <c r="C113" i="2"/>
  <c r="E113" i="2"/>
  <c r="C114" i="2"/>
  <c r="D115" i="2"/>
  <c r="F115" i="2"/>
  <c r="G115" i="2"/>
  <c r="C119" i="2"/>
  <c r="E119" i="2"/>
  <c r="E120" i="2"/>
  <c r="C121" i="2"/>
  <c r="C123" i="2"/>
  <c r="E123" i="2"/>
  <c r="E124" i="2"/>
  <c r="C12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G620" i="1" s="1"/>
  <c r="F32" i="1"/>
  <c r="F52" i="1" s="1"/>
  <c r="G32" i="1"/>
  <c r="H32" i="1"/>
  <c r="I32" i="1"/>
  <c r="H617" i="1"/>
  <c r="G52" i="1"/>
  <c r="H618" i="1" s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F257" i="1" s="1"/>
  <c r="F271" i="1" s="1"/>
  <c r="G229" i="1"/>
  <c r="H229" i="1"/>
  <c r="H257" i="1" s="1"/>
  <c r="H271" i="1" s="1"/>
  <c r="I229" i="1"/>
  <c r="J229" i="1"/>
  <c r="K229" i="1"/>
  <c r="K257" i="1" s="1"/>
  <c r="K271" i="1" s="1"/>
  <c r="F247" i="1"/>
  <c r="G247" i="1"/>
  <c r="H247" i="1"/>
  <c r="I247" i="1"/>
  <c r="J247" i="1"/>
  <c r="K247" i="1"/>
  <c r="F256" i="1"/>
  <c r="L256" i="1" s="1"/>
  <c r="G256" i="1"/>
  <c r="H256" i="1"/>
  <c r="I256" i="1"/>
  <c r="J256" i="1"/>
  <c r="K256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J640" i="1" s="1"/>
  <c r="H446" i="1"/>
  <c r="I446" i="1"/>
  <c r="G642" i="1" s="1"/>
  <c r="F452" i="1"/>
  <c r="G452" i="1"/>
  <c r="H452" i="1"/>
  <c r="I452" i="1"/>
  <c r="F460" i="1"/>
  <c r="G460" i="1"/>
  <c r="H460" i="1"/>
  <c r="H461" i="1" s="1"/>
  <c r="H641" i="1" s="1"/>
  <c r="I460" i="1"/>
  <c r="F461" i="1"/>
  <c r="G461" i="1"/>
  <c r="I461" i="1"/>
  <c r="H642" i="1" s="1"/>
  <c r="F470" i="1"/>
  <c r="G470" i="1"/>
  <c r="H470" i="1"/>
  <c r="I470" i="1"/>
  <c r="I476" i="1" s="1"/>
  <c r="H625" i="1" s="1"/>
  <c r="J470" i="1"/>
  <c r="F474" i="1"/>
  <c r="F476" i="1" s="1"/>
  <c r="H622" i="1" s="1"/>
  <c r="J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L524" i="1"/>
  <c r="F529" i="1"/>
  <c r="G529" i="1"/>
  <c r="G545" i="1" s="1"/>
  <c r="H529" i="1"/>
  <c r="I529" i="1"/>
  <c r="J529" i="1"/>
  <c r="K529" i="1"/>
  <c r="K545" i="1" s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60" i="1" s="1"/>
  <c r="L558" i="1"/>
  <c r="L559" i="1"/>
  <c r="F560" i="1"/>
  <c r="G560" i="1"/>
  <c r="H560" i="1"/>
  <c r="H571" i="1" s="1"/>
  <c r="I560" i="1"/>
  <c r="J560" i="1"/>
  <c r="J571" i="1" s="1"/>
  <c r="K560" i="1"/>
  <c r="K571" i="1" s="1"/>
  <c r="L562" i="1"/>
  <c r="L565" i="1" s="1"/>
  <c r="L563" i="1"/>
  <c r="L564" i="1"/>
  <c r="F565" i="1"/>
  <c r="G565" i="1"/>
  <c r="H565" i="1"/>
  <c r="I565" i="1"/>
  <c r="I571" i="1" s="1"/>
  <c r="J565" i="1"/>
  <c r="K565" i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J639" i="1" s="1"/>
  <c r="H640" i="1"/>
  <c r="G641" i="1"/>
  <c r="G643" i="1"/>
  <c r="J643" i="1" s="1"/>
  <c r="H643" i="1"/>
  <c r="G644" i="1"/>
  <c r="G645" i="1"/>
  <c r="H645" i="1"/>
  <c r="J645" i="1" s="1"/>
  <c r="G650" i="1"/>
  <c r="G651" i="1"/>
  <c r="J651" i="1" s="1"/>
  <c r="G652" i="1"/>
  <c r="H652" i="1"/>
  <c r="G653" i="1"/>
  <c r="H653" i="1"/>
  <c r="G654" i="1"/>
  <c r="H654" i="1"/>
  <c r="H655" i="1"/>
  <c r="J655" i="1" s="1"/>
  <c r="F192" i="1"/>
  <c r="I257" i="1"/>
  <c r="G257" i="1"/>
  <c r="G271" i="1" s="1"/>
  <c r="L328" i="1"/>
  <c r="A31" i="12"/>
  <c r="D62" i="2"/>
  <c r="D63" i="2" s="1"/>
  <c r="D18" i="2"/>
  <c r="C78" i="2"/>
  <c r="G161" i="2"/>
  <c r="D91" i="2"/>
  <c r="G62" i="2"/>
  <c r="D29" i="13"/>
  <c r="C29" i="13" s="1"/>
  <c r="D19" i="13"/>
  <c r="C19" i="13" s="1"/>
  <c r="J617" i="1"/>
  <c r="E78" i="2"/>
  <c r="H112" i="1"/>
  <c r="K605" i="1"/>
  <c r="G648" i="1" s="1"/>
  <c r="L419" i="1"/>
  <c r="I169" i="1"/>
  <c r="G552" i="1"/>
  <c r="J476" i="1"/>
  <c r="H626" i="1" s="1"/>
  <c r="H476" i="1"/>
  <c r="H624" i="1" s="1"/>
  <c r="J624" i="1" s="1"/>
  <c r="G476" i="1"/>
  <c r="H623" i="1" s="1"/>
  <c r="J623" i="1" s="1"/>
  <c r="G338" i="1"/>
  <c r="G352" i="1" s="1"/>
  <c r="J140" i="1"/>
  <c r="K550" i="1"/>
  <c r="G22" i="2"/>
  <c r="J552" i="1"/>
  <c r="H140" i="1"/>
  <c r="F22" i="13"/>
  <c r="C22" i="13" s="1"/>
  <c r="H338" i="1"/>
  <c r="H352" i="1" s="1"/>
  <c r="H192" i="1"/>
  <c r="F552" i="1"/>
  <c r="L570" i="1"/>
  <c r="G36" i="2"/>
  <c r="H545" i="1"/>
  <c r="A13" i="12" l="1"/>
  <c r="L257" i="1"/>
  <c r="L271" i="1" s="1"/>
  <c r="G632" i="1" s="1"/>
  <c r="J632" i="1" s="1"/>
  <c r="C109" i="2"/>
  <c r="D5" i="13"/>
  <c r="C5" i="13" s="1"/>
  <c r="E128" i="2"/>
  <c r="C16" i="13"/>
  <c r="J641" i="1"/>
  <c r="I271" i="1"/>
  <c r="L539" i="1"/>
  <c r="L382" i="1"/>
  <c r="G636" i="1" s="1"/>
  <c r="J636" i="1" s="1"/>
  <c r="H52" i="1"/>
  <c r="H619" i="1" s="1"/>
  <c r="E109" i="2"/>
  <c r="E115" i="2" s="1"/>
  <c r="C62" i="2"/>
  <c r="F661" i="1"/>
  <c r="I661" i="1" s="1"/>
  <c r="C19" i="10"/>
  <c r="C15" i="10"/>
  <c r="C10" i="10"/>
  <c r="C81" i="2"/>
  <c r="E13" i="13"/>
  <c r="C13" i="13" s="1"/>
  <c r="E8" i="13"/>
  <c r="C8" i="13" s="1"/>
  <c r="D12" i="13"/>
  <c r="C12" i="13" s="1"/>
  <c r="K352" i="1"/>
  <c r="C35" i="10"/>
  <c r="D6" i="13"/>
  <c r="C6" i="13" s="1"/>
  <c r="G649" i="1"/>
  <c r="J649" i="1" s="1"/>
  <c r="D127" i="2"/>
  <c r="D128" i="2" s="1"/>
  <c r="D145" i="2" s="1"/>
  <c r="C124" i="2"/>
  <c r="C128" i="2" s="1"/>
  <c r="C111" i="2"/>
  <c r="C56" i="2"/>
  <c r="F662" i="1"/>
  <c r="I662" i="1" s="1"/>
  <c r="H660" i="1"/>
  <c r="H664" i="1" s="1"/>
  <c r="K503" i="1"/>
  <c r="C29" i="10"/>
  <c r="I552" i="1"/>
  <c r="D15" i="13"/>
  <c r="C15" i="13" s="1"/>
  <c r="J338" i="1"/>
  <c r="J352" i="1" s="1"/>
  <c r="H25" i="13"/>
  <c r="E81" i="2"/>
  <c r="L351" i="1"/>
  <c r="H647" i="1"/>
  <c r="J647" i="1" s="1"/>
  <c r="G625" i="1"/>
  <c r="J625" i="1" s="1"/>
  <c r="L614" i="1"/>
  <c r="L529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L338" i="1"/>
  <c r="L352" i="1" s="1"/>
  <c r="G633" i="1" s="1"/>
  <c r="J633" i="1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D31" i="13" s="1"/>
  <c r="C31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G50" i="2" s="1"/>
  <c r="G51" i="2" s="1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C115" i="2" l="1"/>
  <c r="C145" i="2" s="1"/>
  <c r="I660" i="1"/>
  <c r="I664" i="1" s="1"/>
  <c r="I672" i="1" s="1"/>
  <c r="C7" i="10" s="1"/>
  <c r="G667" i="1"/>
  <c r="C63" i="2"/>
  <c r="C104" i="2" s="1"/>
  <c r="E33" i="13"/>
  <c r="D35" i="13" s="1"/>
  <c r="L545" i="1"/>
  <c r="F664" i="1"/>
  <c r="C25" i="13"/>
  <c r="H33" i="13"/>
  <c r="C28" i="10"/>
  <c r="D19" i="10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2" i="10" l="1"/>
  <c r="D18" i="10"/>
  <c r="D11" i="10"/>
  <c r="D24" i="10"/>
  <c r="D17" i="10"/>
  <c r="D27" i="10"/>
  <c r="D12" i="10"/>
  <c r="D13" i="10"/>
  <c r="D21" i="10"/>
  <c r="F672" i="1"/>
  <c r="C4" i="10" s="1"/>
  <c r="F667" i="1"/>
  <c r="D10" i="10"/>
  <c r="D26" i="10"/>
  <c r="D16" i="10"/>
  <c r="D23" i="10"/>
  <c r="C30" i="10"/>
  <c r="D20" i="10"/>
  <c r="D15" i="10"/>
  <c r="D25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<sst xmlns="http://schemas.openxmlformats.org/spreadsheetml/2006/main" count="3954" uniqueCount="912">
  <si>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</si>
  <si>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</si>
  <si>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</si>
  <si>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</si>
  <si>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</si>
  <si>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</si>
  <si>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</si>
  <si>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</si>
  <si>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</si>
  <si>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</si>
  <si>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</si>
  <si>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</si>
  <si>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</si>
  <si>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</si>
  <si>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</si>
  <si>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</si>
  <si>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</si>
  <si>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</si>
  <si>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</si>
  <si>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</si>
  <si>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</si>
  <si>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</si>
  <si>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</si>
  <si>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</si>
  <si>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</si>
  <si>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</si>
  <si>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</si>
  <si>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</si>
  <si>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</si>
  <si>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</si>
  <si>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</si>
  <si>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</si>
  <si>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</si>
  <si>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</si>
  <si>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</si>
  <si>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</si>
  <si>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</si>
  <si>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</si>
  <si>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</si>
  <si>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</si>
  <si>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</si>
  <si>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</si>
  <si>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</si>
  <si>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</si>
  <si>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</si>
  <si>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</si>
  <si>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</si>
  <si>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</si>
  <si>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</si>
  <si>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</si>
  <si>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</si>
  <si>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</si>
  <si>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</si>
  <si>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</si>
  <si>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</si>
  <si>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</si>
  <si>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</si>
  <si>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</si>
  <si>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</si>
  <si>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</si>
  <si>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</si>
  <si>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</si>
  <si>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</si>
  <si>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</si>
  <si>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</si>
  <si>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</si>
  <si>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</si>
  <si>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</si>
  <si>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</si>
  <si>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</si>
  <si>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</si>
  <si>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</si>
  <si>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</si>
  <si>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</si>
  <si>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</si>
  <si>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</si>
  <si>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</si>
  <si>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</si>
  <si>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</si>
  <si>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</si>
  <si>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</si>
  <si>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</si>
  <si>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</si>
  <si>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</si>
  <si>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</si>
  <si>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</si>
  <si>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</si>
  <si>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</si>
  <si>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</si>
  <si>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</si>
  <si>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</si>
  <si>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</si>
  <si>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</si>
  <si>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</si>
  <si>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</si>
  <si>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</si>
  <si>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</si>
  <si>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</si>
  <si>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</si>
  <si>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</si>
  <si>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</si>
  <si>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</si>
  <si>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</si>
  <si>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</si>
  <si>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</si>
  <si>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</si>
  <si>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</si>
  <si>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</si>
  <si>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</si>
  <si>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</si>
  <si>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</si>
  <si>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</si>
  <si>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</si>
  <si>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</si>
  <si>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</si>
  <si>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</si>
  <si>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</si>
  <si>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</si>
  <si>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</si>
  <si>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</si>
  <si>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</si>
  <si>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</si>
  <si>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</si>
  <si>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</si>
  <si>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</si>
  <si>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</si>
  <si>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</si>
  <si>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</si>
  <si>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</si>
  <si>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</si>
  <si>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</si>
  <si>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</si>
  <si>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</si>
  <si>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</si>
  <si>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</si>
  <si>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</si>
  <si>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</si>
  <si>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</si>
  <si>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</si>
  <si>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</si>
  <si>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</si>
  <si>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</si>
  <si>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</si>
  <si>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</si>
  <si>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</si>
  <si>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</si>
  <si>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</si>
  <si>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</si>
  <si>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</si>
  <si>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</si>
  <si>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</si>
  <si>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</si>
  <si>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</si>
  <si>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</si>
  <si>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</si>
  <si>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</si>
  <si>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</si>
  <si>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</si>
  <si>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</si>
  <si>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</si>
  <si>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</si>
  <si>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</si>
  <si>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</si>
  <si>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</si>
  <si>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</si>
  <si>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</si>
  <si>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</si>
  <si>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</si>
  <si>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</si>
  <si>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</si>
  <si>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</si>
  <si>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</si>
  <si>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</si>
  <si>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</si>
  <si>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</si>
  <si>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</si>
  <si>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</si>
  <si>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</si>
  <si>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</si>
  <si>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</si>
  <si>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</si>
  <si>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</si>
  <si>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</si>
  <si>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</si>
  <si>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</si>
  <si>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</si>
  <si>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</si>
  <si>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</si>
  <si>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</si>
  <si>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</si>
  <si>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</si>
  <si>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</si>
  <si>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</si>
  <si>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</si>
  <si>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</si>
  <si>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</si>
  <si>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</si>
  <si>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</si>
  <si>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</si>
  <si>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</si>
  <si>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</si>
  <si>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</si>
  <si>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</si>
  <si>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</si>
  <si>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</si>
  <si>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</si>
  <si>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</si>
  <si>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</si>
  <si>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</si>
  <si>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</si>
  <si>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</si>
  <si>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</si>
  <si>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</si>
  <si>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</si>
  <si>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</si>
  <si>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</si>
  <si>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</si>
  <si>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</si>
  <si>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</si>
  <si>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</si>
  <si>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</si>
  <si>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</si>
  <si>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</si>
  <si>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</si>
  <si>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</si>
  <si>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</si>
  <si>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</si>
  <si>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</si>
  <si>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</si>
  <si>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</si>
  <si>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</si>
  <si>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</si>
  <si>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</si>
  <si>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</si>
  <si>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</si>
  <si>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</si>
  <si>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</si>
  <si>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</si>
  <si>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</si>
  <si>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</si>
  <si>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</si>
  <si>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</si>
  <si>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</si>
  <si>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</si>
  <si>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</si>
  <si>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</si>
  <si>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</si>
  <si>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</si>
  <si>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</si>
  <si>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</si>
  <si>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</si>
  <si>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</si>
  <si>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</si>
  <si>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</si>
  <si>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</si>
  <si>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</si>
  <si>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</si>
  <si>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</si>
  <si>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</si>
  <si>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</si>
  <si>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</si>
  <si>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</si>
  <si>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</si>
  <si>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</si>
  <si>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</si>
  <si>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</si>
  <si>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</si>
  <si>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</si>
  <si>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</si>
  <si>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</si>
  <si>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</si>
  <si>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</si>
  <si>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</si>
  <si>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</si>
  <si>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</si>
  <si>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</si>
  <si>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</si>
  <si>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</si>
  <si>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</si>
  <si>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</si>
  <si>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</si>
  <si>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</si>
  <si>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</si>
  <si>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</si>
  <si>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</si>
  <si>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</si>
  <si>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</si>
  <si>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</si>
  <si>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</si>
  <si>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</si>
  <si>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</si>
  <si>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</si>
  <si>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</si>
  <si>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</si>
  <si>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</si>
  <si>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</si>
  <si>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</si>
  <si>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</si>
  <si>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</si>
  <si>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</si>
  <si>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</si>
  <si>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</si>
  <si>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</si>
  <si>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</si>
  <si>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</si>
  <si>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</si>
  <si>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</si>
  <si>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</si>
  <si>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</si>
  <si>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</si>
  <si>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</si>
  <si>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</si>
  <si>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</si>
  <si>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</si>
  <si>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</si>
  <si>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</si>
  <si>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</si>
  <si>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</si>
  <si>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</si>
  <si>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</si>
  <si>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</si>
  <si>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</si>
  <si>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</si>
  <si>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</si>
  <si>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</si>
  <si>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</si>
  <si>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</si>
  <si>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</si>
  <si>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</si>
  <si>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</si>
  <si>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</si>
  <si>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</si>
  <si>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</si>
  <si>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</si>
  <si>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</si>
  <si>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</si>
  <si>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</si>
  <si>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</si>
  <si>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</si>
  <si>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</si>
  <si>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</si>
  <si>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</si>
  <si>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</si>
  <si>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</si>
  <si>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</si>
  <si>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</si>
  <si>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</si>
  <si>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</si>
  <si>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</si>
  <si>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</si>
  <si>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</si>
  <si>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</si>
  <si>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</si>
  <si>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</si>
  <si>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</si>
  <si>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</si>
  <si>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</si>
  <si>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</si>
  <si>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</si>
  <si>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</si>
  <si>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</si>
  <si>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</si>
  <si>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</si>
  <si>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</si>
  <si>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</si>
  <si>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</si>
  <si>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</si>
  <si>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</si>
  <si>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</si>
  <si>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</si>
  <si>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</si>
  <si>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</si>
  <si>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</si>
  <si>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</si>
  <si>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</si>
  <si>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</si>
  <si>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</si>
  <si>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</si>
  <si>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</si>
  <si>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</si>
  <si>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</si>
  <si>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</si>
  <si>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</si>
  <si>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</si>
  <si>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</si>
  <si>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</si>
  <si>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</si>
  <si>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</si>
  <si>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</si>
  <si>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</si>
  <si>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</si>
  <si>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</si>
  <si>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</si>
  <si>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</si>
  <si>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</si>
  <si>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</si>
  <si>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</si>
  <si>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</si>
  <si>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</si>
  <si>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</si>
  <si>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</si>
  <si>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</si>
  <si>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</si>
  <si>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</si>
  <si>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</si>
  <si>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</si>
  <si>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</si>
  <si>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</si>
  <si>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</si>
  <si>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</si>
  <si>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</si>
  <si>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</si>
  <si>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</si>
  <si>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</si>
  <si>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</si>
  <si>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</si>
  <si>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</si>
  <si>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</si>
  <si>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</si>
  <si>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</si>
  <si>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</si>
  <si>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</si>
  <si>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</si>
  <si>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</si>
  <si>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</si>
  <si>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</si>
  <si>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</si>
  <si>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</si>
  <si>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</si>
  <si>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</si>
  <si>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</si>
  <si>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</si>
  <si>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</si>
  <si>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</si>
  <si>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</si>
  <si>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</si>
  <si>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</si>
  <si>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</si>
  <si>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</si>
  <si>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</si>
  <si>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</si>
  <si>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</si>
  <si>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</si>
  <si>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</si>
  <si>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</si>
  <si>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</si>
  <si>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</si>
  <si>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</si>
  <si>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</si>
  <si>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</si>
  <si>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</si>
  <si>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</si>
  <si>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</si>
  <si>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</si>
  <si>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</si>
  <si>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</si>
  <si>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</si>
  <si>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</si>
  <si>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</si>
  <si>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</si>
  <si>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</si>
  <si>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</si>
  <si>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</si>
  <si>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</si>
  <si>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</si>
  <si>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</si>
  <si>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</si>
  <si>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</si>
  <si>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</si>
  <si>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</si>
  <si>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</si>
  <si>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</si>
  <si>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</si>
  <si>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</si>
  <si>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</si>
  <si>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</si>
  <si>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</si>
  <si>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</si>
  <si>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</si>
  <si>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</si>
  <si>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</si>
  <si>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</si>
  <si>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</si>
  <si>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</si>
  <si>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</si>
  <si>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</si>
  <si>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</si>
  <si>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</si>
  <si>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</si>
  <si>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</si>
  <si>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</si>
  <si>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</si>
  <si>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</si>
  <si>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</si>
  <si>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</si>
  <si>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</si>
  <si>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</si>
  <si>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</si>
  <si>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</si>
  <si>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</si>
  <si>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</si>
  <si>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</si>
  <si>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</si>
  <si>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</si>
  <si>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</si>
  <si>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</si>
  <si>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</si>
  <si>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</si>
  <si>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</si>
  <si>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</si>
  <si>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</si>
  <si>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</si>
  <si>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</si>
  <si>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</si>
  <si>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</si>
  <si>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</si>
  <si>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</si>
  <si>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</si>
  <si>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</si>
  <si>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</si>
  <si>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</si>
  <si>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</si>
  <si>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</si>
  <si>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</si>
  <si>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</si>
  <si>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</si>
  <si>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</si>
  <si>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</si>
  <si>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</si>
  <si>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</si>
  <si>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</si>
  <si>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</si>
  <si>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</si>
  <si>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</si>
  <si>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</si>
  <si>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</si>
  <si>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</si>
  <si>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</si>
  <si>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</si>
  <si>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</si>
  <si>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</si>
  <si>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</si>
  <si>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</si>
  <si>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</si>
  <si>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</si>
  <si>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</si>
  <si>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</si>
  <si>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</si>
  <si>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</si>
  <si>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</si>
  <si>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</si>
  <si>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</si>
  <si>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</si>
  <si>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</si>
  <si>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</si>
  <si>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</si>
  <si>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</si>
  <si>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</si>
  <si>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</si>
  <si>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</si>
  <si>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</si>
  <si>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</si>
  <si>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</si>
  <si>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</si>
  <si>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</si>
  <si>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</si>
  <si>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</si>
  <si>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</si>
  <si>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</si>
  <si>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</si>
  <si>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</si>
  <si>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</si>
  <si>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</si>
  <si>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</si>
  <si>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</si>
  <si>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</si>
  <si>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</si>
  <si>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</si>
  <si>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</si>
  <si>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</si>
  <si>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</si>
  <si>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</si>
  <si>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</si>
  <si>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</si>
  <si>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</si>
  <si>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</si>
  <si>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</si>
  <si>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</si>
  <si>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</si>
  <si>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</si>
  <si>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</si>
  <si>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</si>
  <si>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</si>
  <si>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</si>
  <si>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</si>
  <si>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</si>
  <si>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</si>
  <si>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</si>
  <si>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</si>
  <si>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</si>
  <si>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</si>
  <si>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</si>
  <si>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</si>
  <si>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</si>
  <si>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</si>
  <si>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</si>
  <si>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</si>
  <si>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</si>
  <si>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</si>
  <si>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</si>
  <si>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</si>
  <si>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</si>
  <si>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</si>
  <si>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</si>
  <si>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</si>
  <si>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</si>
  <si>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</si>
  <si>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</si>
  <si>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</si>
  <si>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</si>
  <si>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</si>
  <si>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</si>
  <si>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</si>
  <si>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</si>
  <si>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</si>
  <si>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</si>
  <si>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</si>
  <si>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</si>
  <si>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</si>
  <si>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</si>
  <si>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</si>
  <si>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</si>
  <si>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</si>
  <si>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</si>
  <si>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</si>
  <si>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</si>
  <si>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</si>
  <si>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</si>
  <si>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</si>
  <si>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</si>
  <si>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</si>
  <si>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</si>
  <si>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</si>
  <si>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</si>
  <si>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</si>
  <si>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</si>
  <si>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</si>
  <si>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</si>
  <si>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</si>
  <si>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</si>
  <si>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</si>
  <si>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</si>
  <si>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</si>
  <si>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</si>
  <si>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</si>
  <si>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</si>
  <si>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</si>
  <si>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</si>
  <si>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</si>
  <si>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</si>
  <si>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</si>
  <si>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</si>
  <si>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</si>
  <si>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</si>
  <si>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</si>
  <si>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</si>
  <si>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</si>
  <si>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</si>
  <si>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</si>
  <si>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</si>
  <si>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</si>
  <si>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</si>
  <si>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</si>
  <si>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</si>
  <si>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</si>
  <si>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</si>
  <si>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</si>
  <si>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</si>
  <si>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</si>
  <si>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</si>
  <si>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</si>
  <si>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</si>
  <si>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</si>
  <si>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</si>
  <si>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</si>
  <si>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</si>
  <si>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</si>
  <si>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</si>
  <si>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</si>
  <si>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</si>
  <si>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</si>
  <si>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</si>
  <si>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</si>
  <si>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</si>
  <si>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</si>
  <si>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</si>
  <si>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</si>
  <si>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</si>
  <si>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</si>
  <si>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</si>
  <si>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</si>
  <si>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</si>
  <si>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</si>
  <si>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</si>
  <si>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</si>
  <si>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</si>
  <si>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</si>
  <si>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</si>
  <si>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</si>
  <si>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</si>
  <si>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</si>
  <si>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</si>
  <si>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</si>
  <si>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</si>
  <si>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</si>
  <si>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</si>
  <si>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</si>
  <si>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</si>
  <si>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</si>
  <si>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</si>
  <si>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</si>
  <si>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</si>
  <si>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</si>
  <si>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</si>
  <si>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</si>
  <si>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</si>
  <si>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</si>
  <si>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</si>
  <si>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</si>
  <si>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</si>
  <si>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</si>
  <si>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</si>
  <si>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</si>
  <si>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</si>
  <si>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</si>
  <si>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</si>
  <si>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</si>
  <si>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</si>
  <si>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</si>
  <si>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</si>
  <si>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</si>
  <si>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</si>
  <si>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</si>
  <si>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</si>
  <si>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</si>
  <si>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</si>
  <si>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</si>
  <si>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</si>
  <si>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</si>
  <si>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</si>
  <si>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</si>
  <si>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</si>
  <si>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</si>
  <si>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</si>
  <si>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</si>
  <si>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</si>
  <si>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</si>
  <si>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</si>
  <si>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</si>
  <si>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</si>
  <si>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</si>
  <si>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</si>
  <si>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</si>
  <si>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</si>
  <si>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</si>
  <si>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</si>
  <si>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</si>
  <si>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</si>
  <si>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</si>
  <si>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</si>
  <si>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</si>
  <si>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</si>
  <si>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</si>
  <si>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</si>
  <si>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</si>
  <si>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</si>
  <si>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</si>
  <si>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</si>
  <si>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</si>
  <si>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</si>
  <si>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</si>
  <si>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</si>
  <si>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</si>
  <si>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</si>
  <si>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</si>
  <si>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</si>
  <si>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</si>
  <si>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</si>
  <si>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</si>
  <si>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</si>
  <si>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</si>
  <si>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</si>
  <si>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</si>
  <si>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</si>
  <si>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</si>
  <si>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</si>
  <si>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</si>
  <si>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</si>
  <si>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</si>
  <si>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</si>
  <si>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</si>
  <si>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</si>
  <si>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</si>
  <si>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</si>
  <si>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</si>
  <si>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</si>
  <si>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</si>
  <si>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</si>
  <si>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</si>
  <si>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</si>
  <si>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</si>
  <si>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</si>
  <si>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</si>
  <si>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</si>
  <si>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</si>
  <si>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</si>
  <si>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</si>
  <si>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</si>
  <si>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</si>
  <si>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</si>
  <si>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</si>
  <si>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</si>
  <si>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</si>
  <si>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</si>
  <si>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</si>
  <si>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</si>
  <si>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</si>
  <si>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</si>
  <si>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</si>
  <si>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</si>
  <si>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</si>
  <si>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</si>
  <si>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</si>
  <si>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</si>
  <si>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</si>
  <si>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</si>
  <si>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</si>
  <si>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</si>
  <si>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</si>
  <si>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</si>
  <si>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</si>
  <si>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</si>
  <si>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</si>
  <si>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</si>
  <si>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</si>
  <si>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</si>
  <si>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</si>
  <si>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</si>
  <si>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</si>
  <si>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</si>
  <si>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</si>
  <si>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</si>
  <si>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</si>
  <si>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</si>
  <si>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</si>
  <si>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</si>
  <si>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</si>
  <si>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</si>
  <si>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</si>
  <si>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</si>
  <si>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</si>
  <si>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</si>
  <si>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</si>
  <si>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</si>
  <si>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</si>
  <si>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</si>
  <si>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</si>
  <si>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</si>
  <si>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</si>
  <si>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</si>
  <si>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</si>
  <si>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</si>
  <si>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</si>
  <si>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</si>
  <si>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</si>
  <si>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</si>
  <si>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</si>
  <si>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</si>
  <si>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</si>
  <si>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</si>
  <si>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</si>
  <si>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</si>
  <si>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</si>
  <si>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</si>
  <si>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</si>
  <si>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</si>
  <si>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</si>
  <si>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</si>
  <si>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</si>
  <si>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</si>
  <si>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</si>
  <si>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</si>
  <si>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</si>
  <si>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</si>
  <si>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</si>
  <si>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</si>
  <si>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</si>
  <si>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</si>
  <si>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</si>
  <si>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</si>
  <si>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</si>
  <si>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</si>
  <si>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</si>
  <si>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</si>
  <si>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</si>
  <si>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</si>
  <si>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</si>
  <si>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</si>
  <si>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</si>
  <si>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</si>
  <si>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</si>
  <si>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Hales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</si>
</sst>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H215" sqref="H21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222</v>
      </c>
      <c r="C2" s="21">
        <v>222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0.5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0.5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0.5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/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0.5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0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0.5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0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/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0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0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79805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79805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79805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0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79805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79804.5</v>
      </c>
      <c r="I215" s="18"/>
      <c r="J215" s="18"/>
      <c r="K215" s="18"/>
      <c r="L215" s="19">
        <f>SUM(F215:K215)</f>
        <v>79804.5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79804.5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79804.5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79804.5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79804.5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79804.5</v>
      </c>
      <c r="I271" s="42">
        <f t="shared" si="11"/>
        <v>0</v>
      </c>
      <c r="J271" s="42">
        <f t="shared" si="11"/>
        <v>0</v>
      </c>
      <c r="K271" s="42">
        <f t="shared" si="11"/>
        <v>0</v>
      </c>
      <c r="L271" s="42">
        <f t="shared" si="11"/>
        <v>79804.5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/>
      <c r="G465" s="18"/>
      <c r="H465" s="18"/>
      <c r="I465" s="18"/>
      <c r="J465" s="18"/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79805</v>
      </c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79805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79804.5</v>
      </c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79804.5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0.5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0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0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0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0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0</v>
      </c>
      <c r="G552" s="89">
        <f t="shared" si="42"/>
        <v>0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0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79804.5</v>
      </c>
      <c r="H575" s="18"/>
      <c r="I575" s="87">
        <f>SUM(F575:H575)</f>
        <v>79804.5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/>
      <c r="I591" s="18"/>
      <c r="J591" s="18"/>
      <c r="K591" s="104">
        <f t="shared" ref="K591:K597" si="48">SUM(H591:J591)</f>
        <v>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0</v>
      </c>
      <c r="J598" s="108">
        <f>SUM(J591:J597)</f>
        <v>0</v>
      </c>
      <c r="K598" s="108">
        <f>SUM(K591:K597)</f>
        <v>0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0.5</v>
      </c>
      <c r="H617" s="109">
        <f>SUM(F52)</f>
        <v>0.5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0</v>
      </c>
      <c r="H621" s="109">
        <f>SUM(J52)</f>
        <v>0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0.5</v>
      </c>
      <c r="H622" s="109">
        <f>F476</f>
        <v>0.5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79805</v>
      </c>
      <c r="H627" s="104">
        <f>SUM(F468)</f>
        <v>79805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79804.5</v>
      </c>
      <c r="H632" s="104">
        <f>SUM(F472)</f>
        <v>79804.5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0</v>
      </c>
      <c r="H647" s="104">
        <f>L208+L226+L244</f>
        <v>0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0</v>
      </c>
      <c r="H649" s="104">
        <f>H598</f>
        <v>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79804.5</v>
      </c>
      <c r="H660" s="19">
        <f>(L247+L328+L360)</f>
        <v>0</v>
      </c>
      <c r="I660" s="19">
        <f>SUM(F660:H660)</f>
        <v>79804.5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0</v>
      </c>
      <c r="H662" s="19">
        <f>(L244+L325)-(J244+J325)</f>
        <v>0</v>
      </c>
      <c r="I662" s="19">
        <f>SUM(F662:H662)</f>
        <v>0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79804.5</v>
      </c>
      <c r="H663" s="199">
        <f>SUM(H575:H587)+SUM(J602:J604)+L613</f>
        <v>0</v>
      </c>
      <c r="I663" s="19">
        <f>SUM(F663:H663)</f>
        <v>79804.5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0</v>
      </c>
      <c r="H664" s="19">
        <f>H660-SUM(H661:H663)</f>
        <v>0</v>
      </c>
      <c r="I664" s="19">
        <f>I660-SUM(I661:I663)</f>
        <v>0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sqref="A1:C5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Hales Location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38" sqref="B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Hales Location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79804.5</v>
      </c>
      <c r="D5" s="20">
        <f>SUM('DOE25'!L197:L200)+SUM('DOE25'!L215:L218)+SUM('DOE25'!L233:L236)-F5-G5</f>
        <v>79804.5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0</v>
      </c>
      <c r="D8" s="243"/>
      <c r="E8" s="20">
        <f>'DOE25'!L204+'DOE25'!L222+'DOE25'!L240-F8-G8-D9-D11</f>
        <v>0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0</v>
      </c>
      <c r="D15" s="20">
        <f>'DOE25'!L208+'DOE25'!L226+'DOE25'!L244-F15-G15</f>
        <v>0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79804.5</v>
      </c>
      <c r="E33" s="246">
        <f>SUM(E5:E31)</f>
        <v>0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0</v>
      </c>
      <c r="E35" s="249"/>
    </row>
    <row r="36" spans="2:8" ht="12" thickTop="1" x14ac:dyDescent="0.2">
      <c r="B36" t="s">
        <v>815</v>
      </c>
      <c r="D36" s="20">
        <f>D33</f>
        <v>79804.5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21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Hales Location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0.5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0.5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0.5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0.5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0.5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0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0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79805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79805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79805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0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79805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79804.5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79804.5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0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79804.5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Hales Location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79805</v>
      </c>
      <c r="D10" s="182">
        <f>ROUND((C10/$C$28)*100,1)</f>
        <v>100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0</v>
      </c>
      <c r="D11" s="182">
        <f>ROUND((C11/$C$28)*100,1)</f>
        <v>0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0</v>
      </c>
      <c r="D17" s="182">
        <f t="shared" si="0"/>
        <v>0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0</v>
      </c>
      <c r="D21" s="182">
        <f t="shared" si="0"/>
        <v>0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79805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79805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0</v>
      </c>
      <c r="D35" s="182">
        <f t="shared" ref="D35:D40" si="1">ROUND((C35/$C$41)*100,1)</f>
        <v>0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0</v>
      </c>
      <c r="D36" s="182">
        <f t="shared" si="1"/>
        <v>0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79805</v>
      </c>
      <c r="D37" s="182">
        <f t="shared" si="1"/>
        <v>100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0</v>
      </c>
      <c r="D39" s="182">
        <f t="shared" si="1"/>
        <v>0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79805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Hales Location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2015-08-12T12:23:48Z</cp:lastPrinted>
  <dcterms:created xsi:type="dcterms:W3CDTF">1997-12-04T19:04:30Z</dcterms:created>
  <dcterms:modified xsi:type="dcterms:W3CDTF">2015-08-12T12:24:01Z</dcterms:modified>
</cp:coreProperties>
</file>