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0490" windowHeight="77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D5" i="13" s="1"/>
  <c r="C5" i="13" s="1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L247" i="1" s="1"/>
  <c r="F6" i="13"/>
  <c r="G6" i="13"/>
  <c r="L202" i="1"/>
  <c r="L220" i="1"/>
  <c r="C118" i="2" s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D14" i="13" s="1"/>
  <c r="C14" i="13" s="1"/>
  <c r="F15" i="13"/>
  <c r="G15" i="13"/>
  <c r="L208" i="1"/>
  <c r="L226" i="1"/>
  <c r="C124" i="2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90" i="1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H660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79" i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D91" i="2" s="1"/>
  <c r="G162" i="1"/>
  <c r="H147" i="1"/>
  <c r="H162" i="1"/>
  <c r="I147" i="1"/>
  <c r="I169" i="1" s="1"/>
  <c r="I162" i="1"/>
  <c r="C10" i="10"/>
  <c r="C12" i="10"/>
  <c r="C17" i="10"/>
  <c r="C18" i="10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F661" i="1"/>
  <c r="G661" i="1"/>
  <c r="H661" i="1"/>
  <c r="I661" i="1" s="1"/>
  <c r="F662" i="1"/>
  <c r="H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E115" i="2" s="1"/>
  <c r="C111" i="2"/>
  <c r="E111" i="2"/>
  <c r="E112" i="2"/>
  <c r="C113" i="2"/>
  <c r="E113" i="2"/>
  <c r="E114" i="2"/>
  <c r="D115" i="2"/>
  <c r="F115" i="2"/>
  <c r="G115" i="2"/>
  <c r="E118" i="2"/>
  <c r="E119" i="2"/>
  <c r="E128" i="2" s="1"/>
  <c r="C120" i="2"/>
  <c r="E120" i="2"/>
  <c r="C121" i="2"/>
  <c r="E121" i="2"/>
  <c r="E122" i="2"/>
  <c r="E123" i="2"/>
  <c r="E124" i="2"/>
  <c r="E125" i="2"/>
  <c r="D127" i="2"/>
  <c r="D128" i="2" s="1"/>
  <c r="F128" i="2"/>
  <c r="G128" i="2"/>
  <c r="C130" i="2"/>
  <c r="E130" i="2"/>
  <c r="D134" i="2"/>
  <c r="D144" i="2" s="1"/>
  <c r="D145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G211" i="1"/>
  <c r="G257" i="1" s="1"/>
  <c r="G271" i="1" s="1"/>
  <c r="H211" i="1"/>
  <c r="I211" i="1"/>
  <c r="J211" i="1"/>
  <c r="K211" i="1"/>
  <c r="K257" i="1" s="1"/>
  <c r="K271" i="1" s="1"/>
  <c r="F229" i="1"/>
  <c r="G229" i="1"/>
  <c r="H229" i="1"/>
  <c r="I229" i="1"/>
  <c r="I257" i="1" s="1"/>
  <c r="I271" i="1" s="1"/>
  <c r="J229" i="1"/>
  <c r="K229" i="1"/>
  <c r="F247" i="1"/>
  <c r="G247" i="1"/>
  <c r="H247" i="1"/>
  <c r="H257" i="1" s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F461" i="1" s="1"/>
  <c r="H639" i="1" s="1"/>
  <c r="G452" i="1"/>
  <c r="H452" i="1"/>
  <c r="F460" i="1"/>
  <c r="G460" i="1"/>
  <c r="H460" i="1"/>
  <c r="H461" i="1" s="1"/>
  <c r="H641" i="1" s="1"/>
  <c r="G461" i="1"/>
  <c r="F470" i="1"/>
  <c r="G470" i="1"/>
  <c r="H470" i="1"/>
  <c r="H476" i="1" s="1"/>
  <c r="H624" i="1" s="1"/>
  <c r="I470" i="1"/>
  <c r="J470" i="1"/>
  <c r="J476" i="1" s="1"/>
  <c r="H626" i="1" s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K545" i="1" s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J545" i="1" s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40" i="1"/>
  <c r="J640" i="1" s="1"/>
  <c r="H640" i="1"/>
  <c r="G641" i="1"/>
  <c r="G643" i="1"/>
  <c r="J643" i="1" s="1"/>
  <c r="H643" i="1"/>
  <c r="G644" i="1"/>
  <c r="H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L351" i="1"/>
  <c r="D12" i="13"/>
  <c r="C12" i="13" s="1"/>
  <c r="D62" i="2"/>
  <c r="D18" i="13"/>
  <c r="C18" i="13" s="1"/>
  <c r="D7" i="13"/>
  <c r="C7" i="13" s="1"/>
  <c r="D17" i="13"/>
  <c r="C17" i="13" s="1"/>
  <c r="E8" i="13"/>
  <c r="C8" i="13" s="1"/>
  <c r="F78" i="2"/>
  <c r="F81" i="2" s="1"/>
  <c r="C78" i="2"/>
  <c r="D50" i="2"/>
  <c r="F18" i="2"/>
  <c r="G156" i="2"/>
  <c r="E103" i="2"/>
  <c r="E62" i="2"/>
  <c r="E63" i="2" s="1"/>
  <c r="D19" i="13"/>
  <c r="C19" i="13" s="1"/>
  <c r="E13" i="13"/>
  <c r="C13" i="13" s="1"/>
  <c r="E78" i="2"/>
  <c r="E81" i="2" s="1"/>
  <c r="J257" i="1"/>
  <c r="J271" i="1" s="1"/>
  <c r="F112" i="1"/>
  <c r="J571" i="1"/>
  <c r="D81" i="2"/>
  <c r="H169" i="1"/>
  <c r="J644" i="1"/>
  <c r="F476" i="1"/>
  <c r="H622" i="1" s="1"/>
  <c r="J622" i="1" s="1"/>
  <c r="G476" i="1"/>
  <c r="H623" i="1" s="1"/>
  <c r="J623" i="1" s="1"/>
  <c r="G338" i="1"/>
  <c r="G352" i="1" s="1"/>
  <c r="F169" i="1"/>
  <c r="F571" i="1"/>
  <c r="I552" i="1"/>
  <c r="G22" i="2"/>
  <c r="H552" i="1"/>
  <c r="L401" i="1"/>
  <c r="C139" i="2" s="1"/>
  <c r="F22" i="13"/>
  <c r="H25" i="13"/>
  <c r="C25" i="13" s="1"/>
  <c r="J651" i="1"/>
  <c r="H571" i="1"/>
  <c r="H338" i="1"/>
  <c r="H352" i="1" s="1"/>
  <c r="F338" i="1"/>
  <c r="F352" i="1" s="1"/>
  <c r="F552" i="1"/>
  <c r="L309" i="1"/>
  <c r="E16" i="13"/>
  <c r="E33" i="13" s="1"/>
  <c r="D35" i="13" s="1"/>
  <c r="I571" i="1"/>
  <c r="G36" i="2"/>
  <c r="L565" i="1"/>
  <c r="K551" i="1"/>
  <c r="C22" i="13"/>
  <c r="H33" i="13"/>
  <c r="H664" i="1" l="1"/>
  <c r="C18" i="2"/>
  <c r="J617" i="1"/>
  <c r="J641" i="1"/>
  <c r="F660" i="1"/>
  <c r="F664" i="1" s="1"/>
  <c r="C16" i="13"/>
  <c r="K550" i="1"/>
  <c r="H271" i="1"/>
  <c r="D29" i="13"/>
  <c r="C29" i="13" s="1"/>
  <c r="C81" i="2"/>
  <c r="G624" i="1"/>
  <c r="J624" i="1" s="1"/>
  <c r="L534" i="1"/>
  <c r="K500" i="1"/>
  <c r="I460" i="1"/>
  <c r="I452" i="1"/>
  <c r="I461" i="1" s="1"/>
  <c r="H642" i="1" s="1"/>
  <c r="I446" i="1"/>
  <c r="G642" i="1" s="1"/>
  <c r="C123" i="2"/>
  <c r="C119" i="2"/>
  <c r="C128" i="2" s="1"/>
  <c r="C112" i="2"/>
  <c r="C115" i="2" s="1"/>
  <c r="F85" i="2"/>
  <c r="L211" i="1"/>
  <c r="C20" i="10"/>
  <c r="C11" i="10"/>
  <c r="L382" i="1"/>
  <c r="G636" i="1" s="1"/>
  <c r="J636" i="1" s="1"/>
  <c r="K338" i="1"/>
  <c r="K352" i="1" s="1"/>
  <c r="F130" i="2"/>
  <c r="F144" i="2" s="1"/>
  <c r="F145" i="2" s="1"/>
  <c r="G81" i="2"/>
  <c r="C62" i="2"/>
  <c r="C63" i="2" s="1"/>
  <c r="D56" i="2"/>
  <c r="D63" i="2" s="1"/>
  <c r="G662" i="1"/>
  <c r="I662" i="1" s="1"/>
  <c r="C19" i="10"/>
  <c r="C15" i="10"/>
  <c r="G112" i="1"/>
  <c r="K552" i="1"/>
  <c r="L257" i="1"/>
  <c r="L271" i="1" s="1"/>
  <c r="G632" i="1" s="1"/>
  <c r="J632" i="1" s="1"/>
  <c r="C26" i="10"/>
  <c r="K503" i="1"/>
  <c r="D6" i="13"/>
  <c r="C6" i="13" s="1"/>
  <c r="D15" i="13"/>
  <c r="C15" i="13" s="1"/>
  <c r="L544" i="1"/>
  <c r="L524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I140" i="1"/>
  <c r="I193" i="1" s="1"/>
  <c r="G630" i="1" s="1"/>
  <c r="J630" i="1" s="1"/>
  <c r="A22" i="12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F672" i="1" l="1"/>
  <c r="C4" i="10" s="1"/>
  <c r="F667" i="1"/>
  <c r="D104" i="2"/>
  <c r="L408" i="1"/>
  <c r="L545" i="1"/>
  <c r="C145" i="2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<sst xmlns="http://schemas.openxmlformats.org/spreadsheetml/2006/main" count="3955" uniqueCount="913">
  <si>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</si>
  <si>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</si>
  <si>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</si>
  <si>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</si>
  <si>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</si>
  <si>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</si>
  <si>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</si>
  <si>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</si>
  <si>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</si>
  <si>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</si>
  <si>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</si>
  <si>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</si>
  <si>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</si>
  <si>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</si>
  <si>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</si>
  <si>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</si>
  <si>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</si>
  <si>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</si>
  <si>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</si>
  <si>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</si>
  <si>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</si>
  <si>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</si>
  <si>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</si>
  <si>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</si>
  <si>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</si>
  <si>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</si>
  <si>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</si>
  <si>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</si>
  <si>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</si>
  <si>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</si>
  <si>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</si>
  <si>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</si>
  <si>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</si>
  <si>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</si>
  <si>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</si>
  <si>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</si>
  <si>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</si>
  <si>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</si>
  <si>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</si>
  <si>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</si>
  <si>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</si>
  <si>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</si>
  <si>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</si>
  <si>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</si>
  <si>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</si>
  <si>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</si>
  <si>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</si>
  <si>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</si>
  <si>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</si>
  <si>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</si>
  <si>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</si>
  <si>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</si>
  <si>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</si>
  <si>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</si>
  <si>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</si>
  <si>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</si>
  <si>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</si>
  <si>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</si>
  <si>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</si>
  <si>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</si>
  <si>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</si>
  <si>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</si>
  <si>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</si>
  <si>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</si>
  <si>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</si>
  <si>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</si>
  <si>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</si>
  <si>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</si>
  <si>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</si>
  <si>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</si>
  <si>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</si>
  <si>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</si>
  <si>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</si>
  <si>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</si>
  <si>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</si>
  <si>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</si>
  <si>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</si>
  <si>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</si>
  <si>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</si>
  <si>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</si>
  <si>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</si>
  <si>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</si>
  <si>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</si>
  <si>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</si>
  <si>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</si>
  <si>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</si>
  <si>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</si>
  <si>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</si>
  <si>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</si>
  <si>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</si>
  <si>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</si>
  <si>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</si>
  <si>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</si>
  <si>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</si>
  <si>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</si>
  <si>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</si>
  <si>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</si>
  <si>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</si>
  <si>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</si>
  <si>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</si>
  <si>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</si>
  <si>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</si>
  <si>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</si>
  <si>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</si>
  <si>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</si>
  <si>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</si>
  <si>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</si>
  <si>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</si>
  <si>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</si>
  <si>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</si>
  <si>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</si>
  <si>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</si>
  <si>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</si>
  <si>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</si>
  <si>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</si>
  <si>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</si>
  <si>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</si>
  <si>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</si>
  <si>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</si>
  <si>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</si>
  <si>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</si>
  <si>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</si>
  <si>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</si>
  <si>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</si>
  <si>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</si>
  <si>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</si>
  <si>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</si>
  <si>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</si>
  <si>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</si>
  <si>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</si>
  <si>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</si>
  <si>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</si>
  <si>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</si>
  <si>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</si>
  <si>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</si>
  <si>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</si>
  <si>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</si>
  <si>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</si>
  <si>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</si>
  <si>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</si>
  <si>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</si>
  <si>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</si>
  <si>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</si>
  <si>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</si>
  <si>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</si>
  <si>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</si>
  <si>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</si>
  <si>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</si>
  <si>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</si>
  <si>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</si>
  <si>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</si>
  <si>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</si>
  <si>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</si>
  <si>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</si>
  <si>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</si>
  <si>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</si>
  <si>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</si>
  <si>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</si>
  <si>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</si>
  <si>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</si>
  <si>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</si>
  <si>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</si>
  <si>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</si>
  <si>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</si>
  <si>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</si>
  <si>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</si>
  <si>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</si>
  <si>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</si>
  <si>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</si>
  <si>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</si>
  <si>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</si>
  <si>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</si>
  <si>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</si>
  <si>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</si>
  <si>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</si>
  <si>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</si>
  <si>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</si>
  <si>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</si>
  <si>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</si>
  <si>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</si>
  <si>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</si>
  <si>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</si>
  <si>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</si>
  <si>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</si>
  <si>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</si>
  <si>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</si>
  <si>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</si>
  <si>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</si>
  <si>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</si>
  <si>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</si>
  <si>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</si>
  <si>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</si>
  <si>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</si>
  <si>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</si>
  <si>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</si>
  <si>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</si>
  <si>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</si>
  <si>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</si>
  <si>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</si>
  <si>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</si>
  <si>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</si>
  <si>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</si>
  <si>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</si>
  <si>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</si>
  <si>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</si>
  <si>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</si>
  <si>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</si>
  <si>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</si>
  <si>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</si>
  <si>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</si>
  <si>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</si>
  <si>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</si>
  <si>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</si>
  <si>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</si>
  <si>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</si>
  <si>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</si>
  <si>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</si>
  <si>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</si>
  <si>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</si>
  <si>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</si>
  <si>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</si>
  <si>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</si>
  <si>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</si>
  <si>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</si>
  <si>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</si>
  <si>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</si>
  <si>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</si>
  <si>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</si>
  <si>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</si>
  <si>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</si>
  <si>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</si>
  <si>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</si>
  <si>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</si>
  <si>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</si>
  <si>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</si>
  <si>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</si>
  <si>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</si>
  <si>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</si>
  <si>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</si>
  <si>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</si>
  <si>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</si>
  <si>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</si>
  <si>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</si>
  <si>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</si>
  <si>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</si>
  <si>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</si>
  <si>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</si>
  <si>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</si>
  <si>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</si>
  <si>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</si>
  <si>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</si>
  <si>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</si>
  <si>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</si>
  <si>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</si>
  <si>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</si>
  <si>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</si>
  <si>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</si>
  <si>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</si>
  <si>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</si>
  <si>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</si>
  <si>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</si>
  <si>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</si>
  <si>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</si>
  <si>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</si>
  <si>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</si>
  <si>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</si>
  <si>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</si>
  <si>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</si>
  <si>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</si>
  <si>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</si>
  <si>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</si>
  <si>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</si>
  <si>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</si>
  <si>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</si>
  <si>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</si>
  <si>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</si>
  <si>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</si>
  <si>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</si>
  <si>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</si>
  <si>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</si>
  <si>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</si>
  <si>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</si>
  <si>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</si>
  <si>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</si>
  <si>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</si>
  <si>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</si>
  <si>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</si>
  <si>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</si>
  <si>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</si>
  <si>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</si>
  <si>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</si>
  <si>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</si>
  <si>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</si>
  <si>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</si>
  <si>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</si>
  <si>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</si>
  <si>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</si>
  <si>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</si>
  <si>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</si>
  <si>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</si>
  <si>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</si>
  <si>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</si>
  <si>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</si>
  <si>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</si>
  <si>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</si>
  <si>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</si>
  <si>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</si>
  <si>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</si>
  <si>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</si>
  <si>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</si>
  <si>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</si>
  <si>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</si>
  <si>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</si>
  <si>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</si>
  <si>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</si>
  <si>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</si>
  <si>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</si>
  <si>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</si>
  <si>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</si>
  <si>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</si>
  <si>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</si>
  <si>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</si>
  <si>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</si>
  <si>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</si>
  <si>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</si>
  <si>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</si>
  <si>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</si>
  <si>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</si>
  <si>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</si>
  <si>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</si>
  <si>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</si>
  <si>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</si>
  <si>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</si>
  <si>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</si>
  <si>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</si>
  <si>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</si>
  <si>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</si>
  <si>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</si>
  <si>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</si>
  <si>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</si>
  <si>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</si>
  <si>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</si>
  <si>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</si>
  <si>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</si>
  <si>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</si>
  <si>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</si>
  <si>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</si>
  <si>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</si>
  <si>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</si>
  <si>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</si>
  <si>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</si>
  <si>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</si>
  <si>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</si>
  <si>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</si>
  <si>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</si>
  <si>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</si>
  <si>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</si>
  <si>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</si>
  <si>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</si>
  <si>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</si>
  <si>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</si>
  <si>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</si>
  <si>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</si>
  <si>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</si>
  <si>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</si>
  <si>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</si>
  <si>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</si>
  <si>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</si>
  <si>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</si>
  <si>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</si>
  <si>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</si>
  <si>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</si>
  <si>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</si>
  <si>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</si>
  <si>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</si>
  <si>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</si>
  <si>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</si>
  <si>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</si>
  <si>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</si>
  <si>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</si>
  <si>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</si>
  <si>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</si>
  <si>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</si>
  <si>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</si>
  <si>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</si>
  <si>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</si>
  <si>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</si>
  <si>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</si>
  <si>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</si>
  <si>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</si>
  <si>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</si>
  <si>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</si>
  <si>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</si>
  <si>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</si>
  <si>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</si>
  <si>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</si>
  <si>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</si>
  <si>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</si>
  <si>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</si>
  <si>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</si>
  <si>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</si>
  <si>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</si>
  <si>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</si>
  <si>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</si>
  <si>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</si>
  <si>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</si>
  <si>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</si>
  <si>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</si>
  <si>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</si>
  <si>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</si>
  <si>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</si>
  <si>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</si>
  <si>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</si>
  <si>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</si>
  <si>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</si>
  <si>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</si>
  <si>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</si>
  <si>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</si>
  <si>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</si>
  <si>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</si>
  <si>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</si>
  <si>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</si>
  <si>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</si>
  <si>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</si>
  <si>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</si>
  <si>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</si>
  <si>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</si>
  <si>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</si>
  <si>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</si>
  <si>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</si>
  <si>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</si>
  <si>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</si>
  <si>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</si>
  <si>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</si>
  <si>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</si>
  <si>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</si>
  <si>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</si>
  <si>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</si>
  <si>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</si>
  <si>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</si>
  <si>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</si>
  <si>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</si>
  <si>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</si>
  <si>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</si>
  <si>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</si>
  <si>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</si>
  <si>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</si>
  <si>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</si>
  <si>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</si>
  <si>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</si>
  <si>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</si>
  <si>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</si>
  <si>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</si>
  <si>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</si>
  <si>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</si>
  <si>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</si>
  <si>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</si>
  <si>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</si>
  <si>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</si>
  <si>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</si>
  <si>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</si>
  <si>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</si>
  <si>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</si>
  <si>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</si>
  <si>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</si>
  <si>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</si>
  <si>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</si>
  <si>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</si>
  <si>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</si>
  <si>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</si>
  <si>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</si>
  <si>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</si>
  <si>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</si>
  <si>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</si>
  <si>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</si>
  <si>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</si>
  <si>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</si>
  <si>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</si>
  <si>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</si>
  <si>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</si>
  <si>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</si>
  <si>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</si>
  <si>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</si>
  <si>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</si>
  <si>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</si>
  <si>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</si>
  <si>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</si>
  <si>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</si>
  <si>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</si>
  <si>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</si>
  <si>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</si>
  <si>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</si>
  <si>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</si>
  <si>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</si>
  <si>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</si>
  <si>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</si>
  <si>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</si>
  <si>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</si>
  <si>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</si>
  <si>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</si>
  <si>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</si>
  <si>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</si>
  <si>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</si>
  <si>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</si>
  <si>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</si>
  <si>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</si>
  <si>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</si>
  <si>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</si>
  <si>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</si>
  <si>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</si>
  <si>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</si>
  <si>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</si>
  <si>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</si>
  <si>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</si>
  <si>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</si>
  <si>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</si>
  <si>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</si>
  <si>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</si>
  <si>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</si>
  <si>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</si>
  <si>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</si>
  <si>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</si>
  <si>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</si>
  <si>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</si>
  <si>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</si>
  <si>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</si>
  <si>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</si>
  <si>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</si>
  <si>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</si>
  <si>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</si>
  <si>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</si>
  <si>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</si>
  <si>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</si>
  <si>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</si>
  <si>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</si>
  <si>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</si>
  <si>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</si>
  <si>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</si>
  <si>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</si>
  <si>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</si>
  <si>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</si>
  <si>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</si>
  <si>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</si>
  <si>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</si>
  <si>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</si>
  <si>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</si>
  <si>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</si>
  <si>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</si>
  <si>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</si>
  <si>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</si>
  <si>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</si>
  <si>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</si>
  <si>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</si>
  <si>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</si>
  <si>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</si>
  <si>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</si>
  <si>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</si>
  <si>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</si>
  <si>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</si>
  <si>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</si>
  <si>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</si>
  <si>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</si>
  <si>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</si>
  <si>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</si>
  <si>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</si>
  <si>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</si>
  <si>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</si>
  <si>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</si>
  <si>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</si>
  <si>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</si>
  <si>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</si>
  <si>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</si>
  <si>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</si>
  <si>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</si>
  <si>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</si>
  <si>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</si>
  <si>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</si>
  <si>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</si>
  <si>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</si>
  <si>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</si>
  <si>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</si>
  <si>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</si>
  <si>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</si>
  <si>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</si>
  <si>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</si>
  <si>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</si>
  <si>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</si>
  <si>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</si>
  <si>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</si>
  <si>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</si>
  <si>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</si>
  <si>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</si>
  <si>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</si>
  <si>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</si>
  <si>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</si>
  <si>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</si>
  <si>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</si>
  <si>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</si>
  <si>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</si>
  <si>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</si>
  <si>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</si>
  <si>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</si>
  <si>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</si>
  <si>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</si>
  <si>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</si>
  <si>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</si>
  <si>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</si>
  <si>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</si>
  <si>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</si>
  <si>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</si>
  <si>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</si>
  <si>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</si>
  <si>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</si>
  <si>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</si>
  <si>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</si>
  <si>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</si>
  <si>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</si>
  <si>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</si>
  <si>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</si>
  <si>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</si>
  <si>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</si>
  <si>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</si>
  <si>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</si>
  <si>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</si>
  <si>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</si>
  <si>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</si>
  <si>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</si>
  <si>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</si>
  <si>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</si>
  <si>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</si>
  <si>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</si>
  <si>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</si>
  <si>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</si>
  <si>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</si>
  <si>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</si>
  <si>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</si>
  <si>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</si>
  <si>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</si>
  <si>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</si>
  <si>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</si>
  <si>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</si>
  <si>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</si>
  <si>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</si>
  <si>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</si>
  <si>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</si>
  <si>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</si>
  <si>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</si>
  <si>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</si>
  <si>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</si>
  <si>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</si>
  <si>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</si>
  <si>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</si>
  <si>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</si>
  <si>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</si>
  <si>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</si>
  <si>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</si>
  <si>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</si>
  <si>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</si>
  <si>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</si>
  <si>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</si>
  <si>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</si>
  <si>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</si>
  <si>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</si>
  <si>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</si>
  <si>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</si>
  <si>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</si>
  <si>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</si>
  <si>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</si>
  <si>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</si>
  <si>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</si>
  <si>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</si>
  <si>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</si>
  <si>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</si>
  <si>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</si>
  <si>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</si>
  <si>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</si>
  <si>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</si>
  <si>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</si>
  <si>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</si>
  <si>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</si>
  <si>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</si>
  <si>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</si>
  <si>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</si>
  <si>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</si>
  <si>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</si>
  <si>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</si>
  <si>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</si>
  <si>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</si>
  <si>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</si>
  <si>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</si>
  <si>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</si>
  <si>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</si>
  <si>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</si>
  <si>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</si>
  <si>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</si>
  <si>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</si>
  <si>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</si>
  <si>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</si>
  <si>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</si>
  <si>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</si>
  <si>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</si>
  <si>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</si>
  <si>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</si>
  <si>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</si>
  <si>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</si>
  <si>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</si>
  <si>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</si>
  <si>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</si>
  <si>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</si>
  <si>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</si>
  <si>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</si>
  <si>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</si>
  <si>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</si>
  <si>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</si>
  <si>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</si>
  <si>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</si>
  <si>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</si>
  <si>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</si>
  <si>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</si>
  <si>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</si>
  <si>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</si>
  <si>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</si>
  <si>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</si>
  <si>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</si>
  <si>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</si>
  <si>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</si>
  <si>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</si>
  <si>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</si>
  <si>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</si>
  <si>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</si>
  <si>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</si>
  <si>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</si>
  <si>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</si>
  <si>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</si>
  <si>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</si>
  <si>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</si>
  <si>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</si>
  <si>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</si>
  <si>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</si>
  <si>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</si>
  <si>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</si>
  <si>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</si>
  <si>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</si>
  <si>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</si>
  <si>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</si>
  <si>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</si>
  <si>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</si>
  <si>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</si>
  <si>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</si>
  <si>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</si>
  <si>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</si>
  <si>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</si>
  <si>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</si>
  <si>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</si>
  <si>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</si>
  <si>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</si>
  <si>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</si>
  <si>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</si>
  <si>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</si>
  <si>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</si>
  <si>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</si>
  <si>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</si>
  <si>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</si>
  <si>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</si>
  <si>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</si>
  <si>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</si>
  <si>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</si>
  <si>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</si>
  <si>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</si>
  <si>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</si>
  <si>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</si>
  <si>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</si>
  <si>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</si>
  <si>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</si>
  <si>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</si>
  <si>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</si>
  <si>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</si>
  <si>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</si>
  <si>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</si>
  <si>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</si>
  <si>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</si>
  <si>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</si>
  <si>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</si>
  <si>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</si>
  <si>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</si>
  <si>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</si>
  <si>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</si>
  <si>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</si>
  <si>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</si>
  <si>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</si>
  <si>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</si>
  <si>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</si>
  <si>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</si>
  <si>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</si>
  <si>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</si>
  <si>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</si>
  <si>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</si>
  <si>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</si>
  <si>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</si>
  <si>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</si>
  <si>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</si>
  <si>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</si>
  <si>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</si>
  <si>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</si>
  <si>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</si>
  <si>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</si>
  <si>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</si>
  <si>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</si>
  <si>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</si>
  <si>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</si>
  <si>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</si>
  <si>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</si>
  <si>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</si>
  <si>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</si>
  <si>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</si>
  <si>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</si>
  <si>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</si>
  <si>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</si>
  <si>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</si>
  <si>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</si>
  <si>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</si>
  <si>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</si>
  <si>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</si>
  <si>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</si>
  <si>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</si>
  <si>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</si>
  <si>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</si>
  <si>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</si>
  <si>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</si>
  <si>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</si>
  <si>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</si>
  <si>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</si>
  <si>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</si>
  <si>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</si>
  <si>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</si>
  <si>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</si>
  <si>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</si>
  <si>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</si>
  <si>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</si>
  <si>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</si>
  <si>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</si>
  <si>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</si>
  <si>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</si>
  <si>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</si>
  <si>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</si>
  <si>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</si>
  <si>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</si>
  <si>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</si>
  <si>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</si>
  <si>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</si>
  <si>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</si>
  <si>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</si>
  <si>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</si>
  <si>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</si>
  <si>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</si>
  <si>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</si>
  <si>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</si>
  <si>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</si>
  <si>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</si>
  <si>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</si>
  <si>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</si>
  <si>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</si>
  <si>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</si>
  <si>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</si>
  <si>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</si>
  <si>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</si>
  <si>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</si>
  <si>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</si>
  <si>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</si>
  <si>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</si>
  <si>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</si>
  <si>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</si>
  <si>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</si>
  <si>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</si>
  <si>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</si>
  <si>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</si>
  <si>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</si>
  <si>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</si>
  <si>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</si>
  <si>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</si>
  <si>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</si>
  <si>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</si>
  <si>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</si>
  <si>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</si>
  <si>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</si>
  <si>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</si>
  <si>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</si>
  <si>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</si>
  <si>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</si>
  <si>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</si>
  <si>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</si>
  <si>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</si>
  <si>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</si>
  <si>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</si>
  <si>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</si>
  <si>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</si>
  <si>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</si>
  <si>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</si>
  <si>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</si>
  <si>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</si>
  <si>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</si>
  <si>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</si>
  <si>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</si>
  <si>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</si>
  <si>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</si>
  <si>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</si>
  <si>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</si>
  <si>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</si>
  <si>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</si>
  <si>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</si>
  <si>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</si>
  <si>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</si>
  <si>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Hales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</si>
</sst>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222</v>
      </c>
      <c r="C2" s="21">
        <v>222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16346.08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16346.08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16346.08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16346.08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16346.08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/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0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90771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90771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90771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90771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74424.92</v>
      </c>
      <c r="I233" s="18"/>
      <c r="J233" s="18"/>
      <c r="K233" s="18"/>
      <c r="L233" s="19">
        <f>SUM(F233:K233)</f>
        <v>74424.92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74424.92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74424.92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74424.92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74424.92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74424.92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74424.92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/>
      <c r="G465" s="18"/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90771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90771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74424.92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74424.92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16346.080000000002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74424.92</v>
      </c>
      <c r="I575" s="87">
        <f>SUM(F575:H575)</f>
        <v>74424.92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0</v>
      </c>
      <c r="K598" s="108">
        <f>SUM(K591:K597)</f>
        <v>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16346.08</v>
      </c>
      <c r="H617" s="109">
        <f>SUM(F52)</f>
        <v>16346.08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16346.08</v>
      </c>
      <c r="H622" s="109">
        <f>F476</f>
        <v>16346.080000000002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90771</v>
      </c>
      <c r="H627" s="104">
        <f>SUM(F468)</f>
        <v>90771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74424.92</v>
      </c>
      <c r="H632" s="104">
        <f>SUM(F472)</f>
        <v>74424.92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0</v>
      </c>
      <c r="H647" s="104">
        <f>L208+L226+L244</f>
        <v>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74424.92</v>
      </c>
      <c r="I660" s="19">
        <f>SUM(F660:H660)</f>
        <v>74424.92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0</v>
      </c>
      <c r="I662" s="19">
        <f>SUM(F662:H662)</f>
        <v>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74424.92</v>
      </c>
      <c r="I663" s="19">
        <f>SUM(F663:H663)</f>
        <v>74424.92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0</v>
      </c>
      <c r="I664" s="19">
        <f>I660-SUM(I661:I663)</f>
        <v>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Hales Location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H34" sqref="H3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Hales Location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74424.92</v>
      </c>
      <c r="D5" s="20">
        <f>SUM('DOE25'!L197:L200)+SUM('DOE25'!L215:L218)+SUM('DOE25'!L233:L236)-F5-G5</f>
        <v>74424.92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0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0</v>
      </c>
      <c r="D15" s="20">
        <f>'DOE25'!L208+'DOE25'!L226+'DOE25'!L244-F15-G15</f>
        <v>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74424.92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0</v>
      </c>
      <c r="E35" s="249"/>
    </row>
    <row r="36" spans="2:8" ht="12" thickTop="1" x14ac:dyDescent="0.2">
      <c r="B36" t="s">
        <v>815</v>
      </c>
      <c r="D36" s="20">
        <f>D33</f>
        <v>74424.92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Hales Location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16346.08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16346.08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16346.08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16346.08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16346.08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0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90771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90771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90771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90771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74424.92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74424.92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0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74424.92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Hales Location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74425</v>
      </c>
      <c r="D10" s="182">
        <f>ROUND((C10/$C$28)*100,1)</f>
        <v>100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0</v>
      </c>
      <c r="D17" s="182">
        <f t="shared" si="0"/>
        <v>0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0</v>
      </c>
      <c r="D21" s="182">
        <f t="shared" si="0"/>
        <v>0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74425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74425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0</v>
      </c>
      <c r="D35" s="182">
        <f t="shared" ref="D35:D40" si="1">ROUND((C35/$C$41)*100,1)</f>
        <v>0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0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90771</v>
      </c>
      <c r="D37" s="182">
        <f t="shared" si="1"/>
        <v>100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90771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Hales Location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2016-09-01T15:41:29Z</cp:lastPrinted>
  <dcterms:created xsi:type="dcterms:W3CDTF">1997-12-04T19:04:30Z</dcterms:created>
  <dcterms:modified xsi:type="dcterms:W3CDTF">2016-09-01T15:44:58Z</dcterms:modified>
</cp:coreProperties>
</file>