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\Desktop\ARDUINO_ESP\Licznik prasek\"/>
    </mc:Choice>
  </mc:AlternateContent>
  <bookViews>
    <workbookView xWindow="0" yWindow="0" windowWidth="23040" windowHeight="926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7" i="1"/>
  <c r="M26" i="1"/>
  <c r="O26" i="1" s="1"/>
  <c r="O25" i="1"/>
  <c r="O24" i="1"/>
  <c r="O23" i="1"/>
  <c r="O22" i="1"/>
  <c r="O21" i="1"/>
  <c r="O20" i="1"/>
  <c r="O19" i="1"/>
  <c r="O18" i="1"/>
  <c r="M18" i="1"/>
  <c r="O17" i="1"/>
  <c r="O16" i="1"/>
  <c r="M15" i="1"/>
  <c r="O15" i="1" s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1" i="1" l="1"/>
</calcChain>
</file>

<file path=xl/sharedStrings.xml><?xml version="1.0" encoding="utf-8"?>
<sst xmlns="http://schemas.openxmlformats.org/spreadsheetml/2006/main" count="138" uniqueCount="124">
  <si>
    <t>ID</t>
  </si>
  <si>
    <t>Name</t>
  </si>
  <si>
    <t>Designator</t>
  </si>
  <si>
    <t>Footprint</t>
  </si>
  <si>
    <t>Manufacturer Part</t>
  </si>
  <si>
    <t>Manufacturer</t>
  </si>
  <si>
    <t>Supplier</t>
  </si>
  <si>
    <t>Supplier Part</t>
  </si>
  <si>
    <t>Price</t>
  </si>
  <si>
    <t>link</t>
  </si>
  <si>
    <t>Quantity</t>
  </si>
  <si>
    <t>cena</t>
  </si>
  <si>
    <t>moq</t>
  </si>
  <si>
    <t>suma</t>
  </si>
  <si>
    <t>1N4004</t>
  </si>
  <si>
    <t>D1</t>
  </si>
  <si>
    <t>DIODA</t>
  </si>
  <si>
    <t>MDD</t>
  </si>
  <si>
    <t>LCSC</t>
  </si>
  <si>
    <t>C3058</t>
  </si>
  <si>
    <t>0.017</t>
  </si>
  <si>
    <t>https://www.tme.eu/pl/details/1n4004gp-aq-dio/diody-uniwersalne-tht/diotec-semiconductor/1n4004gp-aq/</t>
  </si>
  <si>
    <t>90130-1116</t>
  </si>
  <si>
    <t>LCD+KEY</t>
  </si>
  <si>
    <t>HDR-TH_16P-P2.54-V-M-R2-C8-S2.54-1</t>
  </si>
  <si>
    <t>826632-8</t>
  </si>
  <si>
    <t>TE Connectivity(美国泰科)</t>
  </si>
  <si>
    <t>C589876</t>
  </si>
  <si>
    <t>https://www.tme.eu/pl/details/mx-90130-1116/zlacza-sygnalowe-raster-2-54mm/molex/90130-1116/</t>
  </si>
  <si>
    <t>MX-90142-0016</t>
  </si>
  <si>
    <t>https://www.tme.eu/pl/details/mx-90142-0016/zlacza-sygnalowe-raster-2-54mm/molex/90142-0016/</t>
  </si>
  <si>
    <t>449140201(ppcp)</t>
  </si>
  <si>
    <t>449140201 (PPCP)</t>
  </si>
  <si>
    <t>Molex</t>
  </si>
  <si>
    <t>Digi-Key</t>
  </si>
  <si>
    <t>WM14604-ND</t>
  </si>
  <si>
    <t>https://www.mouser.pl/ProductDetail/Molex/44914-0201?qs=c7kbnNtxOmhUyylJ0RNOdg%3D%3D&amp;srsltid=AfmBOoqcpeggbuiCZx8zJ0Xf2Teqxjc8kVI5Oh9oUEimEeVby0qUxyUt</t>
  </si>
  <si>
    <t>43025-0200</t>
  </si>
  <si>
    <t>https://www.tme.eu/pl/details/mx-43025-0200/zlacza-sygnalowe-raster-3-00mm/molex/43025-0200/</t>
  </si>
  <si>
    <t>PCF8574N</t>
  </si>
  <si>
    <t>PCF</t>
  </si>
  <si>
    <t>PDIP-16_L19.3-W6.4-P2.54-LS7.9-BL</t>
  </si>
  <si>
    <t>TI(德州仪器)</t>
  </si>
  <si>
    <t>C2879047</t>
  </si>
  <si>
    <t>2.037</t>
  </si>
  <si>
    <t>https://www.tme.eu/pl/details/pcf8574n/uklady-scalone-interfejsy-pozostale/texas-instruments/</t>
  </si>
  <si>
    <t>https://www.tme.eu/pl/details/icvt-16p/podstawki-dip-standardowe/connfly/ds1009-16at1nx-0a2/</t>
  </si>
  <si>
    <t>BC548CTA</t>
  </si>
  <si>
    <t>Q1</t>
  </si>
  <si>
    <t>TO-92-3_L4.8-W3.7-P2.54-L</t>
  </si>
  <si>
    <t>onsemi(安森美)</t>
  </si>
  <si>
    <t>C900802</t>
  </si>
  <si>
    <t>0.111</t>
  </si>
  <si>
    <t>https://www.mouser.pl/ProductDetail/onsemi-Fairchild/BC548CTA?qs=UMEuL5FsraAbTW%252BQWJgmhg%3D%3D</t>
  </si>
  <si>
    <t>RESISTOR THT(V)</t>
  </si>
  <si>
    <t>R0_R11</t>
  </si>
  <si>
    <t>THT RESISTOR VERT</t>
  </si>
  <si>
    <t>R400_R12</t>
  </si>
  <si>
    <t>G5NB-1A-HA DC12</t>
  </si>
  <si>
    <t>RL1</t>
  </si>
  <si>
    <t>RELAY-TH_G5NB-1A-HA-DCXX</t>
  </si>
  <si>
    <t>Omron Electronics</t>
  </si>
  <si>
    <t>Mouser</t>
  </si>
  <si>
    <t>653-G5NB-1A-HADC12</t>
  </si>
  <si>
    <t>https://www.mouser.pl/ProductDetail/Omron-Electronics/G5NB-1A-HA-DC12?qs=xZ%2FP%252Ba9zWqYzEz9g04Fuzw%3D%3D</t>
  </si>
  <si>
    <t>R-78E3.3-1.0</t>
  </si>
  <si>
    <t>U1</t>
  </si>
  <si>
    <t>PWRM-TH_R-78EXX-1.0</t>
  </si>
  <si>
    <t>YLPTEC(易川)</t>
  </si>
  <si>
    <t>C22371889</t>
  </si>
  <si>
    <t>3.563</t>
  </si>
  <si>
    <t>https://www.tme.eu/pl/details/r-78e3.3-1.0/przetwornice-dc-dc/recom/</t>
  </si>
  <si>
    <t>EL817(A)</t>
  </si>
  <si>
    <t>U2,U3</t>
  </si>
  <si>
    <t>DIP-4_L6.5-W4.6-P2.54-LS7.6-BL</t>
  </si>
  <si>
    <t>EVERLIGHT(亿光)</t>
  </si>
  <si>
    <t>C181886</t>
  </si>
  <si>
    <t>0.123</t>
  </si>
  <si>
    <t>https://www.tme.eu/pl/details/el817/transoptory-wyjscie-analogowe/everlight/</t>
  </si>
  <si>
    <t>ESP32DEVKITV1</t>
  </si>
  <si>
    <t>ESP32-DEVKITV1</t>
  </si>
  <si>
    <t>https://allegro.pl/oferta/esp32-devkit-esp-wroom-32-v1-microusb-modul-zgodny-z-arduino-wifi-bluetooth-9336696117?bi_s=ads&amp;bi_m=productlisting:desktop:queryandcategory&amp;bi_c=OTI1MzQ2MTUtNjVjOS00ZDBiLTllZGUtZGVhYjhiOThmOGZmAA&amp;bi_t=ape&amp;referrer=proxy&amp;emission_unit_id=699cacb1-77b8-45b6-97f3-c82eee050d1a</t>
  </si>
  <si>
    <t>ZL305-15</t>
  </si>
  <si>
    <t>https://www.tme.eu/pl/details/zl305-15/listwy-i-gniazda-kolkowe/ninigi/</t>
  </si>
  <si>
    <t>SMD0805-4K7</t>
  </si>
  <si>
    <t>F1,F2,F3,F4,F5,F6,F7,F8,F9,F10,F11,F12,F13</t>
  </si>
  <si>
    <t>F0805</t>
  </si>
  <si>
    <t>SMD0805-035</t>
  </si>
  <si>
    <t>台湾陆海</t>
  </si>
  <si>
    <t>C70058</t>
  </si>
  <si>
    <t>0.042</t>
  </si>
  <si>
    <t>https://www.tme.eu/pl/details/smd0805-4k7-1%25/rezystory-smd/royalohm/0805s8f4701t5e/</t>
  </si>
  <si>
    <t>PCB</t>
  </si>
  <si>
    <t>1SL0852A00</t>
  </si>
  <si>
    <t>obudowa</t>
  </si>
  <si>
    <t>https://www.tme.eu/pl/details/1sl0852a00/obudowy-uniwersalne/abb/</t>
  </si>
  <si>
    <t>AKS-10809</t>
  </si>
  <si>
    <t>przycisk on/off</t>
  </si>
  <si>
    <t>https://botland.com.pl/przelaczniki-przyciskowe-i-elektryczne/10809-przelacznik-on-off-bistabilny-pbw-16ap-2a250v-plaski-zielony-okragly-5904422304102.html</t>
  </si>
  <si>
    <t>LAS0-K-11TSA/RIP65</t>
  </si>
  <si>
    <t>przycisk bezpieczenstwa</t>
  </si>
  <si>
    <t>https://www.tme.eu/pl/details/las0-k-11tsa_rip65/przelaczniki-tablicowe-standardowe-22mm/onpow/las0-k-11tsa-r-ip65/</t>
  </si>
  <si>
    <t>KFV-30</t>
  </si>
  <si>
    <t>gniazdo</t>
  </si>
  <si>
    <t>https://www.tme.eu/pl/details/kfv-30/zlacza-m16/lumberg/kfv-30/</t>
  </si>
  <si>
    <t>SV30</t>
  </si>
  <si>
    <t>wtyczka</t>
  </si>
  <si>
    <t>https://www.tme.eu/pl/details/sv30/zlacza-m16/lumberg/sv-30/</t>
  </si>
  <si>
    <t>PC-G2.1</t>
  </si>
  <si>
    <t>dc</t>
  </si>
  <si>
    <t>https://www.tme.eu/pl/details/pc-g2.1/zlacza-dc/changzhou-dahua-imp-and-exp-group-co/vg18035a/</t>
  </si>
  <si>
    <t>LCD IPS 2'' 320x240px</t>
  </si>
  <si>
    <t>Wyświetlacz LCD 2" 240x320 IPS SPI ST7789</t>
  </si>
  <si>
    <t>https://allegro.pl/oferta/wyswietlacz-lcd-2-240x320-ips-spi-st7789-8844301011</t>
  </si>
  <si>
    <t>PX10110</t>
  </si>
  <si>
    <t>przycisk nożny</t>
  </si>
  <si>
    <t>https://www.tme.eu/pl/details/px10110/przelaczniki-nozne/pizzato-elettrica/px-10110/?brutto=1&amp;currency=PLN&amp;utm_source=google&amp;utm_medium=cpc&amp;utm_campaign=Automatyka%20-%20Ur.%20PL%20[PLA]%20CSS%20Segment_A&amp;gad_source=1&amp;gbraid=0AAAAADyylhLNOSuSIAxlyhYzUWBRXmXRQ&amp;gclid=CjwKCAiAtYy9BhBcEiwANWQQLzVw9infioBY9cTyBJSEtpskjo9k5hZTaWwqOgL9GcETs4IN3ZlPgBoCOtcQAvD_BwE</t>
  </si>
  <si>
    <t>KB304-PNW</t>
  </si>
  <si>
    <t>Klawiatura</t>
  </si>
  <si>
    <t>https://www.tme.eu/pl/details/kb304-pnw/klawiatury-plastikowe/accord/ak-304-n-wwb/</t>
  </si>
  <si>
    <t>OUT,RELAY,SWITCH,ZAS</t>
  </si>
  <si>
    <t>MX-43045-0412</t>
  </si>
  <si>
    <t>Przycisk w pcb</t>
  </si>
  <si>
    <t>https://www.tme.eu/pl/details/mx-43045-0412/zlacza-sygnalowe-raster-3-00mm/molex/43045-0412/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</si>
</sst>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pl/ProductDetail/Molex/43025-0200?qs=4XSMV6Twtb2B3B7qTwcqgQ%3D%3D" TargetMode="External"/><Relationship Id="rId1" Type="http://schemas.openxmlformats.org/officeDocument/2006/relationships/hyperlink" Target="https://www.mouser.pl/ProductDetail/Molex/44914-0201?qs=c7kbnNtxOmhUyylJ0RNOdg%3D%3D&amp;srsltid=AfmBOoqcpeggbuiCZx8zJ0Xf2Teqxjc8kVI5Oh9oUEimEeVby0qUxy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Q24" sqref="Q24"/>
    </sheetView>
  </sheetViews>
  <sheetFormatPr defaultRowHeight="14.4" x14ac:dyDescent="0.3"/>
  <cols>
    <col min="2" max="2" width="20.88671875" customWidth="1"/>
    <col min="3" max="3" width="37.109375" bestFit="1" customWidth="1"/>
    <col min="4" max="10" width="8.88671875" hidden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>
        <f>SUM(O:O)</f>
        <v>497.7715336585365</v>
      </c>
    </row>
    <row r="2" spans="1:17" x14ac:dyDescent="0.3">
      <c r="A2">
        <v>2</v>
      </c>
      <c r="B2" t="s">
        <v>14</v>
      </c>
      <c r="C2" t="s">
        <v>15</v>
      </c>
      <c r="D2" t="s">
        <v>16</v>
      </c>
      <c r="F2" t="s">
        <v>14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>
        <v>1</v>
      </c>
      <c r="M2">
        <v>0.12889999999999999</v>
      </c>
      <c r="N2">
        <v>25</v>
      </c>
      <c r="O2">
        <f>L2*M2</f>
        <v>0.12889999999999999</v>
      </c>
    </row>
    <row r="3" spans="1:17" x14ac:dyDescent="0.3">
      <c r="A3">
        <v>3</v>
      </c>
      <c r="B3" t="s">
        <v>22</v>
      </c>
      <c r="C3" t="s">
        <v>23</v>
      </c>
      <c r="D3" t="s">
        <v>24</v>
      </c>
      <c r="F3" t="s">
        <v>25</v>
      </c>
      <c r="G3" t="s">
        <v>26</v>
      </c>
      <c r="H3" t="s">
        <v>18</v>
      </c>
      <c r="I3" t="s">
        <v>27</v>
      </c>
      <c r="J3" s="1">
        <v>20149</v>
      </c>
      <c r="K3" t="s">
        <v>28</v>
      </c>
      <c r="L3">
        <v>1</v>
      </c>
      <c r="M3">
        <v>7.31</v>
      </c>
      <c r="N3">
        <v>1</v>
      </c>
      <c r="O3">
        <f t="shared" ref="O3:O28" si="0">L3*M3</f>
        <v>7.31</v>
      </c>
    </row>
    <row r="4" spans="1:17" x14ac:dyDescent="0.3">
      <c r="B4" t="s">
        <v>29</v>
      </c>
      <c r="J4" s="1"/>
      <c r="K4" t="s">
        <v>30</v>
      </c>
      <c r="L4">
        <v>1</v>
      </c>
      <c r="M4">
        <v>4.09</v>
      </c>
      <c r="O4">
        <f t="shared" si="0"/>
        <v>4.09</v>
      </c>
    </row>
    <row r="5" spans="1:17" x14ac:dyDescent="0.3">
      <c r="A5">
        <v>4</v>
      </c>
      <c r="B5" t="s">
        <v>31</v>
      </c>
      <c r="C5" t="s">
        <v>120</v>
      </c>
      <c r="D5" t="s">
        <v>32</v>
      </c>
      <c r="F5">
        <v>449140201</v>
      </c>
      <c r="G5" t="s">
        <v>33</v>
      </c>
      <c r="H5" t="s">
        <v>34</v>
      </c>
      <c r="I5" t="s">
        <v>35</v>
      </c>
      <c r="K5" s="2" t="s">
        <v>36</v>
      </c>
      <c r="L5">
        <v>4</v>
      </c>
      <c r="M5">
        <v>4.5199999999999996</v>
      </c>
      <c r="N5">
        <v>1</v>
      </c>
      <c r="O5">
        <f t="shared" si="0"/>
        <v>18.079999999999998</v>
      </c>
    </row>
    <row r="6" spans="1:17" x14ac:dyDescent="0.3">
      <c r="B6" s="2" t="s">
        <v>37</v>
      </c>
      <c r="K6" s="2" t="s">
        <v>38</v>
      </c>
      <c r="L6">
        <v>3</v>
      </c>
      <c r="M6">
        <v>1.2889999999999999</v>
      </c>
      <c r="N6">
        <v>1</v>
      </c>
      <c r="O6">
        <f t="shared" si="0"/>
        <v>3.867</v>
      </c>
    </row>
    <row r="7" spans="1:17" x14ac:dyDescent="0.3">
      <c r="A7">
        <v>5</v>
      </c>
      <c r="B7" t="s">
        <v>39</v>
      </c>
      <c r="C7" t="s">
        <v>40</v>
      </c>
      <c r="D7" t="s">
        <v>41</v>
      </c>
      <c r="F7" t="s">
        <v>39</v>
      </c>
      <c r="G7" t="s">
        <v>42</v>
      </c>
      <c r="H7" t="s">
        <v>18</v>
      </c>
      <c r="I7" t="s">
        <v>43</v>
      </c>
      <c r="J7" t="s">
        <v>44</v>
      </c>
      <c r="K7" t="s">
        <v>45</v>
      </c>
      <c r="L7">
        <v>1</v>
      </c>
      <c r="M7">
        <v>8.25</v>
      </c>
      <c r="N7">
        <v>1</v>
      </c>
      <c r="O7">
        <f t="shared" si="0"/>
        <v>8.25</v>
      </c>
    </row>
    <row r="8" spans="1:17" x14ac:dyDescent="0.3">
      <c r="K8" t="s">
        <v>46</v>
      </c>
      <c r="L8">
        <v>1</v>
      </c>
      <c r="M8">
        <v>0.60399999999999998</v>
      </c>
      <c r="N8">
        <v>5</v>
      </c>
      <c r="O8">
        <f t="shared" si="0"/>
        <v>0.60399999999999998</v>
      </c>
    </row>
    <row r="9" spans="1:17" x14ac:dyDescent="0.3">
      <c r="A9">
        <v>6</v>
      </c>
      <c r="B9" t="s">
        <v>47</v>
      </c>
      <c r="C9" t="s">
        <v>48</v>
      </c>
      <c r="D9" t="s">
        <v>49</v>
      </c>
      <c r="F9" t="s">
        <v>47</v>
      </c>
      <c r="G9" t="s">
        <v>50</v>
      </c>
      <c r="H9" t="s">
        <v>18</v>
      </c>
      <c r="I9" t="s">
        <v>51</v>
      </c>
      <c r="J9" t="s">
        <v>52</v>
      </c>
      <c r="K9" t="s">
        <v>53</v>
      </c>
      <c r="L9">
        <v>1</v>
      </c>
      <c r="M9">
        <v>0.94199999999999995</v>
      </c>
      <c r="N9">
        <v>10</v>
      </c>
      <c r="O9">
        <f t="shared" si="0"/>
        <v>0.94199999999999995</v>
      </c>
    </row>
    <row r="10" spans="1:17" x14ac:dyDescent="0.3">
      <c r="A10">
        <v>7</v>
      </c>
      <c r="B10" t="s">
        <v>54</v>
      </c>
      <c r="C10" t="s">
        <v>55</v>
      </c>
      <c r="D10" t="s">
        <v>56</v>
      </c>
      <c r="L10">
        <v>1</v>
      </c>
      <c r="O10">
        <f t="shared" si="0"/>
        <v>0</v>
      </c>
    </row>
    <row r="11" spans="1:17" x14ac:dyDescent="0.3">
      <c r="A11">
        <v>8</v>
      </c>
      <c r="B11" t="s">
        <v>54</v>
      </c>
      <c r="C11" t="s">
        <v>57</v>
      </c>
      <c r="D11" t="s">
        <v>56</v>
      </c>
      <c r="L11">
        <v>1</v>
      </c>
      <c r="O11">
        <f t="shared" si="0"/>
        <v>0</v>
      </c>
    </row>
    <row r="12" spans="1:17" x14ac:dyDescent="0.3">
      <c r="A12">
        <v>9</v>
      </c>
      <c r="B12" t="s">
        <v>58</v>
      </c>
      <c r="C12" t="s">
        <v>59</v>
      </c>
      <c r="D12" t="s">
        <v>60</v>
      </c>
      <c r="F12" t="s">
        <v>58</v>
      </c>
      <c r="G12" t="s">
        <v>61</v>
      </c>
      <c r="H12" t="s">
        <v>62</v>
      </c>
      <c r="I12" t="s">
        <v>63</v>
      </c>
      <c r="K12" t="s">
        <v>64</v>
      </c>
      <c r="L12">
        <v>1</v>
      </c>
      <c r="M12">
        <v>8.2100000000000009</v>
      </c>
      <c r="N12">
        <v>1</v>
      </c>
      <c r="O12">
        <f t="shared" si="0"/>
        <v>8.2100000000000009</v>
      </c>
    </row>
    <row r="13" spans="1:17" x14ac:dyDescent="0.3">
      <c r="A13">
        <v>10</v>
      </c>
      <c r="B13" t="s">
        <v>65</v>
      </c>
      <c r="C13" t="s">
        <v>66</v>
      </c>
      <c r="D13" t="s">
        <v>67</v>
      </c>
      <c r="F13" t="s">
        <v>65</v>
      </c>
      <c r="G13" t="s">
        <v>68</v>
      </c>
      <c r="H13" t="s">
        <v>18</v>
      </c>
      <c r="I13" t="s">
        <v>69</v>
      </c>
      <c r="J13" t="s">
        <v>70</v>
      </c>
      <c r="K13" t="s">
        <v>71</v>
      </c>
      <c r="L13">
        <v>1</v>
      </c>
      <c r="M13">
        <v>14.07</v>
      </c>
      <c r="N13">
        <v>1</v>
      </c>
      <c r="O13">
        <f t="shared" si="0"/>
        <v>14.07</v>
      </c>
    </row>
    <row r="14" spans="1:17" x14ac:dyDescent="0.3">
      <c r="A14">
        <v>11</v>
      </c>
      <c r="B14" t="s">
        <v>72</v>
      </c>
      <c r="C14" t="s">
        <v>73</v>
      </c>
      <c r="D14" t="s">
        <v>74</v>
      </c>
      <c r="F14" t="s">
        <v>72</v>
      </c>
      <c r="G14" t="s">
        <v>75</v>
      </c>
      <c r="H14" t="s">
        <v>18</v>
      </c>
      <c r="I14" t="s">
        <v>76</v>
      </c>
      <c r="J14" t="s">
        <v>77</v>
      </c>
      <c r="K14" t="s">
        <v>78</v>
      </c>
      <c r="L14">
        <v>2</v>
      </c>
      <c r="M14">
        <v>0.76500000000000001</v>
      </c>
      <c r="N14">
        <v>5</v>
      </c>
      <c r="O14">
        <f t="shared" si="0"/>
        <v>1.53</v>
      </c>
    </row>
    <row r="15" spans="1:17" x14ac:dyDescent="0.3">
      <c r="A15">
        <v>13</v>
      </c>
      <c r="B15" t="s">
        <v>79</v>
      </c>
      <c r="C15">
        <v>2</v>
      </c>
      <c r="D15" t="s">
        <v>80</v>
      </c>
      <c r="K15" t="s">
        <v>81</v>
      </c>
      <c r="L15">
        <v>1</v>
      </c>
      <c r="M15">
        <f>25.49/1.23</f>
        <v>20.723577235772357</v>
      </c>
      <c r="N15">
        <v>1</v>
      </c>
      <c r="O15">
        <f t="shared" si="0"/>
        <v>20.723577235772357</v>
      </c>
    </row>
    <row r="16" spans="1:17" x14ac:dyDescent="0.3">
      <c r="B16" t="s">
        <v>82</v>
      </c>
      <c r="K16" t="s">
        <v>83</v>
      </c>
      <c r="L16">
        <v>2</v>
      </c>
      <c r="M16">
        <v>4.9039999999999999</v>
      </c>
      <c r="N16">
        <v>1</v>
      </c>
      <c r="O16">
        <f t="shared" si="0"/>
        <v>9.8079999999999998</v>
      </c>
    </row>
    <row r="17" spans="1:15" x14ac:dyDescent="0.3">
      <c r="A17">
        <v>14</v>
      </c>
      <c r="B17" t="s">
        <v>84</v>
      </c>
      <c r="C17" t="s">
        <v>85</v>
      </c>
      <c r="D17" t="s">
        <v>86</v>
      </c>
      <c r="F17" t="s">
        <v>87</v>
      </c>
      <c r="G17" t="s">
        <v>88</v>
      </c>
      <c r="H17" t="s">
        <v>18</v>
      </c>
      <c r="I17" t="s">
        <v>89</v>
      </c>
      <c r="J17" t="s">
        <v>90</v>
      </c>
      <c r="K17" t="s">
        <v>91</v>
      </c>
      <c r="L17">
        <v>13</v>
      </c>
      <c r="M17">
        <v>5.0259999999999999E-2</v>
      </c>
      <c r="N17">
        <v>100</v>
      </c>
      <c r="O17">
        <f t="shared" si="0"/>
        <v>0.65337999999999996</v>
      </c>
    </row>
    <row r="18" spans="1:15" x14ac:dyDescent="0.3">
      <c r="B18" t="s">
        <v>92</v>
      </c>
      <c r="L18">
        <v>1</v>
      </c>
      <c r="M18">
        <f>(26.46*4.1)/15</f>
        <v>7.2323999999999993</v>
      </c>
      <c r="N18">
        <v>15</v>
      </c>
      <c r="O18">
        <f t="shared" si="0"/>
        <v>7.2323999999999993</v>
      </c>
    </row>
    <row r="19" spans="1:15" x14ac:dyDescent="0.3">
      <c r="B19" t="s">
        <v>93</v>
      </c>
      <c r="C19" t="s">
        <v>94</v>
      </c>
      <c r="K19" t="s">
        <v>95</v>
      </c>
      <c r="L19">
        <v>1</v>
      </c>
      <c r="M19">
        <v>32.04</v>
      </c>
      <c r="N19">
        <v>1</v>
      </c>
      <c r="O19">
        <f t="shared" si="0"/>
        <v>32.04</v>
      </c>
    </row>
    <row r="20" spans="1:15" x14ac:dyDescent="0.3">
      <c r="B20" t="s">
        <v>96</v>
      </c>
      <c r="C20" t="s">
        <v>97</v>
      </c>
      <c r="K20" t="s">
        <v>98</v>
      </c>
      <c r="L20">
        <v>1</v>
      </c>
      <c r="M20">
        <v>26.9</v>
      </c>
      <c r="N20">
        <v>1</v>
      </c>
      <c r="O20">
        <f t="shared" si="0"/>
        <v>26.9</v>
      </c>
    </row>
    <row r="21" spans="1:15" x14ac:dyDescent="0.3">
      <c r="B21" t="s">
        <v>121</v>
      </c>
      <c r="C21" t="s">
        <v>122</v>
      </c>
      <c r="K21" t="s">
        <v>123</v>
      </c>
      <c r="L21">
        <v>1</v>
      </c>
      <c r="M21">
        <v>5.14</v>
      </c>
      <c r="N21">
        <v>1</v>
      </c>
      <c r="O21">
        <f t="shared" si="0"/>
        <v>5.14</v>
      </c>
    </row>
    <row r="22" spans="1:15" x14ac:dyDescent="0.3">
      <c r="B22" t="s">
        <v>99</v>
      </c>
      <c r="C22" t="s">
        <v>100</v>
      </c>
      <c r="K22" t="s">
        <v>101</v>
      </c>
      <c r="L22">
        <v>1</v>
      </c>
      <c r="M22">
        <v>23.99</v>
      </c>
      <c r="N22">
        <v>1</v>
      </c>
      <c r="O22">
        <f t="shared" si="0"/>
        <v>23.99</v>
      </c>
    </row>
    <row r="23" spans="1:15" x14ac:dyDescent="0.3">
      <c r="B23" t="s">
        <v>102</v>
      </c>
      <c r="C23" t="s">
        <v>103</v>
      </c>
      <c r="K23" t="s">
        <v>104</v>
      </c>
      <c r="L23">
        <v>2</v>
      </c>
      <c r="M23">
        <v>12.8</v>
      </c>
      <c r="N23">
        <v>1</v>
      </c>
      <c r="O23">
        <f t="shared" si="0"/>
        <v>25.6</v>
      </c>
    </row>
    <row r="24" spans="1:15" x14ac:dyDescent="0.3">
      <c r="B24" t="s">
        <v>105</v>
      </c>
      <c r="C24" t="s">
        <v>106</v>
      </c>
      <c r="K24" t="s">
        <v>107</v>
      </c>
      <c r="L24">
        <v>2</v>
      </c>
      <c r="M24">
        <v>21.21</v>
      </c>
      <c r="N24">
        <v>1</v>
      </c>
      <c r="O24">
        <f t="shared" si="0"/>
        <v>42.42</v>
      </c>
    </row>
    <row r="25" spans="1:15" x14ac:dyDescent="0.3">
      <c r="B25" t="s">
        <v>108</v>
      </c>
      <c r="C25" t="s">
        <v>109</v>
      </c>
      <c r="K25" t="s">
        <v>110</v>
      </c>
      <c r="L25">
        <v>1</v>
      </c>
      <c r="M25">
        <v>3.33</v>
      </c>
      <c r="N25">
        <v>1</v>
      </c>
      <c r="O25">
        <f t="shared" si="0"/>
        <v>3.33</v>
      </c>
    </row>
    <row r="26" spans="1:15" x14ac:dyDescent="0.3">
      <c r="B26" t="s">
        <v>111</v>
      </c>
      <c r="C26" t="s">
        <v>112</v>
      </c>
      <c r="K26" t="s">
        <v>113</v>
      </c>
      <c r="L26">
        <v>1</v>
      </c>
      <c r="M26">
        <f>49.99/1.23</f>
        <v>40.642276422764233</v>
      </c>
      <c r="N26">
        <v>1</v>
      </c>
      <c r="O26">
        <f t="shared" si="0"/>
        <v>40.642276422764233</v>
      </c>
    </row>
    <row r="27" spans="1:15" x14ac:dyDescent="0.3">
      <c r="B27" t="s">
        <v>114</v>
      </c>
      <c r="C27" t="s">
        <v>115</v>
      </c>
      <c r="K27" t="s">
        <v>116</v>
      </c>
      <c r="L27">
        <v>1</v>
      </c>
      <c r="M27">
        <v>172</v>
      </c>
      <c r="N27">
        <v>1</v>
      </c>
      <c r="O27">
        <f t="shared" si="0"/>
        <v>172</v>
      </c>
    </row>
    <row r="28" spans="1:15" x14ac:dyDescent="0.3">
      <c r="B28" t="s">
        <v>117</v>
      </c>
      <c r="C28" t="s">
        <v>118</v>
      </c>
      <c r="K28" t="s">
        <v>119</v>
      </c>
      <c r="L28">
        <v>1</v>
      </c>
      <c r="M28">
        <v>20.21</v>
      </c>
      <c r="N28">
        <v>1</v>
      </c>
      <c r="O28">
        <f t="shared" si="0"/>
        <v>20.21</v>
      </c>
    </row>
  </sheetData>
  <hyperlinks>
    <hyperlink ref="K5" r:id="rId1"/>
    <hyperlink ref="B6" r:id="rId2" display="https://www.mouser.pl/ProductDetail/Molex/43025-0200?qs=4XSMV6Twtb2B3B7qTwcqgQ%3D%3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Koza</dc:creator>
  <cp:lastModifiedBy>Mateusz Koza</cp:lastModifiedBy>
  <dcterms:created xsi:type="dcterms:W3CDTF">2025-02-05T20:30:19Z</dcterms:created>
  <dcterms:modified xsi:type="dcterms:W3CDTF">2025-02-05T21:30:54Z</dcterms:modified>
</cp:coreProperties>
</file>